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ESPIRULINA\ULTIMO - ESPIRULINA\"/>
    </mc:Choice>
  </mc:AlternateContent>
  <bookViews>
    <workbookView xWindow="-105" yWindow="-105" windowWidth="30930" windowHeight="16890" tabRatio="736" activeTab="4"/>
  </bookViews>
  <sheets>
    <sheet name="RESXM2" sheetId="3" r:id="rId1"/>
    <sheet name="1.- VAL UNIT." sheetId="1" r:id="rId2"/>
    <sheet name="2.- CXM2" sheetId="2" r:id="rId3"/>
    <sheet name="3.- ALT 1" sheetId="4" r:id="rId4"/>
    <sheet name="4.-CXHM"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s>
  <definedNames>
    <definedName name="\b" localSheetId="2">[1]STRSUMM0!#REF!</definedName>
    <definedName name="\b" localSheetId="3">[1]STRSUMM0!#REF!</definedName>
    <definedName name="\b">[1]STRSUMM0!#REF!</definedName>
    <definedName name="\k" localSheetId="2">'[2]7422CW00'!#REF!</definedName>
    <definedName name="\k" localSheetId="3">'[2]7422CW00'!#REF!</definedName>
    <definedName name="\k">'[2]7422CW00'!#REF!</definedName>
    <definedName name="\l" localSheetId="2">[1]STRSUMM0!#REF!</definedName>
    <definedName name="\l" localSheetId="3">[1]STRSUMM0!#REF!</definedName>
    <definedName name="\l">[1]STRSUMM0!#REF!</definedName>
    <definedName name="\ñ" localSheetId="2">'[2]7422CW00'!#REF!</definedName>
    <definedName name="\ñ" localSheetId="3">'[2]7422CW00'!#REF!</definedName>
    <definedName name="\ñ">'[2]7422CW00'!#REF!</definedName>
    <definedName name="_______TP001" localSheetId="2">#REF!</definedName>
    <definedName name="_______TP001" localSheetId="3">#REF!</definedName>
    <definedName name="_______TP001">#REF!</definedName>
    <definedName name="_______TP002" localSheetId="2">#REF!</definedName>
    <definedName name="_______TP002" localSheetId="3">#REF!</definedName>
    <definedName name="_______TP002">#REF!</definedName>
    <definedName name="_______TP003" localSheetId="2">#REF!</definedName>
    <definedName name="_______TP003" localSheetId="3">#REF!</definedName>
    <definedName name="_______TP003">#REF!</definedName>
    <definedName name="_______TP004" localSheetId="2">#REF!</definedName>
    <definedName name="_______TP004" localSheetId="3">#REF!</definedName>
    <definedName name="_______TP004">#REF!</definedName>
    <definedName name="_______TP005" localSheetId="2">#REF!</definedName>
    <definedName name="_______TP005" localSheetId="3">#REF!</definedName>
    <definedName name="_______TP005">#REF!</definedName>
    <definedName name="_______TP006" localSheetId="2">#REF!</definedName>
    <definedName name="_______TP006" localSheetId="3">#REF!</definedName>
    <definedName name="_______TP006">#REF!</definedName>
    <definedName name="_______TP007" localSheetId="2">#REF!</definedName>
    <definedName name="_______TP007" localSheetId="3">#REF!</definedName>
    <definedName name="_______TP007">#REF!</definedName>
    <definedName name="_______TP008" localSheetId="2">#REF!</definedName>
    <definedName name="_______TP008" localSheetId="3">#REF!</definedName>
    <definedName name="_______TP008">#REF!</definedName>
    <definedName name="_______TP009" localSheetId="2">#REF!</definedName>
    <definedName name="_______TP009" localSheetId="3">#REF!</definedName>
    <definedName name="_______TP009">#REF!</definedName>
    <definedName name="_______TP010" localSheetId="2">#REF!</definedName>
    <definedName name="_______TP010" localSheetId="3">#REF!</definedName>
    <definedName name="_______TP010">#REF!</definedName>
    <definedName name="_______TP011" localSheetId="2">#REF!</definedName>
    <definedName name="_______TP011" localSheetId="3">#REF!</definedName>
    <definedName name="_______TP011">#REF!</definedName>
    <definedName name="_______TP013" localSheetId="2">#REF!</definedName>
    <definedName name="_______TP013" localSheetId="3">#REF!</definedName>
    <definedName name="_______TP013">#REF!</definedName>
    <definedName name="_______TP014" localSheetId="2">#REF!</definedName>
    <definedName name="_______TP014" localSheetId="3">#REF!</definedName>
    <definedName name="_______TP014">#REF!</definedName>
    <definedName name="_______TP015" localSheetId="2">#REF!</definedName>
    <definedName name="_______TP015" localSheetId="3">#REF!</definedName>
    <definedName name="_______TP015">#REF!</definedName>
    <definedName name="_______TP016" localSheetId="2">#REF!</definedName>
    <definedName name="_______TP016" localSheetId="3">#REF!</definedName>
    <definedName name="_______TP016">#REF!</definedName>
    <definedName name="_____ENE05" localSheetId="2">#REF!</definedName>
    <definedName name="_____ENE05" localSheetId="3">#REF!</definedName>
    <definedName name="_____ENE05">#REF!</definedName>
    <definedName name="_____POB3">'[3]4 Poblacion Demandante Efectiva'!$B$12</definedName>
    <definedName name="____ENE05" localSheetId="2">#REF!</definedName>
    <definedName name="____ENE05" localSheetId="3">#REF!</definedName>
    <definedName name="____ENE05">#REF!</definedName>
    <definedName name="____POB07">[4]POB07!$A$10:$F$2062</definedName>
    <definedName name="____POB3">'[3]4 Poblacion Demandante Efectiva'!$B$12</definedName>
    <definedName name="____RET1" localSheetId="2">'[2]7422CW00'!#REF!</definedName>
    <definedName name="____RET1" localSheetId="3">'[2]7422CW00'!#REF!</definedName>
    <definedName name="____RET1">'[2]7422CW00'!#REF!</definedName>
    <definedName name="____RET2" localSheetId="2">'[2]7422CW00'!#REF!</definedName>
    <definedName name="____RET2" localSheetId="3">'[2]7422CW00'!#REF!</definedName>
    <definedName name="____RET2">'[2]7422CW00'!#REF!</definedName>
    <definedName name="____RET3" localSheetId="2">'[2]7422CW00'!#REF!</definedName>
    <definedName name="____RET3" localSheetId="3">'[2]7422CW00'!#REF!</definedName>
    <definedName name="____RET3">'[2]7422CW00'!#REF!</definedName>
    <definedName name="____RET4" localSheetId="2">'[2]7422CW00'!#REF!</definedName>
    <definedName name="____RET4" localSheetId="3">'[2]7422CW00'!#REF!</definedName>
    <definedName name="____RET4">'[2]7422CW00'!#REF!</definedName>
    <definedName name="____RET5" localSheetId="2">'[2]7422CW00'!#REF!</definedName>
    <definedName name="____RET5" localSheetId="3">'[2]7422CW00'!#REF!</definedName>
    <definedName name="____RET5">'[2]7422CW00'!#REF!</definedName>
    <definedName name="____TEP1">[5]EP1!$A$10:$AM$229</definedName>
    <definedName name="____TP001" localSheetId="2">#REF!</definedName>
    <definedName name="____TP001" localSheetId="3">#REF!</definedName>
    <definedName name="____TP001">#REF!</definedName>
    <definedName name="____TP002" localSheetId="2">#REF!</definedName>
    <definedName name="____TP002" localSheetId="3">#REF!</definedName>
    <definedName name="____TP002">#REF!</definedName>
    <definedName name="____TP003" localSheetId="2">#REF!</definedName>
    <definedName name="____TP003" localSheetId="3">#REF!</definedName>
    <definedName name="____TP003">#REF!</definedName>
    <definedName name="____TP004" localSheetId="2">#REF!</definedName>
    <definedName name="____TP004" localSheetId="3">#REF!</definedName>
    <definedName name="____TP004">#REF!</definedName>
    <definedName name="____TP005" localSheetId="2">#REF!</definedName>
    <definedName name="____TP005" localSheetId="3">#REF!</definedName>
    <definedName name="____TP005">#REF!</definedName>
    <definedName name="____TP006" localSheetId="2">#REF!</definedName>
    <definedName name="____TP006" localSheetId="3">#REF!</definedName>
    <definedName name="____TP006">#REF!</definedName>
    <definedName name="____TP007" localSheetId="2">#REF!</definedName>
    <definedName name="____TP007" localSheetId="3">#REF!</definedName>
    <definedName name="____TP007">#REF!</definedName>
    <definedName name="____TP008" localSheetId="2">#REF!</definedName>
    <definedName name="____TP008" localSheetId="3">#REF!</definedName>
    <definedName name="____TP008">#REF!</definedName>
    <definedName name="____TP009" localSheetId="2">#REF!</definedName>
    <definedName name="____TP009" localSheetId="3">#REF!</definedName>
    <definedName name="____TP009">#REF!</definedName>
    <definedName name="____TP010" localSheetId="2">#REF!</definedName>
    <definedName name="____TP010" localSheetId="3">#REF!</definedName>
    <definedName name="____TP010">#REF!</definedName>
    <definedName name="____TP011" localSheetId="2">#REF!</definedName>
    <definedName name="____TP011" localSheetId="3">#REF!</definedName>
    <definedName name="____TP011">#REF!</definedName>
    <definedName name="____TP013" localSheetId="2">#REF!</definedName>
    <definedName name="____TP013" localSheetId="3">#REF!</definedName>
    <definedName name="____TP013">#REF!</definedName>
    <definedName name="____TP014" localSheetId="2">#REF!</definedName>
    <definedName name="____TP014" localSheetId="3">#REF!</definedName>
    <definedName name="____TP014">#REF!</definedName>
    <definedName name="____TP015" localSheetId="2">#REF!</definedName>
    <definedName name="____TP015" localSheetId="3">#REF!</definedName>
    <definedName name="____TP015">#REF!</definedName>
    <definedName name="____TP016" localSheetId="2">#REF!</definedName>
    <definedName name="____TP016" localSheetId="3">#REF!</definedName>
    <definedName name="____TP016">#REF!</definedName>
    <definedName name="___AA68936" localSheetId="2">#REF!</definedName>
    <definedName name="___AA68936" localSheetId="3">#REF!</definedName>
    <definedName name="___AA68936">#REF!</definedName>
    <definedName name="___AA69375" localSheetId="2">#REF!</definedName>
    <definedName name="___AA69375" localSheetId="3">#REF!</definedName>
    <definedName name="___AA69375">#REF!</definedName>
    <definedName name="___AA70517" localSheetId="2">#REF!</definedName>
    <definedName name="___AA70517" localSheetId="3">#REF!</definedName>
    <definedName name="___AA70517">#REF!</definedName>
    <definedName name="___AA80220" localSheetId="2">#REF!</definedName>
    <definedName name="___AA80220" localSheetId="3">#REF!</definedName>
    <definedName name="___AA80220">#REF!</definedName>
    <definedName name="___AA90088" localSheetId="2">#REF!</definedName>
    <definedName name="___AA90088" localSheetId="3">#REF!</definedName>
    <definedName name="___AA90088">#REF!</definedName>
    <definedName name="___AA999999" localSheetId="2">#REF!</definedName>
    <definedName name="___AA999999" localSheetId="3">#REF!</definedName>
    <definedName name="___AA999999">#REF!</definedName>
    <definedName name="___ACC53" localSheetId="2">#REF!</definedName>
    <definedName name="___ACC53" localSheetId="3">#REF!</definedName>
    <definedName name="___ACC53">#REF!</definedName>
    <definedName name="___ACC54" localSheetId="2">#REF!</definedName>
    <definedName name="___ACC54" localSheetId="3">#REF!</definedName>
    <definedName name="___ACC54">#REF!</definedName>
    <definedName name="___ACC56" localSheetId="2">#REF!</definedName>
    <definedName name="___ACC56" localSheetId="3">#REF!</definedName>
    <definedName name="___ACC56">#REF!</definedName>
    <definedName name="___ALT1" localSheetId="2">#REF!</definedName>
    <definedName name="___ALT1" localSheetId="3">#REF!</definedName>
    <definedName name="___ALT1">#REF!</definedName>
    <definedName name="___ALT2" localSheetId="2">#REF!</definedName>
    <definedName name="___ALT2" localSheetId="3">#REF!</definedName>
    <definedName name="___ALT2">#REF!</definedName>
    <definedName name="___BUT38" localSheetId="2">#REF!</definedName>
    <definedName name="___BUT38" localSheetId="3">#REF!</definedName>
    <definedName name="___BUT38">#REF!</definedName>
    <definedName name="___BUT78" localSheetId="2">#REF!</definedName>
    <definedName name="___BUT78" localSheetId="3">#REF!</definedName>
    <definedName name="___BUT78">#REF!</definedName>
    <definedName name="___EMG4" localSheetId="2">'[6]12 P3'!#REF!</definedName>
    <definedName name="___EMG4" localSheetId="3">'[6]12 P3'!#REF!</definedName>
    <definedName name="___EMG4">'[6]12 P3'!#REF!</definedName>
    <definedName name="___ENE05" localSheetId="2">#REF!</definedName>
    <definedName name="___ENE05" localSheetId="3">#REF!</definedName>
    <definedName name="___ENE05">#REF!</definedName>
    <definedName name="___Ind1" localSheetId="2">#REF!</definedName>
    <definedName name="___Ind1" localSheetId="3">#REF!</definedName>
    <definedName name="___Ind1">#REF!</definedName>
    <definedName name="___Ind2" localSheetId="2">#REF!</definedName>
    <definedName name="___Ind2" localSheetId="3">#REF!</definedName>
    <definedName name="___Ind2">#REF!</definedName>
    <definedName name="___Ind3" localSheetId="2">#REF!</definedName>
    <definedName name="___Ind3" localSheetId="3">#REF!</definedName>
    <definedName name="___Ind3">#REF!</definedName>
    <definedName name="___Ind4" localSheetId="2">#REF!</definedName>
    <definedName name="___Ind4" localSheetId="3">#REF!</definedName>
    <definedName name="___Ind4">#REF!</definedName>
    <definedName name="___Ind5" localSheetId="2">#REF!</definedName>
    <definedName name="___Ind5" localSheetId="3">#REF!</definedName>
    <definedName name="___Ind5">#REF!</definedName>
    <definedName name="___JUN07" localSheetId="2">#REF!</definedName>
    <definedName name="___JUN07" localSheetId="3">#REF!</definedName>
    <definedName name="___JUN07">#REF!</definedName>
    <definedName name="___POB07">[4]POB07!$A$10:$F$2062</definedName>
    <definedName name="___POB2">'[3]4 Poblacion Demandante Efectiva'!$B$11</definedName>
    <definedName name="___POB3">'[3]4 Poblacion Demandante Efectiva'!$B$12</definedName>
    <definedName name="___QTY1" localSheetId="2">#REF!</definedName>
    <definedName name="___QTY1" localSheetId="3">#REF!</definedName>
    <definedName name="___QTY1">#REF!</definedName>
    <definedName name="___RET1" localSheetId="2">'[2]7422CW00'!#REF!</definedName>
    <definedName name="___RET1" localSheetId="3">'[2]7422CW00'!#REF!</definedName>
    <definedName name="___RET1">'[2]7422CW00'!#REF!</definedName>
    <definedName name="___RET2" localSheetId="2">'[2]7422CW00'!#REF!</definedName>
    <definedName name="___RET2" localSheetId="3">'[2]7422CW00'!#REF!</definedName>
    <definedName name="___RET2">'[2]7422CW00'!#REF!</definedName>
    <definedName name="___RET3" localSheetId="2">'[2]7422CW00'!#REF!</definedName>
    <definedName name="___RET3" localSheetId="3">'[2]7422CW00'!#REF!</definedName>
    <definedName name="___RET3">'[2]7422CW00'!#REF!</definedName>
    <definedName name="___RET4" localSheetId="2">'[2]7422CW00'!#REF!</definedName>
    <definedName name="___RET4" localSheetId="3">'[2]7422CW00'!#REF!</definedName>
    <definedName name="___RET4">'[2]7422CW00'!#REF!</definedName>
    <definedName name="___RET5" localSheetId="2">'[2]7422CW00'!#REF!</definedName>
    <definedName name="___RET5" localSheetId="3">'[2]7422CW00'!#REF!</definedName>
    <definedName name="___RET5">'[2]7422CW00'!#REF!</definedName>
    <definedName name="___RET6" localSheetId="2">'[2]7422CW00'!#REF!</definedName>
    <definedName name="___RET6" localSheetId="3">'[2]7422CW00'!#REF!</definedName>
    <definedName name="___RET6">'[2]7422CW00'!#REF!</definedName>
    <definedName name="___TCA704" localSheetId="2">#REF!</definedName>
    <definedName name="___TCA704" localSheetId="3">#REF!</definedName>
    <definedName name="___TCA704">#REF!</definedName>
    <definedName name="___TEP1">[5]EP1!$A$10:$AM$229</definedName>
    <definedName name="___TOR10" localSheetId="2">#REF!</definedName>
    <definedName name="___TOR10" localSheetId="3">#REF!</definedName>
    <definedName name="___TOR10">#REF!</definedName>
    <definedName name="___TOR14" localSheetId="2">#REF!</definedName>
    <definedName name="___TOR14" localSheetId="3">#REF!</definedName>
    <definedName name="___TOR14">#REF!</definedName>
    <definedName name="___TP001" localSheetId="2">#REF!</definedName>
    <definedName name="___TP001" localSheetId="3">#REF!</definedName>
    <definedName name="___TP001">#REF!</definedName>
    <definedName name="___TP002" localSheetId="2">#REF!</definedName>
    <definedName name="___TP002" localSheetId="3">#REF!</definedName>
    <definedName name="___TP002">#REF!</definedName>
    <definedName name="___TP003" localSheetId="2">#REF!</definedName>
    <definedName name="___TP003" localSheetId="3">#REF!</definedName>
    <definedName name="___TP003">#REF!</definedName>
    <definedName name="___TP004" localSheetId="2">#REF!</definedName>
    <definedName name="___TP004" localSheetId="3">#REF!</definedName>
    <definedName name="___TP004">#REF!</definedName>
    <definedName name="___TP005" localSheetId="2">#REF!</definedName>
    <definedName name="___TP005" localSheetId="3">#REF!</definedName>
    <definedName name="___TP005">#REF!</definedName>
    <definedName name="___TP006" localSheetId="2">#REF!</definedName>
    <definedName name="___TP006" localSheetId="3">#REF!</definedName>
    <definedName name="___TP006">#REF!</definedName>
    <definedName name="___TP007" localSheetId="2">#REF!</definedName>
    <definedName name="___TP007" localSheetId="3">#REF!</definedName>
    <definedName name="___TP007">#REF!</definedName>
    <definedName name="___TP008" localSheetId="2">#REF!</definedName>
    <definedName name="___TP008" localSheetId="3">#REF!</definedName>
    <definedName name="___TP008">#REF!</definedName>
    <definedName name="___TP009" localSheetId="2">#REF!</definedName>
    <definedName name="___TP009" localSheetId="3">#REF!</definedName>
    <definedName name="___TP009">#REF!</definedName>
    <definedName name="___TP010" localSheetId="2">#REF!</definedName>
    <definedName name="___TP010" localSheetId="3">#REF!</definedName>
    <definedName name="___TP010">#REF!</definedName>
    <definedName name="___TP011" localSheetId="2">#REF!</definedName>
    <definedName name="___TP011" localSheetId="3">#REF!</definedName>
    <definedName name="___TP011">#REF!</definedName>
    <definedName name="___TP013" localSheetId="2">#REF!</definedName>
    <definedName name="___TP013" localSheetId="3">#REF!</definedName>
    <definedName name="___TP013">#REF!</definedName>
    <definedName name="___TP014" localSheetId="2">#REF!</definedName>
    <definedName name="___TP014" localSheetId="3">#REF!</definedName>
    <definedName name="___TP014">#REF!</definedName>
    <definedName name="___TP015" localSheetId="2">#REF!</definedName>
    <definedName name="___TP015" localSheetId="3">#REF!</definedName>
    <definedName name="___TP015">#REF!</definedName>
    <definedName name="___TP016" localSheetId="2">#REF!</definedName>
    <definedName name="___TP016" localSheetId="3">#REF!</definedName>
    <definedName name="___TP016">#REF!</definedName>
    <definedName name="___TR4" localSheetId="2">#REF!</definedName>
    <definedName name="___TR4" localSheetId="3">#REF!</definedName>
    <definedName name="___TR4">#REF!</definedName>
    <definedName name="__AA68936" localSheetId="2">#REF!</definedName>
    <definedName name="__AA68936" localSheetId="3">#REF!</definedName>
    <definedName name="__AA68936">#REF!</definedName>
    <definedName name="__AA69375" localSheetId="2">#REF!</definedName>
    <definedName name="__AA69375" localSheetId="3">#REF!</definedName>
    <definedName name="__AA69375">#REF!</definedName>
    <definedName name="__AA70517" localSheetId="2">#REF!</definedName>
    <definedName name="__AA70517" localSheetId="3">#REF!</definedName>
    <definedName name="__AA70517">#REF!</definedName>
    <definedName name="__AA80220" localSheetId="2">#REF!</definedName>
    <definedName name="__AA80220" localSheetId="3">#REF!</definedName>
    <definedName name="__AA80220">#REF!</definedName>
    <definedName name="__AA90088" localSheetId="2">#REF!</definedName>
    <definedName name="__AA90088" localSheetId="3">#REF!</definedName>
    <definedName name="__AA90088">#REF!</definedName>
    <definedName name="__AA999999" localSheetId="2">#REF!</definedName>
    <definedName name="__AA999999" localSheetId="3">#REF!</definedName>
    <definedName name="__AA999999">#REF!</definedName>
    <definedName name="__ACC53" localSheetId="2">#REF!</definedName>
    <definedName name="__ACC53" localSheetId="3">#REF!</definedName>
    <definedName name="__ACC53">#REF!</definedName>
    <definedName name="__ACC54" localSheetId="2">#REF!</definedName>
    <definedName name="__ACC54" localSheetId="3">#REF!</definedName>
    <definedName name="__ACC54">#REF!</definedName>
    <definedName name="__ACC56" localSheetId="2">#REF!</definedName>
    <definedName name="__ACC56" localSheetId="3">#REF!</definedName>
    <definedName name="__ACC56">#REF!</definedName>
    <definedName name="__ALT1" localSheetId="2">#REF!</definedName>
    <definedName name="__ALT1" localSheetId="3">#REF!</definedName>
    <definedName name="__ALT1">#REF!</definedName>
    <definedName name="__ALT2" localSheetId="2">#REF!</definedName>
    <definedName name="__ALT2" localSheetId="3">#REF!</definedName>
    <definedName name="__ALT2">#REF!</definedName>
    <definedName name="__BUT38" localSheetId="2">#REF!</definedName>
    <definedName name="__BUT38" localSheetId="3">#REF!</definedName>
    <definedName name="__BUT38">#REF!</definedName>
    <definedName name="__BUT78" localSheetId="2">#REF!</definedName>
    <definedName name="__BUT78" localSheetId="3">#REF!</definedName>
    <definedName name="__BUT78">#REF!</definedName>
    <definedName name="__col1">[7]A.SENSIBILIDAD!$C$86:$C$96</definedName>
    <definedName name="__EMG4">'[3]12 P3'!$C$103</definedName>
    <definedName name="__ENE05" localSheetId="2">#REF!</definedName>
    <definedName name="__ENE05" localSheetId="3">#REF!</definedName>
    <definedName name="__ENE05">#REF!</definedName>
    <definedName name="__F" localSheetId="2">[8]Hoja3!#REF!</definedName>
    <definedName name="__F" localSheetId="3">[8]Hoja3!#REF!</definedName>
    <definedName name="__F">[8]Hoja3!#REF!</definedName>
    <definedName name="__F15p" localSheetId="2">#REF!</definedName>
    <definedName name="__F15p" localSheetId="3">#REF!</definedName>
    <definedName name="__F15p">#REF!</definedName>
    <definedName name="__ice1">[9]A.SENSIBILIDAD!$E$86:$E$96</definedName>
    <definedName name="__ice2">[9]A.SENSIBILIDAD!$G$86:$G$96</definedName>
    <definedName name="__Ind1" localSheetId="2">#REF!</definedName>
    <definedName name="__Ind1" localSheetId="3">#REF!</definedName>
    <definedName name="__Ind1">#REF!</definedName>
    <definedName name="__Ind2" localSheetId="2">#REF!</definedName>
    <definedName name="__Ind2" localSheetId="3">#REF!</definedName>
    <definedName name="__Ind2">#REF!</definedName>
    <definedName name="__Ind3" localSheetId="2">#REF!</definedName>
    <definedName name="__Ind3" localSheetId="3">#REF!</definedName>
    <definedName name="__Ind3">#REF!</definedName>
    <definedName name="__Ind4" localSheetId="2">#REF!</definedName>
    <definedName name="__Ind4" localSheetId="3">#REF!</definedName>
    <definedName name="__Ind4">#REF!</definedName>
    <definedName name="__Ind5" localSheetId="2">#REF!</definedName>
    <definedName name="__Ind5" localSheetId="3">#REF!</definedName>
    <definedName name="__Ind5">#REF!</definedName>
    <definedName name="__JUN07" localSheetId="2">#REF!</definedName>
    <definedName name="__JUN07" localSheetId="3">#REF!</definedName>
    <definedName name="__JUN07">#REF!</definedName>
    <definedName name="__POB07">[4]POB07!$A$10:$F$2062</definedName>
    <definedName name="__POB1">'[6]5 Poblacion Demandante Efectiva'!$B$10</definedName>
    <definedName name="__POB2">'[3]4 Poblacion Demandante Efectiva'!$B$11</definedName>
    <definedName name="__POB3">'[3]4 Poblacion Demandante Efectiva'!$B$12</definedName>
    <definedName name="__QTY1" localSheetId="2">#REF!</definedName>
    <definedName name="__QTY1" localSheetId="3">#REF!</definedName>
    <definedName name="__QTY1">#REF!</definedName>
    <definedName name="__RET1" localSheetId="2">'[2]7422CW00'!#REF!</definedName>
    <definedName name="__RET1" localSheetId="3">'[2]7422CW00'!#REF!</definedName>
    <definedName name="__RET1">'[2]7422CW00'!#REF!</definedName>
    <definedName name="__RET2" localSheetId="2">'[2]7422CW00'!#REF!</definedName>
    <definedName name="__RET2" localSheetId="3">'[2]7422CW00'!#REF!</definedName>
    <definedName name="__RET2">'[2]7422CW00'!#REF!</definedName>
    <definedName name="__RET3" localSheetId="2">'[2]7422CW00'!#REF!</definedName>
    <definedName name="__RET3" localSheetId="3">'[2]7422CW00'!#REF!</definedName>
    <definedName name="__RET3">'[2]7422CW00'!#REF!</definedName>
    <definedName name="__RET4" localSheetId="2">'[2]7422CW00'!#REF!</definedName>
    <definedName name="__RET4" localSheetId="3">'[2]7422CW00'!#REF!</definedName>
    <definedName name="__RET4">'[2]7422CW00'!#REF!</definedName>
    <definedName name="__RET5" localSheetId="2">'[2]7422CW00'!#REF!</definedName>
    <definedName name="__RET5" localSheetId="3">'[2]7422CW00'!#REF!</definedName>
    <definedName name="__RET5">'[2]7422CW00'!#REF!</definedName>
    <definedName name="__RET6" localSheetId="2">'[2]7422CW00'!#REF!</definedName>
    <definedName name="__RET6" localSheetId="3">'[2]7422CW00'!#REF!</definedName>
    <definedName name="__RET6">'[2]7422CW00'!#REF!</definedName>
    <definedName name="__TCA704" localSheetId="2">#REF!</definedName>
    <definedName name="__TCA704" localSheetId="3">#REF!</definedName>
    <definedName name="__TCA704">#REF!</definedName>
    <definedName name="__TEP1">[10]EP1!$A$10:$AM$229</definedName>
    <definedName name="__TOR10" localSheetId="2">#REF!</definedName>
    <definedName name="__TOR10" localSheetId="3">#REF!</definedName>
    <definedName name="__TOR10">#REF!</definedName>
    <definedName name="__TOR14" localSheetId="2">#REF!</definedName>
    <definedName name="__TOR14" localSheetId="3">#REF!</definedName>
    <definedName name="__TOR14">#REF!</definedName>
    <definedName name="__TP001" localSheetId="2">#REF!</definedName>
    <definedName name="__TP001" localSheetId="3">#REF!</definedName>
    <definedName name="__TP001">#REF!</definedName>
    <definedName name="__TP002" localSheetId="2">#REF!</definedName>
    <definedName name="__TP002" localSheetId="3">#REF!</definedName>
    <definedName name="__TP002">#REF!</definedName>
    <definedName name="__TP003" localSheetId="2">#REF!</definedName>
    <definedName name="__TP003" localSheetId="3">#REF!</definedName>
    <definedName name="__TP003">#REF!</definedName>
    <definedName name="__TP004" localSheetId="2">#REF!</definedName>
    <definedName name="__TP004" localSheetId="3">#REF!</definedName>
    <definedName name="__TP004">#REF!</definedName>
    <definedName name="__TP005" localSheetId="2">#REF!</definedName>
    <definedName name="__TP005" localSheetId="3">#REF!</definedName>
    <definedName name="__TP005">#REF!</definedName>
    <definedName name="__TP006" localSheetId="2">#REF!</definedName>
    <definedName name="__TP006" localSheetId="3">#REF!</definedName>
    <definedName name="__TP006">#REF!</definedName>
    <definedName name="__TP007" localSheetId="2">#REF!</definedName>
    <definedName name="__TP007" localSheetId="3">#REF!</definedName>
    <definedName name="__TP007">#REF!</definedName>
    <definedName name="__TP008" localSheetId="2">#REF!</definedName>
    <definedName name="__TP008" localSheetId="3">#REF!</definedName>
    <definedName name="__TP008">#REF!</definedName>
    <definedName name="__TP009" localSheetId="2">#REF!</definedName>
    <definedName name="__TP009" localSheetId="3">#REF!</definedName>
    <definedName name="__TP009">#REF!</definedName>
    <definedName name="__TP010" localSheetId="2">#REF!</definedName>
    <definedName name="__TP010" localSheetId="3">#REF!</definedName>
    <definedName name="__TP010">#REF!</definedName>
    <definedName name="__TP011" localSheetId="2">#REF!</definedName>
    <definedName name="__TP011" localSheetId="3">#REF!</definedName>
    <definedName name="__TP011">#REF!</definedName>
    <definedName name="__TP013" localSheetId="2">#REF!</definedName>
    <definedName name="__TP013" localSheetId="3">#REF!</definedName>
    <definedName name="__TP013">#REF!</definedName>
    <definedName name="__TP014" localSheetId="2">#REF!</definedName>
    <definedName name="__TP014" localSheetId="3">#REF!</definedName>
    <definedName name="__TP014">#REF!</definedName>
    <definedName name="__TP015" localSheetId="2">#REF!</definedName>
    <definedName name="__TP015" localSheetId="3">#REF!</definedName>
    <definedName name="__TP015">#REF!</definedName>
    <definedName name="__TP016" localSheetId="2">#REF!</definedName>
    <definedName name="__TP016" localSheetId="3">#REF!</definedName>
    <definedName name="__TP016">#REF!</definedName>
    <definedName name="__TR4" localSheetId="2">#REF!</definedName>
    <definedName name="__TR4" localSheetId="3">#REF!</definedName>
    <definedName name="__TR4">#REF!</definedName>
    <definedName name="__vac2">[9]FLUJOS!$H$147</definedName>
    <definedName name="_0___4">'[11]Población por edades'!$B$11</definedName>
    <definedName name="_01_Tribunas_y_Losas" localSheetId="2">#REF!</definedName>
    <definedName name="_01_Tribunas_y_Losas" localSheetId="3">#REF!</definedName>
    <definedName name="_01_Tribunas_y_Losas">#REF!</definedName>
    <definedName name="_1er_año_ce_p1" localSheetId="2">#REF!</definedName>
    <definedName name="_1er_año_ce_p1" localSheetId="3">#REF!</definedName>
    <definedName name="_1er_año_ce_p1">#REF!</definedName>
    <definedName name="_1er_año_ce_p2" localSheetId="2">#REF!</definedName>
    <definedName name="_1er_año_ce_p2" localSheetId="3">#REF!</definedName>
    <definedName name="_1er_año_ce_p2">#REF!</definedName>
    <definedName name="_1er_año_ce_p3" localSheetId="2">#REF!</definedName>
    <definedName name="_1er_año_ce_p3" localSheetId="3">#REF!</definedName>
    <definedName name="_1er_año_ce_p3">#REF!</definedName>
    <definedName name="_AA68936" localSheetId="2">#REF!</definedName>
    <definedName name="_AA68936" localSheetId="3">#REF!</definedName>
    <definedName name="_AA68936">#REF!</definedName>
    <definedName name="_AA69375" localSheetId="2">#REF!</definedName>
    <definedName name="_AA69375" localSheetId="3">#REF!</definedName>
    <definedName name="_AA69375">#REF!</definedName>
    <definedName name="_AA70517" localSheetId="2">#REF!</definedName>
    <definedName name="_AA70517" localSheetId="3">#REF!</definedName>
    <definedName name="_AA70517">#REF!</definedName>
    <definedName name="_AA80220" localSheetId="2">#REF!</definedName>
    <definedName name="_AA80220" localSheetId="3">#REF!</definedName>
    <definedName name="_AA80220">#REF!</definedName>
    <definedName name="_AA90088" localSheetId="2">#REF!</definedName>
    <definedName name="_AA90088" localSheetId="3">#REF!</definedName>
    <definedName name="_AA90088">#REF!</definedName>
    <definedName name="_AA999999" localSheetId="2">#REF!</definedName>
    <definedName name="_AA999999" localSheetId="3">#REF!</definedName>
    <definedName name="_AA999999">#REF!</definedName>
    <definedName name="_ACC53" localSheetId="2">#REF!</definedName>
    <definedName name="_ACC53" localSheetId="3">#REF!</definedName>
    <definedName name="_ACC53">#REF!</definedName>
    <definedName name="_ACC54" localSheetId="2">#REF!</definedName>
    <definedName name="_ACC54" localSheetId="3">#REF!</definedName>
    <definedName name="_ACC54">#REF!</definedName>
    <definedName name="_ACC56" localSheetId="2">#REF!</definedName>
    <definedName name="_ACC56" localSheetId="3">#REF!</definedName>
    <definedName name="_ACC56">#REF!</definedName>
    <definedName name="_ALT1" localSheetId="2">#REF!</definedName>
    <definedName name="_ALT1" localSheetId="3">#REF!</definedName>
    <definedName name="_ALT1">#REF!</definedName>
    <definedName name="_ALT2" localSheetId="2">#REF!</definedName>
    <definedName name="_ALT2" localSheetId="3">#REF!</definedName>
    <definedName name="_ALT2">#REF!</definedName>
    <definedName name="_ATP2_c_p2" localSheetId="2">#REF!</definedName>
    <definedName name="_ATP2_c_p2" localSheetId="3">#REF!</definedName>
    <definedName name="_ATP2_c_p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UT38" localSheetId="2">#REF!</definedName>
    <definedName name="_BUT38" localSheetId="3">#REF!</definedName>
    <definedName name="_BUT38">#REF!</definedName>
    <definedName name="_BUT78" localSheetId="2">#REF!</definedName>
    <definedName name="_BUT78" localSheetId="3">#REF!</definedName>
    <definedName name="_BUT78">#REF!</definedName>
    <definedName name="_col1">[7]A.SENSIBILIDAD!$C$86:$C$96</definedName>
    <definedName name="_EMG0_c_p3" localSheetId="2">#REF!</definedName>
    <definedName name="_EMG0_c_p3" localSheetId="3">#REF!</definedName>
    <definedName name="_EMG0_c_p3">#REF!</definedName>
    <definedName name="_EMG1b_c_p3" localSheetId="2">#REF!</definedName>
    <definedName name="_EMG1b_c_p3" localSheetId="3">#REF!</definedName>
    <definedName name="_EMG1b_c_p3">#REF!</definedName>
    <definedName name="_EMG1C_c_p3" localSheetId="2">#REF!</definedName>
    <definedName name="_EMG1C_c_p3" localSheetId="3">#REF!</definedName>
    <definedName name="_EMG1C_c_p3">#REF!</definedName>
    <definedName name="_EMG1d_c_p3" localSheetId="2">#REF!</definedName>
    <definedName name="_EMG1d_c_p3" localSheetId="3">#REF!</definedName>
    <definedName name="_EMG1d_c_p3">#REF!</definedName>
    <definedName name="_EMG1e_c_p3" localSheetId="2">#REF!</definedName>
    <definedName name="_EMG1e_c_p3" localSheetId="3">#REF!</definedName>
    <definedName name="_EMG1e_c_p3">#REF!</definedName>
    <definedName name="_EMG1f_c_p3" localSheetId="2">#REF!</definedName>
    <definedName name="_EMG1f_c_p3" localSheetId="3">#REF!</definedName>
    <definedName name="_EMG1f_c_p3">#REF!</definedName>
    <definedName name="_EMG1g_c_p3" localSheetId="2">#REF!</definedName>
    <definedName name="_EMG1g_c_p3" localSheetId="3">#REF!</definedName>
    <definedName name="_EMG1g_c_p3">#REF!</definedName>
    <definedName name="_EMG2a_c_p3" localSheetId="2">#REF!</definedName>
    <definedName name="_EMG2a_c_p3" localSheetId="3">#REF!</definedName>
    <definedName name="_EMG2a_c_p3">#REF!</definedName>
    <definedName name="_EMG2b_c_p3" localSheetId="2">#REF!</definedName>
    <definedName name="_EMG2b_c_p3" localSheetId="3">#REF!</definedName>
    <definedName name="_EMG2b_c_p3">#REF!</definedName>
    <definedName name="_EMG2c_c_p3" localSheetId="2">#REF!</definedName>
    <definedName name="_EMG2c_c_p3" localSheetId="3">#REF!</definedName>
    <definedName name="_EMG2c_c_p3">#REF!</definedName>
    <definedName name="_EMG2d_c_p3" localSheetId="2">#REF!</definedName>
    <definedName name="_EMG2d_c_p3" localSheetId="3">#REF!</definedName>
    <definedName name="_EMG2d_c_p3">#REF!</definedName>
    <definedName name="_EMG3" localSheetId="2">[12]P2!#REF!</definedName>
    <definedName name="_EMG3" localSheetId="3">[12]P2!#REF!</definedName>
    <definedName name="_EMG3">[12]P2!#REF!</definedName>
    <definedName name="_EMG4">'[3]12 P3'!$C$103</definedName>
    <definedName name="_EMG4_c_p3" localSheetId="2">#REF!</definedName>
    <definedName name="_EMG4_c_p3" localSheetId="3">#REF!</definedName>
    <definedName name="_EMG4_c_p3">#REF!</definedName>
    <definedName name="_EMG4_Obs_c_p3" localSheetId="2">#REF!</definedName>
    <definedName name="_EMG4_Obs_c_p3" localSheetId="3">#REF!</definedName>
    <definedName name="_EMG4_Obs_c_p3">#REF!</definedName>
    <definedName name="_EMG7_c_p3" localSheetId="2">#REF!</definedName>
    <definedName name="_EMG7_c_p3" localSheetId="3">#REF!</definedName>
    <definedName name="_EMG7_c_p3">#REF!</definedName>
    <definedName name="_ENE05" localSheetId="2">#REF!</definedName>
    <definedName name="_ENE05" localSheetId="3">#REF!</definedName>
    <definedName name="_ENE05">#REF!</definedName>
    <definedName name="_ENF2a_c_p2" localSheetId="2">#REF!</definedName>
    <definedName name="_ENF2a_c_p2" localSheetId="3">#REF!</definedName>
    <definedName name="_ENF2a_c_p2">#REF!</definedName>
    <definedName name="_ENF2a_p2" localSheetId="2">#REF!</definedName>
    <definedName name="_ENF2a_p2" localSheetId="3">#REF!</definedName>
    <definedName name="_ENF2a_p2">#REF!</definedName>
    <definedName name="_ENF2a_ratio_p2" localSheetId="2">#REF!</definedName>
    <definedName name="_ENF2a_ratio_p2" localSheetId="3">#REF!</definedName>
    <definedName name="_ENF2a_ratio_p2">#REF!</definedName>
    <definedName name="_ENF2b_c_p2" localSheetId="2">#REF!</definedName>
    <definedName name="_ENF2b_c_p2" localSheetId="3">#REF!</definedName>
    <definedName name="_ENF2b_c_p2">#REF!</definedName>
    <definedName name="_ENF2b_p2" localSheetId="2">#REF!</definedName>
    <definedName name="_ENF2b_p2" localSheetId="3">#REF!</definedName>
    <definedName name="_ENF2b_p2">#REF!</definedName>
    <definedName name="_ENF2b_ratio_p2" localSheetId="2">#REF!</definedName>
    <definedName name="_ENF2b_ratio_p2" localSheetId="3">#REF!</definedName>
    <definedName name="_ENF2b_ratio_p2">#REF!</definedName>
    <definedName name="_ENF2c_c_p2" localSheetId="2">#REF!</definedName>
    <definedName name="_ENF2c_c_p2" localSheetId="3">#REF!</definedName>
    <definedName name="_ENF2c_c_p2">#REF!</definedName>
    <definedName name="_ENF2c_p2" localSheetId="2">#REF!</definedName>
    <definedName name="_ENF2c_p2" localSheetId="3">#REF!</definedName>
    <definedName name="_ENF2c_p2">#REF!</definedName>
    <definedName name="_ENF2c_ratio_p2" localSheetId="2">#REF!</definedName>
    <definedName name="_ENF2c_ratio_p2" localSheetId="3">#REF!</definedName>
    <definedName name="_ENF2c_ratio_p2">#REF!</definedName>
    <definedName name="_ENF2d_c_p2" localSheetId="2">#REF!</definedName>
    <definedName name="_ENF2d_c_p2" localSheetId="3">#REF!</definedName>
    <definedName name="_ENF2d_c_p2">#REF!</definedName>
    <definedName name="_ENF2d_p2" localSheetId="2">#REF!</definedName>
    <definedName name="_ENF2d_p2" localSheetId="3">#REF!</definedName>
    <definedName name="_ENF2d_p2">#REF!</definedName>
    <definedName name="_ENF2d_qf" localSheetId="2">[13]P2!#REF!</definedName>
    <definedName name="_ENF2d_qf" localSheetId="3">[13]P2!#REF!</definedName>
    <definedName name="_ENF2d_qf">[13]P2!#REF!</definedName>
    <definedName name="_ENF2d_ratio_p2" localSheetId="2">#REF!</definedName>
    <definedName name="_ENF2d_ratio_p2" localSheetId="3">#REF!</definedName>
    <definedName name="_ENF2d_ratio_p2">#REF!</definedName>
    <definedName name="_ENF2e_c_p2" localSheetId="2">#REF!</definedName>
    <definedName name="_ENF2e_c_p2" localSheetId="3">#REF!</definedName>
    <definedName name="_ENF2e_c_p2">#REF!</definedName>
    <definedName name="_ENF2e_p2" localSheetId="2">#REF!</definedName>
    <definedName name="_ENF2e_p2" localSheetId="3">#REF!</definedName>
    <definedName name="_ENF2e_p2">#REF!</definedName>
    <definedName name="_ENF2e_ratio_p2" localSheetId="2">#REF!</definedName>
    <definedName name="_ENF2e_ratio_p2" localSheetId="3">#REF!</definedName>
    <definedName name="_ENF2e_ratio_p2">#REF!</definedName>
    <definedName name="_ENF2f_c_p2" localSheetId="2">#REF!</definedName>
    <definedName name="_ENF2f_c_p2" localSheetId="3">#REF!</definedName>
    <definedName name="_ENF2f_c_p2">#REF!</definedName>
    <definedName name="_ENF2f_p2" localSheetId="2">#REF!</definedName>
    <definedName name="_ENF2f_p2" localSheetId="3">#REF!</definedName>
    <definedName name="_ENF2f_p2">#REF!</definedName>
    <definedName name="_ENF2f_ratio_p2" localSheetId="2">#REF!</definedName>
    <definedName name="_ENF2f_ratio_p2" localSheetId="3">#REF!</definedName>
    <definedName name="_ENF2f_ratio_p2">#REF!</definedName>
    <definedName name="_ENF2g_c_p2" localSheetId="2">#REF!</definedName>
    <definedName name="_ENF2g_c_p2" localSheetId="3">#REF!</definedName>
    <definedName name="_ENF2g_c_p2">#REF!</definedName>
    <definedName name="_ENF2g_p2" localSheetId="2">#REF!</definedName>
    <definedName name="_ENF2g_p2" localSheetId="3">#REF!</definedName>
    <definedName name="_ENF2g_p2">#REF!</definedName>
    <definedName name="_ENF2g_ratio_p2" localSheetId="2">#REF!</definedName>
    <definedName name="_ENF2g_ratio_p2" localSheetId="3">#REF!</definedName>
    <definedName name="_ENF2g_ratio_p2">#REF!</definedName>
    <definedName name="_ENF2h_c_p2" localSheetId="2">#REF!</definedName>
    <definedName name="_ENF2h_c_p2" localSheetId="3">#REF!</definedName>
    <definedName name="_ENF2h_c_p2">#REF!</definedName>
    <definedName name="_ENF2h_p2" localSheetId="2">#REF!</definedName>
    <definedName name="_ENF2h_p2" localSheetId="3">#REF!</definedName>
    <definedName name="_ENF2h_p2">#REF!</definedName>
    <definedName name="_ENF2h_ratio_p2" localSheetId="2">#REF!</definedName>
    <definedName name="_ENF2h_ratio_p2" localSheetId="3">#REF!</definedName>
    <definedName name="_ENF2h_ratio_p2">#REF!</definedName>
    <definedName name="_F" localSheetId="2">[8]Hoja3!#REF!</definedName>
    <definedName name="_F" localSheetId="3">[8]Hoja3!#REF!</definedName>
    <definedName name="_F">[8]Hoja3!#REF!</definedName>
    <definedName name="_F15p" localSheetId="2">#REF!</definedName>
    <definedName name="_F15p" localSheetId="3">#REF!</definedName>
    <definedName name="_F15p">#REF!</definedName>
    <definedName name="_FCO1">[14]FINAL!$B$2:$O$923</definedName>
    <definedName name="_Fill" localSheetId="2" hidden="1">'[15]Tiraje Mix'!#REF!</definedName>
    <definedName name="_Fill" localSheetId="3" hidden="1">'[15]Tiraje Mix'!#REF!</definedName>
    <definedName name="_Fill" hidden="1">'[15]Tiraje Mix'!#REF!</definedName>
    <definedName name="_ftn1_10" localSheetId="2">'[16]Sensib. IE-VACSN'!#REF!</definedName>
    <definedName name="_ftn1_10" localSheetId="3">'[16]Sensib. IE-VACSN'!#REF!</definedName>
    <definedName name="_ftn1_10">'[16]Sensib. IE-VACSN'!#REF!</definedName>
    <definedName name="_ftn1_12" localSheetId="2">'[17]Sensib. IE-VACSN'!#REF!</definedName>
    <definedName name="_ftn1_12" localSheetId="3">'[17]Sensib. IE-VACSN'!#REF!</definedName>
    <definedName name="_ftn1_12">'[17]Sensib. IE-VACSN'!#REF!</definedName>
    <definedName name="_ftn2_10" localSheetId="2">'[16]Sensib. IE-VACSN'!#REF!</definedName>
    <definedName name="_ftn2_10" localSheetId="3">'[16]Sensib. IE-VACSN'!#REF!</definedName>
    <definedName name="_ftn2_10">'[16]Sensib. IE-VACSN'!#REF!</definedName>
    <definedName name="_ftn2_12" localSheetId="2">'[17]Sensib. IE-VACSN'!#REF!</definedName>
    <definedName name="_ftn2_12" localSheetId="3">'[17]Sensib. IE-VACSN'!#REF!</definedName>
    <definedName name="_ftn2_12">'[17]Sensib. IE-VACSN'!#REF!</definedName>
    <definedName name="_ftn2_13" localSheetId="2">'[17]Sensib. IE-VACSN'!#REF!</definedName>
    <definedName name="_ftn2_13" localSheetId="3">'[17]Sensib. IE-VACSN'!#REF!</definedName>
    <definedName name="_ftn2_13">'[17]Sensib. IE-VACSN'!#REF!</definedName>
    <definedName name="_ftnref2_10" localSheetId="2">'[16]Sensib. IE-VACSN'!#REF!</definedName>
    <definedName name="_ftnref2_10" localSheetId="3">'[16]Sensib. IE-VACSN'!#REF!</definedName>
    <definedName name="_ftnref2_10">'[16]Sensib. IE-VACSN'!#REF!</definedName>
    <definedName name="_ftnref2_12" localSheetId="2">'[17]Sensib. IE-VACSN'!#REF!</definedName>
    <definedName name="_ftnref2_12" localSheetId="3">'[17]Sensib. IE-VACSN'!#REF!</definedName>
    <definedName name="_ftnref2_12">'[17]Sensib. IE-VACSN'!#REF!</definedName>
    <definedName name="_ice1">[7]A.SENSIBILIDAD!$E$86:$E$96</definedName>
    <definedName name="_ice2">[7]A.SENSIBILIDAD!$G$86:$G$96</definedName>
    <definedName name="_Ind1" localSheetId="2">#REF!</definedName>
    <definedName name="_Ind1" localSheetId="3">#REF!</definedName>
    <definedName name="_Ind1">#REF!</definedName>
    <definedName name="_Ind2" localSheetId="2">#REF!</definedName>
    <definedName name="_Ind2" localSheetId="3">#REF!</definedName>
    <definedName name="_Ind2">#REF!</definedName>
    <definedName name="_Ind3" localSheetId="2">#REF!</definedName>
    <definedName name="_Ind3" localSheetId="3">#REF!</definedName>
    <definedName name="_Ind3">#REF!</definedName>
    <definedName name="_Ind4" localSheetId="2">#REF!</definedName>
    <definedName name="_Ind4" localSheetId="3">#REF!</definedName>
    <definedName name="_Ind4">#REF!</definedName>
    <definedName name="_Ind5" localSheetId="2">#REF!</definedName>
    <definedName name="_Ind5" localSheetId="3">#REF!</definedName>
    <definedName name="_Ind5">#REF!</definedName>
    <definedName name="_INT10_p3" localSheetId="2">#REF!</definedName>
    <definedName name="_INT10_p3" localSheetId="3">#REF!</definedName>
    <definedName name="_INT10_p3">#REF!</definedName>
    <definedName name="_INT2_CE_p3" localSheetId="2">#REF!</definedName>
    <definedName name="_INT2_CE_p3" localSheetId="3">#REF!</definedName>
    <definedName name="_INT2_CE_p3">#REF!</definedName>
    <definedName name="_INT2_EMG_p3" localSheetId="2">#REF!</definedName>
    <definedName name="_INT2_EMG_p3" localSheetId="3">#REF!</definedName>
    <definedName name="_INT2_EMG_p3">#REF!</definedName>
    <definedName name="_INT3_CE_p2" localSheetId="2">#REF!</definedName>
    <definedName name="_INT3_CE_p2" localSheetId="3">#REF!</definedName>
    <definedName name="_INT3_CE_p2">#REF!</definedName>
    <definedName name="_INT3_EMG_p3" localSheetId="2">#REF!</definedName>
    <definedName name="_INT3_EMG_p3" localSheetId="3">#REF!</definedName>
    <definedName name="_INT3_EMG_p3">#REF!</definedName>
    <definedName name="_INT4_CE_p2" localSheetId="2">#REF!</definedName>
    <definedName name="_INT4_CE_p2" localSheetId="3">#REF!</definedName>
    <definedName name="_INT4_CE_p2">#REF!</definedName>
    <definedName name="_INT4_EMG_p3" localSheetId="2">#REF!</definedName>
    <definedName name="_INT4_EMG_p3" localSheetId="3">#REF!</definedName>
    <definedName name="_INT4_EMG_p3">#REF!</definedName>
    <definedName name="_INT5_p3" localSheetId="2">#REF!</definedName>
    <definedName name="_INT5_p3" localSheetId="3">#REF!</definedName>
    <definedName name="_INT5_p3">#REF!</definedName>
    <definedName name="_INT6_p3_c1" localSheetId="2">#REF!</definedName>
    <definedName name="_INT6_p3_c1" localSheetId="3">#REF!</definedName>
    <definedName name="_INT6_p3_c1">#REF!</definedName>
    <definedName name="_INT6_p3_c2" localSheetId="2">#REF!</definedName>
    <definedName name="_INT6_p3_c2" localSheetId="3">#REF!</definedName>
    <definedName name="_INT6_p3_c2">#REF!</definedName>
    <definedName name="_INT7_p2" localSheetId="2">#REF!</definedName>
    <definedName name="_INT7_p2" localSheetId="3">#REF!</definedName>
    <definedName name="_INT7_p2">#REF!</definedName>
    <definedName name="_INT7_p2_c2" localSheetId="2">#REF!</definedName>
    <definedName name="_INT7_p2_c2" localSheetId="3">#REF!</definedName>
    <definedName name="_INT7_p2_c2">#REF!</definedName>
    <definedName name="_INT9_p2" localSheetId="2">#REF!</definedName>
    <definedName name="_INT9_p2" localSheetId="3">#REF!</definedName>
    <definedName name="_INT9_p2">#REF!</definedName>
    <definedName name="_INTXX_CE_p2" localSheetId="2">#REF!</definedName>
    <definedName name="_INTXX_CE_p2" localSheetId="3">#REF!</definedName>
    <definedName name="_INTXX_CE_p2">#REF!</definedName>
    <definedName name="_INTXX_EMG_p3" localSheetId="2">#REF!</definedName>
    <definedName name="_INTXX_EMG_p3" localSheetId="3">#REF!</definedName>
    <definedName name="_INTXX_EMG_p3">#REF!</definedName>
    <definedName name="_JUN07" localSheetId="2">#REF!</definedName>
    <definedName name="_JUN07" localSheetId="3">#REF!</definedName>
    <definedName name="_JUN07">#REF!</definedName>
    <definedName name="_Key1" localSheetId="2" hidden="1">#REF!</definedName>
    <definedName name="_Key1" localSheetId="3" hidden="1">#REF!</definedName>
    <definedName name="_Key1" hidden="1">#REF!</definedName>
    <definedName name="_Key2" localSheetId="2" hidden="1">#REF!</definedName>
    <definedName name="_Key2" localSheetId="3" hidden="1">#REF!</definedName>
    <definedName name="_Key2" hidden="1">#REF!</definedName>
    <definedName name="_MED2_c_p3" localSheetId="2">#REF!</definedName>
    <definedName name="_MED2_c_p3" localSheetId="3">#REF!</definedName>
    <definedName name="_MED2_c_p3">#REF!</definedName>
    <definedName name="_MED2a_c_p2">'[13]Minsa_Estandares- Fuente '!$T$18</definedName>
    <definedName name="_MED2a_ratio_p2" localSheetId="2">#REF!</definedName>
    <definedName name="_MED2a_ratio_p2" localSheetId="3">#REF!</definedName>
    <definedName name="_MED2a_ratio_p2">#REF!</definedName>
    <definedName name="_MED2b_c_p2" localSheetId="2">#REF!</definedName>
    <definedName name="_MED2b_c_p2" localSheetId="3">#REF!</definedName>
    <definedName name="_MED2b_c_p2">#REF!</definedName>
    <definedName name="_MED2b_ratio_p2" localSheetId="2">#REF!</definedName>
    <definedName name="_MED2b_ratio_p2" localSheetId="3">#REF!</definedName>
    <definedName name="_MED2b_ratio_p2">#REF!</definedName>
    <definedName name="_MED2c_c_p2" localSheetId="2">#REF!</definedName>
    <definedName name="_MED2c_c_p2" localSheetId="3">#REF!</definedName>
    <definedName name="_MED2c_c_p2">#REF!</definedName>
    <definedName name="_MED2c_ratio_p2" localSheetId="2">#REF!</definedName>
    <definedName name="_MED2c_ratio_p2" localSheetId="3">#REF!</definedName>
    <definedName name="_MED2c_ratio_p2">#REF!</definedName>
    <definedName name="_MED2d_c_p2" localSheetId="2">#REF!</definedName>
    <definedName name="_MED2d_c_p2" localSheetId="3">#REF!</definedName>
    <definedName name="_MED2d_c_p2">#REF!</definedName>
    <definedName name="_MED2d_ratio_p2" localSheetId="2">#REF!</definedName>
    <definedName name="_MED2d_ratio_p2" localSheetId="3">#REF!</definedName>
    <definedName name="_MED2d_ratio_p2">#REF!</definedName>
    <definedName name="_MED2e_c_p2" localSheetId="2">#REF!</definedName>
    <definedName name="_MED2e_c_p2" localSheetId="3">#REF!</definedName>
    <definedName name="_MED2e_c_p2">#REF!</definedName>
    <definedName name="_MED2e_ratio_p2" localSheetId="2">#REF!</definedName>
    <definedName name="_MED2e_ratio_p2" localSheetId="3">#REF!</definedName>
    <definedName name="_MED2e_ratio_p2">#REF!</definedName>
    <definedName name="_MED3a_c_p3" localSheetId="2">#REF!</definedName>
    <definedName name="_MED3a_c_p3" localSheetId="3">#REF!</definedName>
    <definedName name="_MED3a_c_p3">#REF!</definedName>
    <definedName name="_MED3a_ratio_p3" localSheetId="2">#REF!</definedName>
    <definedName name="_MED3a_ratio_p3" localSheetId="3">#REF!</definedName>
    <definedName name="_MED3a_ratio_p3">#REF!</definedName>
    <definedName name="_MED3b_c_p3" localSheetId="2">#REF!</definedName>
    <definedName name="_MED3b_c_p3" localSheetId="3">#REF!</definedName>
    <definedName name="_MED3b_c_p3">#REF!</definedName>
    <definedName name="_MED3b_ratio_p3" localSheetId="2">#REF!</definedName>
    <definedName name="_MED3b_ratio_p3" localSheetId="3">#REF!</definedName>
    <definedName name="_MED3b_ratio_p3">#REF!</definedName>
    <definedName name="_MED3c_c_p3" localSheetId="2">#REF!</definedName>
    <definedName name="_MED3c_c_p3" localSheetId="3">#REF!</definedName>
    <definedName name="_MED3c_c_p3">#REF!</definedName>
    <definedName name="_MED3c_ratio_p3" localSheetId="2">#REF!</definedName>
    <definedName name="_MED3c_ratio_p3" localSheetId="3">#REF!</definedName>
    <definedName name="_MED3c_ratio_p3">#REF!</definedName>
    <definedName name="_MED3d_c_p3" localSheetId="2">#REF!</definedName>
    <definedName name="_MED3d_c_p3" localSheetId="3">#REF!</definedName>
    <definedName name="_MED3d_c_p3">#REF!</definedName>
    <definedName name="_MED3d_ratio_p3" localSheetId="2">#REF!</definedName>
    <definedName name="_MED3d_ratio_p3" localSheetId="3">#REF!</definedName>
    <definedName name="_MED3d_ratio_p3">#REF!</definedName>
    <definedName name="_MED3e_c_p3" localSheetId="2">#REF!</definedName>
    <definedName name="_MED3e_c_p3" localSheetId="3">#REF!</definedName>
    <definedName name="_MED3e_c_p3">#REF!</definedName>
    <definedName name="_MED3e_ratio_p3" localSheetId="2">#REF!</definedName>
    <definedName name="_MED3e_ratio_p3" localSheetId="3">#REF!</definedName>
    <definedName name="_MED3e_ratio_p3">#REF!</definedName>
    <definedName name="_MED3f_c_p3" localSheetId="2">#REF!</definedName>
    <definedName name="_MED3f_c_p3" localSheetId="3">#REF!</definedName>
    <definedName name="_MED3f_c_p3">#REF!</definedName>
    <definedName name="_MED3f_ratio_p3" localSheetId="2">#REF!</definedName>
    <definedName name="_MED3f_ratio_p3" localSheetId="3">#REF!</definedName>
    <definedName name="_MED3f_ratio_p3">#REF!</definedName>
    <definedName name="_MED3g_c_p3" localSheetId="2">#REF!</definedName>
    <definedName name="_MED3g_c_p3" localSheetId="3">#REF!</definedName>
    <definedName name="_MED3g_c_p3">#REF!</definedName>
    <definedName name="_MED3g_ratio_p3" localSheetId="2">#REF!</definedName>
    <definedName name="_MED3g_ratio_p3" localSheetId="3">#REF!</definedName>
    <definedName name="_MED3g_ratio_p3">#REF!</definedName>
    <definedName name="_MED3h_c_p3" localSheetId="2">#REF!</definedName>
    <definedName name="_MED3h_c_p3" localSheetId="3">#REF!</definedName>
    <definedName name="_MED3h_c_p3">#REF!</definedName>
    <definedName name="_MED3h_ratio_p3" localSheetId="2">#REF!</definedName>
    <definedName name="_MED3h_ratio_p3" localSheetId="3">#REF!</definedName>
    <definedName name="_MED3h_ratio_p3">#REF!</definedName>
    <definedName name="_MED3i_c_p3" localSheetId="2">#REF!</definedName>
    <definedName name="_MED3i_c_p3" localSheetId="3">#REF!</definedName>
    <definedName name="_MED3i_c_p3">#REF!</definedName>
    <definedName name="_MED3i_ratio_p3" localSheetId="2">#REF!</definedName>
    <definedName name="_MED3i_ratio_p3" localSheetId="3">#REF!</definedName>
    <definedName name="_MED3i_ratio_p3">#REF!</definedName>
    <definedName name="_MED3j_c_p3" localSheetId="2">#REF!</definedName>
    <definedName name="_MED3j_c_p3" localSheetId="3">#REF!</definedName>
    <definedName name="_MED3j_c_p3">#REF!</definedName>
    <definedName name="_MED3j_ratio_p3" localSheetId="2">#REF!</definedName>
    <definedName name="_MED3j_ratio_p3" localSheetId="3">#REF!</definedName>
    <definedName name="_MED3j_ratio_p3">#REF!</definedName>
    <definedName name="_MED3k_c_p3" localSheetId="2">#REF!</definedName>
    <definedName name="_MED3k_c_p3" localSheetId="3">#REF!</definedName>
    <definedName name="_MED3k_c_p3">#REF!</definedName>
    <definedName name="_MED3k_ratio_p3" localSheetId="2">#REF!</definedName>
    <definedName name="_MED3k_ratio_p3" localSheetId="3">#REF!</definedName>
    <definedName name="_MED3k_ratio_p3">#REF!</definedName>
    <definedName name="_MED3l_c_p3" localSheetId="2">#REF!</definedName>
    <definedName name="_MED3l_c_p3" localSheetId="3">#REF!</definedName>
    <definedName name="_MED3l_c_p3">#REF!</definedName>
    <definedName name="_MED3l_ratio_p3" localSheetId="2">#REF!</definedName>
    <definedName name="_MED3l_ratio_p3" localSheetId="3">#REF!</definedName>
    <definedName name="_MED3l_ratio_p3">#REF!</definedName>
    <definedName name="_MED3m_c_p3" localSheetId="2">#REF!</definedName>
    <definedName name="_MED3m_c_p3" localSheetId="3">#REF!</definedName>
    <definedName name="_MED3m_c_p3">#REF!</definedName>
    <definedName name="_MED3m_ratio_p3" localSheetId="2">#REF!</definedName>
    <definedName name="_MED3m_ratio_p3" localSheetId="3">#REF!</definedName>
    <definedName name="_MED3m_ratio_p3">#REF!</definedName>
    <definedName name="_MED3n_c_p3" localSheetId="2">#REF!</definedName>
    <definedName name="_MED3n_c_p3" localSheetId="3">#REF!</definedName>
    <definedName name="_MED3n_c_p3">#REF!</definedName>
    <definedName name="_MED3n_ratio_p3" localSheetId="2">#REF!</definedName>
    <definedName name="_MED3n_ratio_p3" localSheetId="3">#REF!</definedName>
    <definedName name="_MED3n_ratio_p3">#REF!</definedName>
    <definedName name="_MED3o_c_p3" localSheetId="2">#REF!</definedName>
    <definedName name="_MED3o_c_p3" localSheetId="3">#REF!</definedName>
    <definedName name="_MED3o_c_p3">#REF!</definedName>
    <definedName name="_MED3o_ratio_p3" localSheetId="2">#REF!</definedName>
    <definedName name="_MED3o_ratio_p3" localSheetId="3">#REF!</definedName>
    <definedName name="_MED3o_ratio_p3">#REF!</definedName>
    <definedName name="_MED3p_c_p3" localSheetId="2">#REF!</definedName>
    <definedName name="_MED3p_c_p3" localSheetId="3">#REF!</definedName>
    <definedName name="_MED3p_c_p3">#REF!</definedName>
    <definedName name="_MED3p_ratio_p3" localSheetId="2">#REF!</definedName>
    <definedName name="_MED3p_ratio_p3" localSheetId="3">#REF!</definedName>
    <definedName name="_MED3p_ratio_p3">#REF!</definedName>
    <definedName name="_MED3Q_c_p3" localSheetId="2">#REF!</definedName>
    <definedName name="_MED3Q_c_p3" localSheetId="3">#REF!</definedName>
    <definedName name="_MED3Q_c_p3">#REF!</definedName>
    <definedName name="_MED3Q_ratio_p3" localSheetId="2">#REF!</definedName>
    <definedName name="_MED3Q_ratio_p3" localSheetId="3">#REF!</definedName>
    <definedName name="_MED3Q_ratio_p3">#REF!</definedName>
    <definedName name="_MED3R_c_p3" localSheetId="2">#REF!</definedName>
    <definedName name="_MED3R_c_p3" localSheetId="3">#REF!</definedName>
    <definedName name="_MED3R_c_p3">#REF!</definedName>
    <definedName name="_MED3R_ratio_p3" localSheetId="2">#REF!</definedName>
    <definedName name="_MED3R_ratio_p3" localSheetId="3">#REF!</definedName>
    <definedName name="_MED3R_ratio_p3">#REF!</definedName>
    <definedName name="_MED3S_c_p3" localSheetId="2">#REF!</definedName>
    <definedName name="_MED3S_c_p3" localSheetId="3">#REF!</definedName>
    <definedName name="_MED3S_c_p3">#REF!</definedName>
    <definedName name="_MED3S_ratio_p3" localSheetId="2">#REF!</definedName>
    <definedName name="_MED3S_ratio_p3" localSheetId="3">#REF!</definedName>
    <definedName name="_MED3S_ratio_p3">#REF!</definedName>
    <definedName name="_MED3T_c_p3" localSheetId="2">#REF!</definedName>
    <definedName name="_MED3T_c_p3" localSheetId="3">#REF!</definedName>
    <definedName name="_MED3T_c_p3">#REF!</definedName>
    <definedName name="_MED3T_ratio_p3" localSheetId="2">#REF!</definedName>
    <definedName name="_MED3T_ratio_p3" localSheetId="3">#REF!</definedName>
    <definedName name="_MED3T_ratio_p3">#REF!</definedName>
    <definedName name="_MED3U_c_p3" localSheetId="2">#REF!</definedName>
    <definedName name="_MED3U_c_p3" localSheetId="3">#REF!</definedName>
    <definedName name="_MED3U_c_p3">#REF!</definedName>
    <definedName name="_MED3U_ratio_p3" localSheetId="2">#REF!</definedName>
    <definedName name="_MED3U_ratio_p3" localSheetId="3">#REF!</definedName>
    <definedName name="_MED3U_ratio_p3">#REF!</definedName>
    <definedName name="_MED3W_c_p3" localSheetId="2">#REF!</definedName>
    <definedName name="_MED3W_c_p3" localSheetId="3">#REF!</definedName>
    <definedName name="_MED3W_c_p3">#REF!</definedName>
    <definedName name="_MED4_c_p3" localSheetId="2">#REF!</definedName>
    <definedName name="_MED4_c_p3" localSheetId="3">#REF!</definedName>
    <definedName name="_MED4_c_p3">#REF!</definedName>
    <definedName name="_MMG1_qf" localSheetId="2">[13]P3!#REF!</definedName>
    <definedName name="_MMG1_qf" localSheetId="3">[13]P3!#REF!</definedName>
    <definedName name="_MMG1_qf">[13]P3!#REF!</definedName>
    <definedName name="_NUT1_c_p2" localSheetId="2">#REF!</definedName>
    <definedName name="_NUT1_c_p2" localSheetId="3">#REF!</definedName>
    <definedName name="_NUT1_c_p2">#REF!</definedName>
    <definedName name="_NUT1_ratio_p2" localSheetId="2">#REF!</definedName>
    <definedName name="_NUT1_ratio_p2" localSheetId="3">#REF!</definedName>
    <definedName name="_NUT1_ratio_p2">#REF!</definedName>
    <definedName name="_OBS1_c_p2" localSheetId="2">#REF!</definedName>
    <definedName name="_OBS1_c_p2" localSheetId="3">#REF!</definedName>
    <definedName name="_OBS1_c_p2">#REF!</definedName>
    <definedName name="_OBS1_fetal_ratio_p1_" localSheetId="2">#REF!</definedName>
    <definedName name="_OBS1_fetal_ratio_p1_" localSheetId="3">#REF!</definedName>
    <definedName name="_OBS1_fetal_ratio_p1_">#REF!</definedName>
    <definedName name="_OBS1_p1_" localSheetId="2">#REF!</definedName>
    <definedName name="_OBS1_p1_" localSheetId="3">#REF!</definedName>
    <definedName name="_OBS1_p1_">#REF!</definedName>
    <definedName name="_OBS1_plan_ratio_p1_" localSheetId="2">#REF!</definedName>
    <definedName name="_OBS1_plan_ratio_p1_" localSheetId="3">#REF!</definedName>
    <definedName name="_OBS1_plan_ratio_p1_">#REF!</definedName>
    <definedName name="_OBS1_prena_ratio_p1_" localSheetId="2">#REF!</definedName>
    <definedName name="_OBS1_prena_ratio_p1_" localSheetId="3">#REF!</definedName>
    <definedName name="_OBS1_prena_ratio_p1_">#REF!</definedName>
    <definedName name="_OBS1_psicop_ratio_p1_" localSheetId="2">#REF!</definedName>
    <definedName name="_OBS1_psicop_ratio_p1_" localSheetId="3">#REF!</definedName>
    <definedName name="_OBS1_psicop_ratio_p1_">#REF!</definedName>
    <definedName name="_OBS1c_p1_" localSheetId="2">#REF!</definedName>
    <definedName name="_OBS1c_p1_" localSheetId="3">#REF!</definedName>
    <definedName name="_OBS1c_p1_">#REF!</definedName>
    <definedName name="_OBS2_p1_" localSheetId="2">#REF!</definedName>
    <definedName name="_OBS2_p1_" localSheetId="3">#REF!</definedName>
    <definedName name="_OBS2_p1_">#REF!</definedName>
    <definedName name="_OBS3_p1_" localSheetId="2">#REF!</definedName>
    <definedName name="_OBS3_p1_" localSheetId="3">#REF!</definedName>
    <definedName name="_OBS3_p1_">#REF!</definedName>
    <definedName name="_OBS4_p1_" localSheetId="2">#REF!</definedName>
    <definedName name="_OBS4_p1_" localSheetId="3">#REF!</definedName>
    <definedName name="_OBS4_p1_">#REF!</definedName>
    <definedName name="_OBS5_p1_" localSheetId="2">#REF!</definedName>
    <definedName name="_OBS5_p1_" localSheetId="3">#REF!</definedName>
    <definedName name="_OBS5_p1_">#REF!</definedName>
    <definedName name="_ODN1_p1_" localSheetId="2">#REF!</definedName>
    <definedName name="_ODN1_p1_" localSheetId="3">#REF!</definedName>
    <definedName name="_ODN1_p1_">#REF!</definedName>
    <definedName name="_ODN1_qf" localSheetId="2">[13]P1!#REF!</definedName>
    <definedName name="_ODN1_qf" localSheetId="3">[13]P1!#REF!</definedName>
    <definedName name="_ODN1_qf">[13]P1!#REF!</definedName>
    <definedName name="_ODN2_c_p2" localSheetId="2">#REF!</definedName>
    <definedName name="_ODN2_c_p2" localSheetId="3">#REF!</definedName>
    <definedName name="_ODN2_c_p2">#REF!</definedName>
    <definedName name="_ODN2_ratio_p2" localSheetId="2">#REF!</definedName>
    <definedName name="_ODN2_ratio_p2" localSheetId="3">#REF!</definedName>
    <definedName name="_ODN2_ratio_p2">#REF!</definedName>
    <definedName name="_Order1" hidden="1">255</definedName>
    <definedName name="_Order2" hidden="1">255</definedName>
    <definedName name="_Parse_Out" localSheetId="2" hidden="1">#REF!</definedName>
    <definedName name="_Parse_Out" localSheetId="3" hidden="1">#REF!</definedName>
    <definedName name="_Parse_Out" hidden="1">#REF!</definedName>
    <definedName name="_Partos_cesareas_" localSheetId="2">#REF!</definedName>
    <definedName name="_Partos_cesareas_" localSheetId="3">#REF!</definedName>
    <definedName name="_Partos_cesareas_">#REF!</definedName>
    <definedName name="_Partos_eutocicos_" localSheetId="2">#REF!</definedName>
    <definedName name="_Partos_eutocicos_" localSheetId="3">#REF!</definedName>
    <definedName name="_Partos_eutocicos_">#REF!</definedName>
    <definedName name="_POB07">[4]POB07!$A$10:$F$2062</definedName>
    <definedName name="_POB1">[18]INFORM.!$D$5</definedName>
    <definedName name="_POB2">'[6]5 Poblacion Demandante Efectiva'!$B$11</definedName>
    <definedName name="_POB3">'[6]5 Poblacion Demandante Efectiva'!$B$12</definedName>
    <definedName name="_PSQ3_c_p2" localSheetId="2">#REF!</definedName>
    <definedName name="_PSQ3_c_p2" localSheetId="3">#REF!</definedName>
    <definedName name="_PSQ3_c_p2">#REF!</definedName>
    <definedName name="_PSQ3_ratio_p2" localSheetId="2">#REF!</definedName>
    <definedName name="_PSQ3_ratio_p2" localSheetId="3">#REF!</definedName>
    <definedName name="_PSQ3_ratio_p2">#REF!</definedName>
    <definedName name="_QTY1" localSheetId="2">#REF!</definedName>
    <definedName name="_QTY1" localSheetId="3">#REF!</definedName>
    <definedName name="_QTY1">#REF!</definedName>
    <definedName name="_RET1" localSheetId="2">'[2]7422CW00'!#REF!</definedName>
    <definedName name="_RET1" localSheetId="3">'[2]7422CW00'!#REF!</definedName>
    <definedName name="_RET1">'[2]7422CW00'!#REF!</definedName>
    <definedName name="_RET2" localSheetId="2">'[2]7422CW00'!#REF!</definedName>
    <definedName name="_RET2" localSheetId="3">'[2]7422CW00'!#REF!</definedName>
    <definedName name="_RET2">'[2]7422CW00'!#REF!</definedName>
    <definedName name="_RET3" localSheetId="2">'[2]7422CW00'!#REF!</definedName>
    <definedName name="_RET3" localSheetId="3">'[2]7422CW00'!#REF!</definedName>
    <definedName name="_RET3">'[2]7422CW00'!#REF!</definedName>
    <definedName name="_RET4" localSheetId="2">'[2]7422CW00'!#REF!</definedName>
    <definedName name="_RET4" localSheetId="3">'[2]7422CW00'!#REF!</definedName>
    <definedName name="_RET4">'[2]7422CW00'!#REF!</definedName>
    <definedName name="_RET5" localSheetId="2">'[2]7422CW00'!#REF!</definedName>
    <definedName name="_RET5" localSheetId="3">'[2]7422CW00'!#REF!</definedName>
    <definedName name="_RET5">'[2]7422CW00'!#REF!</definedName>
    <definedName name="_RET6" localSheetId="2">'[2]7422CW00'!#REF!</definedName>
    <definedName name="_RET6" localSheetId="3">'[2]7422CW00'!#REF!</definedName>
    <definedName name="_RET6">'[2]7422CW00'!#REF!</definedName>
    <definedName name="_Sort" localSheetId="2" hidden="1">#REF!</definedName>
    <definedName name="_Sort" localSheetId="3" hidden="1">#REF!</definedName>
    <definedName name="_Sort" hidden="1">#REF!</definedName>
    <definedName name="_TCA704" localSheetId="2">#REF!</definedName>
    <definedName name="_TCA704" localSheetId="3">#REF!</definedName>
    <definedName name="_TCA704">#REF!</definedName>
    <definedName name="_TEP1">[5]EP1!$A$10:$AM$229</definedName>
    <definedName name="_TOP3a_c_p3" localSheetId="2">#REF!</definedName>
    <definedName name="_TOP3a_c_p3" localSheetId="3">#REF!</definedName>
    <definedName name="_TOP3a_c_p3">#REF!</definedName>
    <definedName name="_TOP3b_c_p3" localSheetId="2">#REF!</definedName>
    <definedName name="_TOP3b_c_p3" localSheetId="3">#REF!</definedName>
    <definedName name="_TOP3b_c_p3">#REF!</definedName>
    <definedName name="_TOP3c_c_p3" localSheetId="2">#REF!</definedName>
    <definedName name="_TOP3c_c_p3" localSheetId="3">#REF!</definedName>
    <definedName name="_TOP3c_c_p3">#REF!</definedName>
    <definedName name="_TOP3d_c_p3" localSheetId="2">#REF!</definedName>
    <definedName name="_TOP3d_c_p3" localSheetId="3">#REF!</definedName>
    <definedName name="_TOP3d_c_p3">#REF!</definedName>
    <definedName name="_TOP3e_c_p3" localSheetId="2">#REF!</definedName>
    <definedName name="_TOP3e_c_p3" localSheetId="3">#REF!</definedName>
    <definedName name="_TOP3e_c_p3">#REF!</definedName>
    <definedName name="_TOP3f_c_p3" localSheetId="2">#REF!</definedName>
    <definedName name="_TOP3f_c_p3" localSheetId="3">#REF!</definedName>
    <definedName name="_TOP3f_c_p3">#REF!</definedName>
    <definedName name="_TOP3g_c_p3" localSheetId="2">#REF!</definedName>
    <definedName name="_TOP3g_c_p3" localSheetId="3">#REF!</definedName>
    <definedName name="_TOP3g_c_p3">#REF!</definedName>
    <definedName name="_TOP3h_c_p3" localSheetId="2">#REF!</definedName>
    <definedName name="_TOP3h_c_p3" localSheetId="3">#REF!</definedName>
    <definedName name="_TOP3h_c_p3">#REF!</definedName>
    <definedName name="_TOP3i_c_p2" localSheetId="2">#REF!</definedName>
    <definedName name="_TOP3i_c_p2" localSheetId="3">#REF!</definedName>
    <definedName name="_TOP3i_c_p2">#REF!</definedName>
    <definedName name="_TOP3j_c_p3" localSheetId="2">#REF!</definedName>
    <definedName name="_TOP3j_c_p3" localSheetId="3">#REF!</definedName>
    <definedName name="_TOP3j_c_p3">#REF!</definedName>
    <definedName name="_TOP3j1_c_p3" localSheetId="2">#REF!</definedName>
    <definedName name="_TOP3j1_c_p3" localSheetId="3">#REF!</definedName>
    <definedName name="_TOP3j1_c_p3">#REF!</definedName>
    <definedName name="_TOP3k_c_p3" localSheetId="2">#REF!</definedName>
    <definedName name="_TOP3k_c_p3" localSheetId="3">#REF!</definedName>
    <definedName name="_TOP3k_c_p3">#REF!</definedName>
    <definedName name="_TOP3l_c_p3" localSheetId="2">#REF!</definedName>
    <definedName name="_TOP3l_c_p3" localSheetId="3">#REF!</definedName>
    <definedName name="_TOP3l_c_p3">#REF!</definedName>
    <definedName name="_TOP3m_c_p3" localSheetId="2">#REF!</definedName>
    <definedName name="_TOP3m_c_p3" localSheetId="3">#REF!</definedName>
    <definedName name="_TOP3m_c_p3">#REF!</definedName>
    <definedName name="_TOP3m1_c_p3" localSheetId="2">#REF!</definedName>
    <definedName name="_TOP3m1_c_p3" localSheetId="3">#REF!</definedName>
    <definedName name="_TOP3m1_c_p3">#REF!</definedName>
    <definedName name="_TOP3n_c_p2" localSheetId="2">#REF!</definedName>
    <definedName name="_TOP3n_c_p2" localSheetId="3">#REF!</definedName>
    <definedName name="_TOP3n_c_p2">#REF!</definedName>
    <definedName name="_TOR10" localSheetId="2">#REF!</definedName>
    <definedName name="_TOR10" localSheetId="3">#REF!</definedName>
    <definedName name="_TOR10">#REF!</definedName>
    <definedName name="_TOR14" localSheetId="2">#REF!</definedName>
    <definedName name="_TOR14" localSheetId="3">#REF!</definedName>
    <definedName name="_TOR14">#REF!</definedName>
    <definedName name="_TP001" localSheetId="2">#REF!</definedName>
    <definedName name="_TP001" localSheetId="3">#REF!</definedName>
    <definedName name="_TP001">#REF!</definedName>
    <definedName name="_TP002" localSheetId="2">#REF!</definedName>
    <definedName name="_TP002" localSheetId="3">#REF!</definedName>
    <definedName name="_TP002">#REF!</definedName>
    <definedName name="_TP003" localSheetId="2">#REF!</definedName>
    <definedName name="_TP003" localSheetId="3">#REF!</definedName>
    <definedName name="_TP003">#REF!</definedName>
    <definedName name="_TP004" localSheetId="2">#REF!</definedName>
    <definedName name="_TP004" localSheetId="3">#REF!</definedName>
    <definedName name="_TP004">#REF!</definedName>
    <definedName name="_TP005" localSheetId="2">#REF!</definedName>
    <definedName name="_TP005" localSheetId="3">#REF!</definedName>
    <definedName name="_TP005">#REF!</definedName>
    <definedName name="_TP006" localSheetId="2">#REF!</definedName>
    <definedName name="_TP006" localSheetId="3">#REF!</definedName>
    <definedName name="_TP006">#REF!</definedName>
    <definedName name="_TP007" localSheetId="2">#REF!</definedName>
    <definedName name="_TP007" localSheetId="3">#REF!</definedName>
    <definedName name="_TP007">#REF!</definedName>
    <definedName name="_TP008" localSheetId="2">#REF!</definedName>
    <definedName name="_TP008" localSheetId="3">#REF!</definedName>
    <definedName name="_TP008">#REF!</definedName>
    <definedName name="_TP009" localSheetId="2">#REF!</definedName>
    <definedName name="_TP009" localSheetId="3">#REF!</definedName>
    <definedName name="_TP009">#REF!</definedName>
    <definedName name="_TP010" localSheetId="2">#REF!</definedName>
    <definedName name="_TP010" localSheetId="3">#REF!</definedName>
    <definedName name="_TP010">#REF!</definedName>
    <definedName name="_TP011" localSheetId="2">#REF!</definedName>
    <definedName name="_TP011" localSheetId="3">#REF!</definedName>
    <definedName name="_TP011">#REF!</definedName>
    <definedName name="_TP013" localSheetId="2">#REF!</definedName>
    <definedName name="_TP013" localSheetId="3">#REF!</definedName>
    <definedName name="_TP013">#REF!</definedName>
    <definedName name="_TP014" localSheetId="2">#REF!</definedName>
    <definedName name="_TP014" localSheetId="3">#REF!</definedName>
    <definedName name="_TP014">#REF!</definedName>
    <definedName name="_TP015" localSheetId="2">#REF!</definedName>
    <definedName name="_TP015" localSheetId="3">#REF!</definedName>
    <definedName name="_TP015">#REF!</definedName>
    <definedName name="_TP016" localSheetId="2">#REF!</definedName>
    <definedName name="_TP016" localSheetId="3">#REF!</definedName>
    <definedName name="_TP016">#REF!</definedName>
    <definedName name="_TR4" localSheetId="2">#REF!</definedName>
    <definedName name="_TR4" localSheetId="3">#REF!</definedName>
    <definedName name="_TR4">#REF!</definedName>
    <definedName name="_UCI1_c_p3" localSheetId="2">#REF!</definedName>
    <definedName name="_UCI1_c_p3" localSheetId="3">#REF!</definedName>
    <definedName name="_UCI1_c_p3">#REF!</definedName>
    <definedName name="_UCI2_c_p3" localSheetId="2">#REF!</definedName>
    <definedName name="_UCI2_c_p3" localSheetId="3">#REF!</definedName>
    <definedName name="_UCI2_c_p3">#REF!</definedName>
    <definedName name="_UCI3_c_p3" localSheetId="2">#REF!</definedName>
    <definedName name="_UCI3_c_p3" localSheetId="3">#REF!</definedName>
    <definedName name="_UCI3_c_p3">#REF!</definedName>
    <definedName name="_UCI4_c_p3" localSheetId="2">#REF!</definedName>
    <definedName name="_UCI4_c_p3" localSheetId="3">#REF!</definedName>
    <definedName name="_UCI4_c_p3">#REF!</definedName>
    <definedName name="_UCI5_c_p3" localSheetId="2">#REF!</definedName>
    <definedName name="_UCI5_c_p3" localSheetId="3">#REF!</definedName>
    <definedName name="_UCI5_c_p3">#REF!</definedName>
    <definedName name="_UCI6_c_p3" localSheetId="2">#REF!</definedName>
    <definedName name="_UCI6_c_p3" localSheetId="3">#REF!</definedName>
    <definedName name="_UCI6_c_p3">#REF!</definedName>
    <definedName name="_vac2">[7]FLUJOS!$H$147</definedName>
    <definedName name="a" localSheetId="2">#REF!</definedName>
    <definedName name="a" localSheetId="3">#REF!</definedName>
    <definedName name="a">#REF!</definedName>
    <definedName name="A_001">[19]puni!$H$51</definedName>
    <definedName name="A_002">[19]puni!$H$97</definedName>
    <definedName name="A_003">[19]puni!$H$143</definedName>
    <definedName name="A_004">[19]puni!$H$189</definedName>
    <definedName name="A_005">[19]puni!$H$235</definedName>
    <definedName name="A_006">[19]puni!$H$281</definedName>
    <definedName name="A_007">[19]puni!$H$327</definedName>
    <definedName name="A_008">[19]puni!$H$373</definedName>
    <definedName name="A_009">[19]puni!$H$425</definedName>
    <definedName name="A_512">[19]puni!$H$143</definedName>
    <definedName name="A_IMPRESIÓN_IM" localSheetId="2">#REF!</definedName>
    <definedName name="A_IMPRESIÓN_IM" localSheetId="3">#REF!</definedName>
    <definedName name="A_IMPRESIÓN_IM">#REF!</definedName>
    <definedName name="A193T97" localSheetId="2">#REF!</definedName>
    <definedName name="A193T97" localSheetId="3">#REF!</definedName>
    <definedName name="A193T97">#REF!</definedName>
    <definedName name="aa" localSheetId="2">#REF!</definedName>
    <definedName name="aa" localSheetId="3">#REF!</definedName>
    <definedName name="aa">#REF!</definedName>
    <definedName name="aaa" localSheetId="2">#REF!</definedName>
    <definedName name="aaa" localSheetId="3">#REF!</definedName>
    <definedName name="aaa">#REF!</definedName>
    <definedName name="AAAA" localSheetId="2">#REF!</definedName>
    <definedName name="AAAA" localSheetId="3">#REF!</definedName>
    <definedName name="AAAA">#REF!</definedName>
    <definedName name="ABRAZ" localSheetId="2">#REF!</definedName>
    <definedName name="ABRAZ" localSheetId="3">#REF!</definedName>
    <definedName name="ABRAZ">#REF!</definedName>
    <definedName name="ACCESORIOS" localSheetId="2">#REF!</definedName>
    <definedName name="ACCESORIOS" localSheetId="3">#REF!</definedName>
    <definedName name="ACCESORIOS">#REF!</definedName>
    <definedName name="ACER." localSheetId="2">#REF!</definedName>
    <definedName name="ACER." localSheetId="3">#REF!</definedName>
    <definedName name="ACER.">#REF!</definedName>
    <definedName name="acero" localSheetId="2">#REF!</definedName>
    <definedName name="acero" localSheetId="3">#REF!</definedName>
    <definedName name="acero">#REF!</definedName>
    <definedName name="Actualiza">[20]Referencias!$N$48</definedName>
    <definedName name="admin" localSheetId="2">#REF!</definedName>
    <definedName name="admin" localSheetId="3">#REF!</definedName>
    <definedName name="admin">#REF!</definedName>
    <definedName name="ADQWD" localSheetId="2">#REF!</definedName>
    <definedName name="ADQWD" localSheetId="3">#REF!</definedName>
    <definedName name="ADQWD">#REF!</definedName>
    <definedName name="AE" localSheetId="2">#REF!</definedName>
    <definedName name="AE" localSheetId="3">#REF!</definedName>
    <definedName name="AE">#REF!</definedName>
    <definedName name="aef" localSheetId="2">#REF!</definedName>
    <definedName name="aef" localSheetId="3">#REF!</definedName>
    <definedName name="aef">#REF!</definedName>
    <definedName name="AFI" localSheetId="2">#REF!</definedName>
    <definedName name="AFI" localSheetId="3">#REF!</definedName>
    <definedName name="AFI">#REF!</definedName>
    <definedName name="afirmado" localSheetId="2">#REF!</definedName>
    <definedName name="afirmado" localSheetId="3">#REF!</definedName>
    <definedName name="afirmado">#REF!</definedName>
    <definedName name="AFN" localSheetId="2">#REF!</definedName>
    <definedName name="AFN" localSheetId="3">#REF!</definedName>
    <definedName name="AFN">#REF!</definedName>
    <definedName name="AFNIT" localSheetId="2">#REF!</definedName>
    <definedName name="AFNIT" localSheetId="3">#REF!</definedName>
    <definedName name="AFNIT">#REF!</definedName>
    <definedName name="AFP" localSheetId="2">#REF!</definedName>
    <definedName name="AFP" localSheetId="3">#REF!</definedName>
    <definedName name="AFP">#REF!</definedName>
    <definedName name="AFPYN" localSheetId="2">#REF!</definedName>
    <definedName name="AFPYN" localSheetId="3">#REF!</definedName>
    <definedName name="AFPYN">#REF!</definedName>
    <definedName name="Agua" localSheetId="2">#REF!</definedName>
    <definedName name="Agua" localSheetId="3">#REF!</definedName>
    <definedName name="Agua">#REF!</definedName>
    <definedName name="alambre" localSheetId="2">#REF!</definedName>
    <definedName name="alambre" localSheetId="3">#REF!</definedName>
    <definedName name="alambre">#REF!</definedName>
    <definedName name="Alizadora" localSheetId="2">#REF!</definedName>
    <definedName name="Alizadora" localSheetId="3">#REF!</definedName>
    <definedName name="Alizadora">#REF!</definedName>
    <definedName name="Almacén_sótano" localSheetId="2">#REF!</definedName>
    <definedName name="Almacén_sótano" localSheetId="3">#REF!</definedName>
    <definedName name="Almacén_sótano">#REF!</definedName>
    <definedName name="Alt..2" localSheetId="2">#REF!</definedName>
    <definedName name="Alt..2" localSheetId="3">#REF!</definedName>
    <definedName name="Alt..2">#REF!</definedName>
    <definedName name="AMI" localSheetId="2">#REF!</definedName>
    <definedName name="AMI" localSheetId="3">#REF!</definedName>
    <definedName name="AMI">#REF!</definedName>
    <definedName name="AN" localSheetId="2">#REF!</definedName>
    <definedName name="AN" localSheetId="3">#REF!</definedName>
    <definedName name="AN">#REF!</definedName>
    <definedName name="ANAC" localSheetId="2">#REF!</definedName>
    <definedName name="ANAC" localSheetId="3">#REF!</definedName>
    <definedName name="ANAC">#REF!</definedName>
    <definedName name="anterior" localSheetId="2">#REF!</definedName>
    <definedName name="anterior" localSheetId="3">#REF!</definedName>
    <definedName name="anterior">#REF!</definedName>
    <definedName name="anterior_1" localSheetId="2">#REF!</definedName>
    <definedName name="anterior_1" localSheetId="3">#REF!</definedName>
    <definedName name="anterior_1">#REF!</definedName>
    <definedName name="anterior_2" localSheetId="2">#REF!</definedName>
    <definedName name="anterior_2" localSheetId="3">#REF!</definedName>
    <definedName name="anterior_2">#REF!</definedName>
    <definedName name="anterior_3" localSheetId="2">#REF!</definedName>
    <definedName name="anterior_3" localSheetId="3">#REF!</definedName>
    <definedName name="anterior_3">#REF!</definedName>
    <definedName name="anterior_4" localSheetId="2">#REF!</definedName>
    <definedName name="anterior_4" localSheetId="3">#REF!</definedName>
    <definedName name="anterior_4">#REF!</definedName>
    <definedName name="anterior_5" localSheetId="2">#REF!</definedName>
    <definedName name="anterior_5" localSheetId="3">#REF!</definedName>
    <definedName name="anterior_5">#REF!</definedName>
    <definedName name="anterior_6" localSheetId="2">#REF!</definedName>
    <definedName name="anterior_6" localSheetId="3">#REF!</definedName>
    <definedName name="anterior_6">#REF!</definedName>
    <definedName name="anterior_7" localSheetId="2">#REF!</definedName>
    <definedName name="anterior_7" localSheetId="3">#REF!</definedName>
    <definedName name="anterior_7">#REF!</definedName>
    <definedName name="anterior_8" localSheetId="2">#REF!</definedName>
    <definedName name="anterior_8" localSheetId="3">#REF!</definedName>
    <definedName name="anterior_8">#REF!</definedName>
    <definedName name="AÑO" localSheetId="2">#REF!</definedName>
    <definedName name="AÑO" localSheetId="3">#REF!</definedName>
    <definedName name="AÑO">#REF!</definedName>
    <definedName name="Año_0" localSheetId="2">#REF!</definedName>
    <definedName name="Año_0" localSheetId="3">#REF!</definedName>
    <definedName name="Año_0">#REF!</definedName>
    <definedName name="Año_0_1" localSheetId="2">#REF!</definedName>
    <definedName name="Año_0_1" localSheetId="3">#REF!</definedName>
    <definedName name="Año_0_1">#REF!</definedName>
    <definedName name="Año_0_2" localSheetId="2">#REF!</definedName>
    <definedName name="Año_0_2" localSheetId="3">#REF!</definedName>
    <definedName name="Año_0_2">#REF!</definedName>
    <definedName name="Año_0_3" localSheetId="2">#REF!</definedName>
    <definedName name="Año_0_3" localSheetId="3">#REF!</definedName>
    <definedName name="Año_0_3">#REF!</definedName>
    <definedName name="Año_0_4" localSheetId="2">#REF!</definedName>
    <definedName name="Año_0_4" localSheetId="3">#REF!</definedName>
    <definedName name="Año_0_4">#REF!</definedName>
    <definedName name="Año_0_4_1" localSheetId="2">#REF!</definedName>
    <definedName name="Año_0_4_1" localSheetId="3">#REF!</definedName>
    <definedName name="Año_0_4_1">#REF!</definedName>
    <definedName name="Año_0_5" localSheetId="2">#REF!</definedName>
    <definedName name="Año_0_5" localSheetId="3">#REF!</definedName>
    <definedName name="Año_0_5">#REF!</definedName>
    <definedName name="Año_0_6" localSheetId="2">#REF!</definedName>
    <definedName name="Año_0_6" localSheetId="3">#REF!</definedName>
    <definedName name="Año_0_6">#REF!</definedName>
    <definedName name="Año_0_7" localSheetId="2">#REF!</definedName>
    <definedName name="Año_0_7" localSheetId="3">#REF!</definedName>
    <definedName name="Año_0_7">#REF!</definedName>
    <definedName name="Año_0_8" localSheetId="2">#REF!</definedName>
    <definedName name="Año_0_8" localSheetId="3">#REF!</definedName>
    <definedName name="Año_0_8">#REF!</definedName>
    <definedName name="AÑO_2" localSheetId="2">#REF!</definedName>
    <definedName name="AÑO_2" localSheetId="3">#REF!</definedName>
    <definedName name="AÑO_2">#REF!</definedName>
    <definedName name="AÑO_3" localSheetId="2">#REF!</definedName>
    <definedName name="AÑO_3" localSheetId="3">#REF!</definedName>
    <definedName name="AÑO_3">#REF!</definedName>
    <definedName name="AÑO_4" localSheetId="2">#REF!</definedName>
    <definedName name="AÑO_4" localSheetId="3">#REF!</definedName>
    <definedName name="AÑO_4">#REF!</definedName>
    <definedName name="AÑO_5" localSheetId="2">#REF!</definedName>
    <definedName name="AÑO_5" localSheetId="3">#REF!</definedName>
    <definedName name="AÑO_5">#REF!</definedName>
    <definedName name="AÑO_6" localSheetId="2">#REF!</definedName>
    <definedName name="AÑO_6" localSheetId="3">#REF!</definedName>
    <definedName name="AÑO_6">#REF!</definedName>
    <definedName name="AÑO_7" localSheetId="2">#REF!</definedName>
    <definedName name="AÑO_7" localSheetId="3">#REF!</definedName>
    <definedName name="AÑO_7">#REF!</definedName>
    <definedName name="año_9" localSheetId="2">#REF!</definedName>
    <definedName name="año_9" localSheetId="3">#REF!</definedName>
    <definedName name="año_9">#REF!</definedName>
    <definedName name="Año0" localSheetId="2">#REF!</definedName>
    <definedName name="Año0" localSheetId="3">#REF!</definedName>
    <definedName name="Año0">#REF!</definedName>
    <definedName name="apisonadora" localSheetId="2">#REF!</definedName>
    <definedName name="apisonadora" localSheetId="3">#REF!</definedName>
    <definedName name="apisonadora">#REF!</definedName>
    <definedName name="AQX1_c_p3" localSheetId="2">#REF!</definedName>
    <definedName name="AQX1_c_p3" localSheetId="3">#REF!</definedName>
    <definedName name="AQX1_c_p3">#REF!</definedName>
    <definedName name="AREA" localSheetId="2">#REF!</definedName>
    <definedName name="AREA" localSheetId="3">#REF!</definedName>
    <definedName name="AREA">#REF!</definedName>
    <definedName name="AREA_COLUMNAS" localSheetId="2">#REF!</definedName>
    <definedName name="AREA_COLUMNAS" localSheetId="3">#REF!</definedName>
    <definedName name="AREA_COLUMNAS">#REF!</definedName>
    <definedName name="_xlnm.Print_Area" localSheetId="2">'2.- CXM2'!$A$1:$H$40</definedName>
    <definedName name="_xlnm.Print_Area" localSheetId="3">#REF!</definedName>
    <definedName name="_xlnm.Print_Area" localSheetId="4">'4.-CXHM'!$A$1:$N$48</definedName>
    <definedName name="_xlnm.Print_Area">#REF!</definedName>
    <definedName name="Area_mezzanine" localSheetId="2">#REF!</definedName>
    <definedName name="Area_mezzanine" localSheetId="3">#REF!</definedName>
    <definedName name="Area_mezzanine">#REF!</definedName>
    <definedName name="Area_piso1" localSheetId="2">#REF!</definedName>
    <definedName name="Area_piso1" localSheetId="3">#REF!</definedName>
    <definedName name="Area_piso1">#REF!</definedName>
    <definedName name="Area_piso2" localSheetId="2">#REF!</definedName>
    <definedName name="Area_piso2" localSheetId="3">#REF!</definedName>
    <definedName name="Area_piso2">#REF!</definedName>
    <definedName name="Area_piso3" localSheetId="2">#REF!</definedName>
    <definedName name="Area_piso3" localSheetId="3">#REF!</definedName>
    <definedName name="Area_piso3">#REF!</definedName>
    <definedName name="Área_Techada" localSheetId="2">#REF!</definedName>
    <definedName name="Área_Techada" localSheetId="3">#REF!</definedName>
    <definedName name="Área_Techada">#REF!</definedName>
    <definedName name="Area_terreno" localSheetId="2">#REF!</definedName>
    <definedName name="Area_terreno" localSheetId="3">#REF!</definedName>
    <definedName name="Area_terreno">#REF!</definedName>
    <definedName name="Area_terreno2" localSheetId="2">#REF!</definedName>
    <definedName name="Area_terreno2" localSheetId="3">#REF!</definedName>
    <definedName name="Area_terreno2">#REF!</definedName>
    <definedName name="arenag" localSheetId="2">#REF!</definedName>
    <definedName name="arenag" localSheetId="3">#REF!</definedName>
    <definedName name="arenag">#REF!</definedName>
    <definedName name="ARTEFACTOS" localSheetId="2">#REF!</definedName>
    <definedName name="ARTEFACTOS" localSheetId="3">#REF!</definedName>
    <definedName name="ARTEFACTOS">#REF!</definedName>
    <definedName name="asas" localSheetId="2">#REF!</definedName>
    <definedName name="asas" localSheetId="3">#REF!</definedName>
    <definedName name="asas">#REF!</definedName>
    <definedName name="asASD" localSheetId="2" hidden="1">{#N/A,#N/A,TRUE,"INGENIERIA";#N/A,#N/A,TRUE,"COMPRAS";#N/A,#N/A,TRUE,"DIRECCION";#N/A,#N/A,TRUE,"RESUMEN"}</definedName>
    <definedName name="asASD" localSheetId="3" hidden="1">{#N/A,#N/A,TRUE,"INGENIERIA";#N/A,#N/A,TRUE,"COMPRAS";#N/A,#N/A,TRUE,"DIRECCION";#N/A,#N/A,TRUE,"RESUMEN"}</definedName>
    <definedName name="asASD" hidden="1">{#N/A,#N/A,TRUE,"INGENIERIA";#N/A,#N/A,TRUE,"COMPRAS";#N/A,#N/A,TRUE,"DIRECCION";#N/A,#N/A,TRUE,"RESUMEN"}</definedName>
    <definedName name="ASDA" localSheetId="2">#REF!</definedName>
    <definedName name="ASDA" localSheetId="3">#REF!</definedName>
    <definedName name="ASDA">#REF!</definedName>
    <definedName name="Aseg_NoPobre_p1" localSheetId="2">#REF!</definedName>
    <definedName name="Aseg_NoPobre_p1" localSheetId="3">#REF!</definedName>
    <definedName name="Aseg_NoPobre_p1">#REF!</definedName>
    <definedName name="Aseg_NoPobre_p2" localSheetId="2">#REF!</definedName>
    <definedName name="Aseg_NoPobre_p2" localSheetId="3">#REF!</definedName>
    <definedName name="Aseg_NoPobre_p2">#REF!</definedName>
    <definedName name="Aseg_NoPobre_p3" localSheetId="2">#REF!</definedName>
    <definedName name="Aseg_NoPobre_p3" localSheetId="3">#REF!</definedName>
    <definedName name="Aseg_NoPobre_p3">#REF!</definedName>
    <definedName name="Aseg_Pobre_p1" localSheetId="2">#REF!</definedName>
    <definedName name="Aseg_Pobre_p1" localSheetId="3">#REF!</definedName>
    <definedName name="Aseg_Pobre_p1">#REF!</definedName>
    <definedName name="Aseg_Pobre_p2" localSheetId="2">#REF!</definedName>
    <definedName name="Aseg_Pobre_p2" localSheetId="3">#REF!</definedName>
    <definedName name="Aseg_Pobre_p2">#REF!</definedName>
    <definedName name="Aseg_Pobre_p3" localSheetId="2">#REF!</definedName>
    <definedName name="Aseg_Pobre_p3" localSheetId="3">#REF!</definedName>
    <definedName name="Aseg_Pobre_p3">#REF!</definedName>
    <definedName name="Atenciones" localSheetId="2">#REF!</definedName>
    <definedName name="Atenciones" localSheetId="3">#REF!</definedName>
    <definedName name="Atenciones">#REF!</definedName>
    <definedName name="Atenciones_3" localSheetId="2">#REF!</definedName>
    <definedName name="Atenciones_3" localSheetId="3">#REF!</definedName>
    <definedName name="Atenciones_3">#REF!</definedName>
    <definedName name="Atenciones_5" localSheetId="2">#REF!</definedName>
    <definedName name="Atenciones_5" localSheetId="3">#REF!</definedName>
    <definedName name="Atenciones_5">#REF!</definedName>
    <definedName name="Atenciones_6" localSheetId="2">#REF!</definedName>
    <definedName name="Atenciones_6" localSheetId="3">#REF!</definedName>
    <definedName name="Atenciones_6">#REF!</definedName>
    <definedName name="Atenciones_7" localSheetId="2">#REF!</definedName>
    <definedName name="Atenciones_7" localSheetId="3">#REF!</definedName>
    <definedName name="Atenciones_7">#REF!</definedName>
    <definedName name="Ay" localSheetId="2">#REF!</definedName>
    <definedName name="Ay" localSheetId="3">#REF!</definedName>
    <definedName name="Ay">#REF!</definedName>
    <definedName name="B" localSheetId="2">'[21]pu Estructuras'!#REF!</definedName>
    <definedName name="B" localSheetId="3">'[21]pu Estructuras'!#REF!</definedName>
    <definedName name="B">'[21]pu Estructuras'!#REF!</definedName>
    <definedName name="B1_Dpto_1_1" localSheetId="2">#REF!</definedName>
    <definedName name="B1_Dpto_1_1" localSheetId="3">#REF!</definedName>
    <definedName name="B1_Dpto_1_1">#REF!</definedName>
    <definedName name="B1_Dpto_2_1" localSheetId="2">#REF!</definedName>
    <definedName name="B1_Dpto_2_1" localSheetId="3">#REF!</definedName>
    <definedName name="B1_Dpto_2_1">#REF!</definedName>
    <definedName name="B1_Dpto_3_1" localSheetId="2">#REF!</definedName>
    <definedName name="B1_Dpto_3_1" localSheetId="3">#REF!</definedName>
    <definedName name="B1_Dpto_3_1">#REF!</definedName>
    <definedName name="B1_Dpto_4_1" localSheetId="2">#REF!</definedName>
    <definedName name="B1_Dpto_4_1" localSheetId="3">#REF!</definedName>
    <definedName name="B1_Dpto_4_1">#REF!</definedName>
    <definedName name="B2_Dpto_1_1" localSheetId="2">#REF!</definedName>
    <definedName name="B2_Dpto_1_1" localSheetId="3">#REF!</definedName>
    <definedName name="B2_Dpto_1_1">#REF!</definedName>
    <definedName name="B2_Dpto_2_1" localSheetId="2">#REF!</definedName>
    <definedName name="B2_Dpto_2_1" localSheetId="3">#REF!</definedName>
    <definedName name="B2_Dpto_2_1">#REF!</definedName>
    <definedName name="B2_Dpto_3_1" localSheetId="2">#REF!</definedName>
    <definedName name="B2_Dpto_3_1" localSheetId="3">#REF!</definedName>
    <definedName name="B2_Dpto_3_1">#REF!</definedName>
    <definedName name="B2_Dpto_4_1" localSheetId="2">#REF!</definedName>
    <definedName name="B2_Dpto_4_1" localSheetId="3">#REF!</definedName>
    <definedName name="B2_Dpto_4_1">#REF!</definedName>
    <definedName name="BAJADA" localSheetId="2">#REF!</definedName>
    <definedName name="BAJADA" localSheetId="3">#REF!</definedName>
    <definedName name="BAJADA">#REF!</definedName>
    <definedName name="balance" localSheetId="2">#REF!</definedName>
    <definedName name="balance" localSheetId="3">#REF!</definedName>
    <definedName name="balance">#REF!</definedName>
    <definedName name="balance_1" localSheetId="2">#REF!</definedName>
    <definedName name="balance_1" localSheetId="3">#REF!</definedName>
    <definedName name="balance_1">#REF!</definedName>
    <definedName name="balance_2" localSheetId="2">#REF!</definedName>
    <definedName name="balance_2" localSheetId="3">#REF!</definedName>
    <definedName name="balance_2">#REF!</definedName>
    <definedName name="balance_3" localSheetId="2">#REF!</definedName>
    <definedName name="balance_3" localSheetId="3">#REF!</definedName>
    <definedName name="balance_3">#REF!</definedName>
    <definedName name="balance_7" localSheetId="2">#REF!</definedName>
    <definedName name="balance_7" localSheetId="3">#REF!</definedName>
    <definedName name="balance_7">#REF!</definedName>
    <definedName name="BASE" localSheetId="2">#REF!</definedName>
    <definedName name="BASE" localSheetId="3">#REF!</definedName>
    <definedName name="BASE">#REF!</definedName>
    <definedName name="Base_datos_IM" localSheetId="2">#REF!</definedName>
    <definedName name="Base_datos_IM" localSheetId="3">#REF!</definedName>
    <definedName name="Base_datos_IM">#REF!</definedName>
    <definedName name="BASE1" localSheetId="2">#REF!</definedName>
    <definedName name="BASE1" localSheetId="3">#REF!</definedName>
    <definedName name="BASE1">#REF!</definedName>
    <definedName name="_xlnm.Database" localSheetId="2">#REF!</definedName>
    <definedName name="_xlnm.Database" localSheetId="3">#REF!</definedName>
    <definedName name="_xlnm.Database">#REF!</definedName>
    <definedName name="Basededatos2" localSheetId="2">#REF!</definedName>
    <definedName name="Basededatos2" localSheetId="3">#REF!</definedName>
    <definedName name="Basededatos2">#REF!</definedName>
    <definedName name="BB" localSheetId="2" hidden="1">{#N/A,#N/A,TRUE,"INGENIERIA";#N/A,#N/A,TRUE,"COMPRAS";#N/A,#N/A,TRUE,"DIRECCION";#N/A,#N/A,TRUE,"RESUMEN"}</definedName>
    <definedName name="BB" localSheetId="3" hidden="1">{#N/A,#N/A,TRUE,"INGENIERIA";#N/A,#N/A,TRUE,"COMPRAS";#N/A,#N/A,TRUE,"DIRECCION";#N/A,#N/A,TRUE,"RESUMEN"}</definedName>
    <definedName name="BB" hidden="1">{#N/A,#N/A,TRUE,"INGENIERIA";#N/A,#N/A,TRUE,"COMPRAS";#N/A,#N/A,TRUE,"DIRECCION";#N/A,#N/A,TRUE,"RESUMEN"}</definedName>
    <definedName name="Bbbbbbbbb" localSheetId="2">#REF!</definedName>
    <definedName name="Bbbbbbbbb" localSheetId="3">#REF!</definedName>
    <definedName name="Bbbbbbbbb">#REF!</definedName>
    <definedName name="Beneficios_de_usuarios_de_tiempo_de_viaje" localSheetId="2">#REF!</definedName>
    <definedName name="Beneficios_de_usuarios_de_tiempo_de_viaje" localSheetId="3">#REF!</definedName>
    <definedName name="Beneficios_de_usuarios_de_tiempo_de_viaje">#REF!</definedName>
    <definedName name="Beneficios_por_costos_de_operación" localSheetId="2">#REF!</definedName>
    <definedName name="Beneficios_por_costos_de_operación" localSheetId="3">#REF!</definedName>
    <definedName name="Beneficios_por_costos_de_operación">#REF!</definedName>
    <definedName name="bitumen" localSheetId="2">#REF!</definedName>
    <definedName name="bitumen" localSheetId="3">#REF!</definedName>
    <definedName name="bitumen">#REF!</definedName>
    <definedName name="bomba" localSheetId="2">#REF!</definedName>
    <definedName name="bomba" localSheetId="3">#REF!</definedName>
    <definedName name="bomba">#REF!</definedName>
    <definedName name="BORDER1" localSheetId="2">[22]steel!#REF!</definedName>
    <definedName name="BORDER1" localSheetId="3">[22]steel!#REF!</definedName>
    <definedName name="BORDER1">[22]steel!#REF!</definedName>
    <definedName name="BORDET" localSheetId="2">#REF!</definedName>
    <definedName name="BORDET" localSheetId="3">#REF!</definedName>
    <definedName name="BORDET">#REF!</definedName>
    <definedName name="BORSHE" localSheetId="2">'[2]7422CW00'!#REF!</definedName>
    <definedName name="BORSHE" localSheetId="3">'[2]7422CW00'!#REF!</definedName>
    <definedName name="BORSHE">'[2]7422CW00'!#REF!</definedName>
    <definedName name="BORSUM" localSheetId="2">'[2]7422CW00'!#REF!</definedName>
    <definedName name="BORSUM" localSheetId="3">'[2]7422CW00'!#REF!</definedName>
    <definedName name="BORSUM">'[2]7422CW00'!#REF!</definedName>
    <definedName name="brecha" localSheetId="2">#REF!</definedName>
    <definedName name="brecha" localSheetId="3">#REF!</definedName>
    <definedName name="brecha">#REF!</definedName>
    <definedName name="bridas" localSheetId="2">#REF!</definedName>
    <definedName name="bridas" localSheetId="3">#REF!</definedName>
    <definedName name="bridas">#REF!</definedName>
    <definedName name="BuiltIn_Print_Area" localSheetId="2">#REF!</definedName>
    <definedName name="BuiltIn_Print_Area" localSheetId="3">#REF!</definedName>
    <definedName name="BuiltIn_Print_Area">#REF!</definedName>
    <definedName name="BuiltIn_Print_Area___0" localSheetId="2">#REF!</definedName>
    <definedName name="BuiltIn_Print_Area___0" localSheetId="3">#REF!</definedName>
    <definedName name="BuiltIn_Print_Area___0">#REF!</definedName>
    <definedName name="BuiltIn_Print_Area___0___0" localSheetId="2">#REF!</definedName>
    <definedName name="BuiltIn_Print_Area___0___0" localSheetId="3">#REF!</definedName>
    <definedName name="BuiltIn_Print_Area___0___0">#REF!</definedName>
    <definedName name="BuiltIn_Print_Area___0___0___0" localSheetId="2">#REF!</definedName>
    <definedName name="BuiltIn_Print_Area___0___0___0" localSheetId="3">#REF!</definedName>
    <definedName name="BuiltIn_Print_Area___0___0___0">#REF!</definedName>
    <definedName name="buscar" localSheetId="2">#REF!</definedName>
    <definedName name="buscar" localSheetId="3">#REF!</definedName>
    <definedName name="buscar">#REF!</definedName>
    <definedName name="Buscar2" localSheetId="2">#REF!</definedName>
    <definedName name="Buscar2" localSheetId="3">#REF!</definedName>
    <definedName name="Buscar2">#REF!</definedName>
    <definedName name="BuscarMerfi" localSheetId="2">#REF!</definedName>
    <definedName name="BuscarMerfi" localSheetId="3">#REF!</definedName>
    <definedName name="BuscarMerfi">#REF!</definedName>
    <definedName name="CABEZA" localSheetId="2">#REF!</definedName>
    <definedName name="CABEZA" localSheetId="3">#REF!</definedName>
    <definedName name="CABEZA">#REF!</definedName>
    <definedName name="CACA" localSheetId="2">'[16]Sensib. IE-VACSN'!#REF!</definedName>
    <definedName name="CACA" localSheetId="3">'[16]Sensib. IE-VACSN'!#REF!</definedName>
    <definedName name="CACA">'[16]Sensib. IE-VACSN'!#REF!</definedName>
    <definedName name="CALPH">[23]SHEET1!$M$1:$M$4</definedName>
    <definedName name="camion" localSheetId="2">#REF!</definedName>
    <definedName name="camion" localSheetId="3">#REF!</definedName>
    <definedName name="camion">#REF!</definedName>
    <definedName name="CANALETA" localSheetId="2">#REF!</definedName>
    <definedName name="CANALETA" localSheetId="3">#REF!</definedName>
    <definedName name="CANALETA">#REF!</definedName>
    <definedName name="canti">[24]Consolidado!$D$13:$D$4914</definedName>
    <definedName name="CAPU" localSheetId="2">#REF!</definedName>
    <definedName name="CAPU" localSheetId="3">#REF!</definedName>
    <definedName name="CAPU">#REF!</definedName>
    <definedName name="CARAArch" localSheetId="2">[25]Detail!#REF!</definedName>
    <definedName name="CARAArch" localSheetId="3">[25]Detail!#REF!</definedName>
    <definedName name="CARAArch">[25]Detail!#REF!</definedName>
    <definedName name="CARAConc" localSheetId="2">[25]Detail!#REF!</definedName>
    <definedName name="CARAConc" localSheetId="3">[25]Detail!#REF!</definedName>
    <definedName name="CARAConc">[25]Detail!#REF!</definedName>
    <definedName name="CARAElcond" localSheetId="2">[25]Detail!#REF!</definedName>
    <definedName name="CARAElcond" localSheetId="3">[25]Detail!#REF!</definedName>
    <definedName name="CARAElcond">[25]Detail!#REF!</definedName>
    <definedName name="CARAEleqt" localSheetId="2">[25]Detail!#REF!</definedName>
    <definedName name="CARAEleqt" localSheetId="3">[25]Detail!#REF!</definedName>
    <definedName name="CARAEleqt">[25]Detail!#REF!</definedName>
    <definedName name="CARAElwire" localSheetId="2">[25]Detail!#REF!</definedName>
    <definedName name="CARAElwire" localSheetId="3">[25]Detail!#REF!</definedName>
    <definedName name="CARAElwire">[25]Detail!#REF!</definedName>
    <definedName name="CARAExcav" localSheetId="2">[25]Detail!#REF!</definedName>
    <definedName name="CARAExcav" localSheetId="3">[25]Detail!#REF!</definedName>
    <definedName name="CARAExcav">[25]Detail!#REF!</definedName>
    <definedName name="CARAInstr" localSheetId="2">[25]Detail!#REF!</definedName>
    <definedName name="CARAInstr" localSheetId="3">[25]Detail!#REF!</definedName>
    <definedName name="CARAInstr">[25]Detail!#REF!</definedName>
    <definedName name="CARAMech" localSheetId="2">[25]Detail!#REF!</definedName>
    <definedName name="CARAMech" localSheetId="3">[25]Detail!#REF!</definedName>
    <definedName name="CARAMech">[25]Detail!#REF!</definedName>
    <definedName name="CARAPipe" localSheetId="2">[25]Detail!#REF!</definedName>
    <definedName name="CARAPipe" localSheetId="3">[25]Detail!#REF!</definedName>
    <definedName name="CARAPipe">[25]Detail!#REF!</definedName>
    <definedName name="CARARfsid" localSheetId="2">[25]Detail!#REF!</definedName>
    <definedName name="CARARfsid" localSheetId="3">[25]Detail!#REF!</definedName>
    <definedName name="CARARfsid">[25]Detail!#REF!</definedName>
    <definedName name="CARASite" localSheetId="2">[25]Detail!#REF!</definedName>
    <definedName name="CARASite" localSheetId="3">[25]Detail!#REF!</definedName>
    <definedName name="CARASite">[25]Detail!#REF!</definedName>
    <definedName name="CARASteel" localSheetId="2">[25]Detail!#REF!</definedName>
    <definedName name="CARASteel" localSheetId="3">[25]Detail!#REF!</definedName>
    <definedName name="CARASteel">[25]Detail!#REF!</definedName>
    <definedName name="CARATanks" localSheetId="2">[25]Detail!#REF!</definedName>
    <definedName name="CARATanks" localSheetId="3">[25]Detail!#REF!</definedName>
    <definedName name="CARATanks">[25]Detail!#REF!</definedName>
    <definedName name="CARE">[26]xie!$A$2:$B$3967</definedName>
    <definedName name="cargaretroexcavadora" localSheetId="2">#REF!</definedName>
    <definedName name="cargaretroexcavadora" localSheetId="3">#REF!</definedName>
    <definedName name="cargaretroexcavadora">#REF!</definedName>
    <definedName name="CARPINT" localSheetId="2">#REF!</definedName>
    <definedName name="CARPINT" localSheetId="3">#REF!</definedName>
    <definedName name="CARPINT">#REF!</definedName>
    <definedName name="CAS" localSheetId="2">#REF!</definedName>
    <definedName name="CAS" localSheetId="3">#REF!</definedName>
    <definedName name="CAS">#REF!</definedName>
    <definedName name="CBNPR">[23]SHEET1!$X$1:$X$4</definedName>
    <definedName name="CC" localSheetId="2" hidden="1">{#N/A,#N/A,TRUE,"1842CWN0"}</definedName>
    <definedName name="CC" localSheetId="3" hidden="1">{#N/A,#N/A,TRUE,"1842CWN0"}</definedName>
    <definedName name="CC" hidden="1">{#N/A,#N/A,TRUE,"1842CWN0"}</definedName>
    <definedName name="ccc" localSheetId="2">[1]STRSUMM0!#REF!</definedName>
    <definedName name="ccc" localSheetId="3">[1]STRSUMM0!#REF!</definedName>
    <definedName name="ccc">[1]STRSUMM0!#REF!</definedName>
    <definedName name="ccccc" localSheetId="2">[1]STRSUMM0!#REF!</definedName>
    <definedName name="ccccc" localSheetId="3">[1]STRSUMM0!#REF!</definedName>
    <definedName name="ccccc">[1]STRSUMM0!#REF!</definedName>
    <definedName name="CCDXXXSP" localSheetId="2">'[21]pu Estructuras'!#REF!</definedName>
    <definedName name="CCDXXXSP" localSheetId="3">'[21]pu Estructuras'!#REF!</definedName>
    <definedName name="CCDXXXSP">'[21]pu Estructuras'!#REF!</definedName>
    <definedName name="CCX" localSheetId="2">'[21]pu Estructuras'!#REF!</definedName>
    <definedName name="CCX" localSheetId="3">'[21]pu Estructuras'!#REF!</definedName>
    <definedName name="CCX">'[21]pu Estructuras'!#REF!</definedName>
    <definedName name="CCXC" localSheetId="2">'[21]pu Estructuras'!#REF!</definedName>
    <definedName name="CCXC" localSheetId="3">'[21]pu Estructuras'!#REF!</definedName>
    <definedName name="CCXC">'[21]pu Estructuras'!#REF!</definedName>
    <definedName name="CDCTO">[23]SHEET1!$B$1:$B$4</definedName>
    <definedName name="CDOCO">[23]SHEET1!$C$1:$C$4</definedName>
    <definedName name="CDSC1">[23]SHEET1!$E$1:$E$4</definedName>
    <definedName name="CDSC2">[23]SHEET1!$F$1:$F$4</definedName>
    <definedName name="CDXXV" localSheetId="2">'[21]pu Estructuras'!#REF!</definedName>
    <definedName name="CDXXV" localSheetId="3">'[21]pu Estructuras'!#REF!</definedName>
    <definedName name="CDXXV">'[21]pu Estructuras'!#REF!</definedName>
    <definedName name="CELIA">[27]CIE!$A$2:$B$892</definedName>
    <definedName name="cemento1" localSheetId="2">#REF!</definedName>
    <definedName name="cemento1" localSheetId="3">#REF!</definedName>
    <definedName name="cemento1">#REF!</definedName>
    <definedName name="CENTROS" localSheetId="2">#REF!</definedName>
    <definedName name="CENTROS" localSheetId="3">#REF!</definedName>
    <definedName name="CENTROS">#REF!</definedName>
    <definedName name="CERRADURAS" localSheetId="2">#REF!</definedName>
    <definedName name="CERRADURAS" localSheetId="3">#REF!</definedName>
    <definedName name="CERRADURAS">#REF!</definedName>
    <definedName name="Cesarea_c_p3" localSheetId="2">#REF!</definedName>
    <definedName name="Cesarea_c_p3" localSheetId="3">#REF!</definedName>
    <definedName name="Cesarea_c_p3">#REF!</definedName>
    <definedName name="cfc100t1" localSheetId="2">#REF!</definedName>
    <definedName name="cfc100t1" localSheetId="3">#REF!</definedName>
    <definedName name="cfc100t1">#REF!</definedName>
    <definedName name="cfc2101l" localSheetId="2">#REF!</definedName>
    <definedName name="cfc2101l" localSheetId="3">#REF!</definedName>
    <definedName name="cfc2101l">#REF!</definedName>
    <definedName name="cfc2101p" localSheetId="2">#REF!</definedName>
    <definedName name="cfc2101p" localSheetId="3">#REF!</definedName>
    <definedName name="cfc2101p">#REF!</definedName>
    <definedName name="cfc210t1" localSheetId="2">#REF!</definedName>
    <definedName name="cfc210t1" localSheetId="3">#REF!</definedName>
    <definedName name="cfc210t1">#REF!</definedName>
    <definedName name="cfc210tv" localSheetId="2">#REF!</definedName>
    <definedName name="cfc210tv" localSheetId="3">#REF!</definedName>
    <definedName name="cfc210tv">#REF!</definedName>
    <definedName name="cfc245t1" localSheetId="2">#REF!</definedName>
    <definedName name="cfc245t1" localSheetId="3">#REF!</definedName>
    <definedName name="cfc245t1">#REF!</definedName>
    <definedName name="cfc245t1f" localSheetId="2">#REF!</definedName>
    <definedName name="cfc245t1f" localSheetId="3">#REF!</definedName>
    <definedName name="cfc245t1f">#REF!</definedName>
    <definedName name="cfc245tv" localSheetId="2">#REF!</definedName>
    <definedName name="cfc245tv" localSheetId="3">#REF!</definedName>
    <definedName name="cfc245tv">#REF!</definedName>
    <definedName name="CHK_PU" localSheetId="2">'[2]7422CW00'!#REF!</definedName>
    <definedName name="CHK_PU" localSheetId="3">'[2]7422CW00'!#REF!</definedName>
    <definedName name="CHK_PU">'[2]7422CW00'!#REF!</definedName>
    <definedName name="CIEX">[28]cie10!$A$2:$B$14183</definedName>
    <definedName name="CIEX_1">[28]cie10!$A$2:$B$14183</definedName>
    <definedName name="CIEX_2">[28]cie10!$A$2:$B$14183</definedName>
    <definedName name="CIEX_3">[28]cie10!$A$2:$B$14183</definedName>
    <definedName name="CKCOO">[23]SHEET1!$A$1:$A$4</definedName>
    <definedName name="CL">'[29]Encofrado BVR Unispan'!$C$9</definedName>
    <definedName name="clave">[24]Consolidado!$B$13:$B$4914</definedName>
    <definedName name="CLAVEFINAL">'[30]MAESTRO DE CLAVES FINAL'!$B$4:$D$814</definedName>
    <definedName name="clavos" localSheetId="2">#REF!</definedName>
    <definedName name="clavos" localSheetId="3">#REF!</definedName>
    <definedName name="clavos">#REF!</definedName>
    <definedName name="Cliente" localSheetId="2">#REF!</definedName>
    <definedName name="Cliente" localSheetId="3">#REF!</definedName>
    <definedName name="Cliente">#REF!</definedName>
    <definedName name="CLOSETS" localSheetId="2">#REF!</definedName>
    <definedName name="CLOSETS" localSheetId="3">#REF!</definedName>
    <definedName name="CLOSETS">#REF!</definedName>
    <definedName name="CNI" localSheetId="2">#REF!</definedName>
    <definedName name="CNI" localSheetId="3">#REF!</definedName>
    <definedName name="CNI">#REF!</definedName>
    <definedName name="COCINAS" localSheetId="2">#REF!</definedName>
    <definedName name="COCINAS" localSheetId="3">#REF!</definedName>
    <definedName name="COCINAS">#REF!</definedName>
    <definedName name="Columnas_sótano" localSheetId="2">#REF!</definedName>
    <definedName name="Columnas_sótano" localSheetId="3">#REF!</definedName>
    <definedName name="Columnas_sótano">#REF!</definedName>
    <definedName name="Columnas_tienda" localSheetId="2">#REF!</definedName>
    <definedName name="Columnas_tienda" localSheetId="3">#REF!</definedName>
    <definedName name="Columnas_tienda">#REF!</definedName>
    <definedName name="COMAS" localSheetId="2">#REF!</definedName>
    <definedName name="COMAS" localSheetId="3">#REF!</definedName>
    <definedName name="COMAS">#REF!</definedName>
    <definedName name="Comit" localSheetId="2">#REF!</definedName>
    <definedName name="Comit" localSheetId="3">#REF!</definedName>
    <definedName name="Comit">#REF!</definedName>
    <definedName name="COMP">'[31]PRECIOS MATERIALES'!$C$22</definedName>
    <definedName name="COMPE" localSheetId="2">#REF!</definedName>
    <definedName name="COMPE" localSheetId="3">#REF!</definedName>
    <definedName name="COMPE">#REF!</definedName>
    <definedName name="COMPI" localSheetId="2">#REF!</definedName>
    <definedName name="COMPI" localSheetId="3">#REF!</definedName>
    <definedName name="COMPI">#REF!</definedName>
    <definedName name="Compresora" localSheetId="2">#REF!</definedName>
    <definedName name="Compresora" localSheetId="3">#REF!</definedName>
    <definedName name="Compresora">#REF!</definedName>
    <definedName name="Cond1" localSheetId="2">#REF!</definedName>
    <definedName name="Cond1" localSheetId="3">#REF!</definedName>
    <definedName name="Cond1">#REF!</definedName>
    <definedName name="Cond2" localSheetId="2">#REF!</definedName>
    <definedName name="Cond2" localSheetId="3">#REF!</definedName>
    <definedName name="Cond2">#REF!</definedName>
    <definedName name="Cond3" localSheetId="2">#REF!</definedName>
    <definedName name="Cond3" localSheetId="3">#REF!</definedName>
    <definedName name="Cond3">#REF!</definedName>
    <definedName name="Cond4" localSheetId="2">#REF!</definedName>
    <definedName name="Cond4" localSheetId="3">#REF!</definedName>
    <definedName name="Cond4">#REF!</definedName>
    <definedName name="Cond5" localSheetId="2">#REF!</definedName>
    <definedName name="Cond5" localSheetId="3">#REF!</definedName>
    <definedName name="Cond5">#REF!</definedName>
    <definedName name="confilm" localSheetId="2">#REF!</definedName>
    <definedName name="confilm" localSheetId="3">#REF!</definedName>
    <definedName name="confilm">#REF!</definedName>
    <definedName name="CONSMED">[12]P3!$T$18</definedName>
    <definedName name="COPIA" localSheetId="2">#REF!</definedName>
    <definedName name="COPIA" localSheetId="3">#REF!</definedName>
    <definedName name="COPIA">#REF!</definedName>
    <definedName name="COPY" localSheetId="2">#REF!</definedName>
    <definedName name="COPY" localSheetId="3">#REF!</definedName>
    <definedName name="COPY">#REF!</definedName>
    <definedName name="COPY2" localSheetId="2">#REF!</definedName>
    <definedName name="COPY2" localSheetId="3">#REF!</definedName>
    <definedName name="COPY2">#REF!</definedName>
    <definedName name="COPY3" localSheetId="2">#REF!</definedName>
    <definedName name="COPY3" localSheetId="3">#REF!</definedName>
    <definedName name="COPY3">#REF!</definedName>
    <definedName name="cortadora" localSheetId="2">#REF!</definedName>
    <definedName name="cortadora" localSheetId="3">#REF!</definedName>
    <definedName name="cortadora">#REF!</definedName>
    <definedName name="corte" localSheetId="2">#REF!</definedName>
    <definedName name="corte" localSheetId="3">#REF!</definedName>
    <definedName name="corte">#REF!</definedName>
    <definedName name="Costos_de_expropiacion" localSheetId="2">#REF!</definedName>
    <definedName name="Costos_de_expropiacion" localSheetId="3">#REF!</definedName>
    <definedName name="Costos_de_expropiacion">#REF!</definedName>
    <definedName name="Costos_de_Inversion" localSheetId="2">#REF!</definedName>
    <definedName name="Costos_de_Inversion" localSheetId="3">#REF!</definedName>
    <definedName name="Costos_de_Inversion">#REF!</definedName>
    <definedName name="CostPro" localSheetId="2">#REF!</definedName>
    <definedName name="CostPro" localSheetId="3">#REF!</definedName>
    <definedName name="CostPro">#REF!</definedName>
    <definedName name="costri" localSheetId="2">#REF!</definedName>
    <definedName name="costri" localSheetId="3">#REF!</definedName>
    <definedName name="costri">#REF!</definedName>
    <definedName name="costri_1" localSheetId="2">#REF!</definedName>
    <definedName name="costri_1" localSheetId="3">#REF!</definedName>
    <definedName name="costri_1">#REF!</definedName>
    <definedName name="costri_2" localSheetId="2">#REF!</definedName>
    <definedName name="costri_2" localSheetId="3">#REF!</definedName>
    <definedName name="costri_2">#REF!</definedName>
    <definedName name="costri_3" localSheetId="2">#REF!</definedName>
    <definedName name="costri_3" localSheetId="3">#REF!</definedName>
    <definedName name="costri_3">#REF!</definedName>
    <definedName name="costri_7" localSheetId="2">#REF!</definedName>
    <definedName name="costri_7" localSheetId="3">#REF!</definedName>
    <definedName name="costri_7">#REF!</definedName>
    <definedName name="CostRRHH_pyto" localSheetId="2">'[32]13.2.-REMUNERACION INC'!#REF!</definedName>
    <definedName name="CostRRHH_pyto" localSheetId="3">'[32]13.2.-REMUNERACION INC'!#REF!</definedName>
    <definedName name="CostRRHH_pyto">'[32]13.2.-REMUNERACION INC'!#REF!</definedName>
    <definedName name="Cp" localSheetId="2">#REF!</definedName>
    <definedName name="Cp" localSheetId="3">#REF!</definedName>
    <definedName name="Cp">#REF!</definedName>
    <definedName name="CPDDJ">[23]SHEET1!$S$1:$S$4</definedName>
    <definedName name="CPRRC">[23]SHEET1!$Q$1:$Q$4</definedName>
    <definedName name="CPTC">[23]SHEET1!$W$1:$W$4</definedName>
    <definedName name="cretex" localSheetId="2">#REF!</definedName>
    <definedName name="cretex" localSheetId="3">#REF!</definedName>
    <definedName name="cretex">#REF!</definedName>
    <definedName name="CRIT" localSheetId="2">#REF!</definedName>
    <definedName name="CRIT" localSheetId="3">#REF!</definedName>
    <definedName name="CRIT">#REF!</definedName>
    <definedName name="Criteria_MI">[33]civ_roma!$C$803:$G$804</definedName>
    <definedName name="_xlnm.Criteria" localSheetId="2">'[2]7422CW00'!#REF!</definedName>
    <definedName name="_xlnm.Criteria" localSheetId="3">'[2]7422CW00'!#REF!</definedName>
    <definedName name="_xlnm.Criteria">'[2]7422CW00'!#REF!</definedName>
    <definedName name="Criterios_IM" localSheetId="2">'[2]7422CW00'!#REF!</definedName>
    <definedName name="Criterios_IM" localSheetId="3">'[2]7422CW00'!#REF!</definedName>
    <definedName name="Criterios_IM">'[2]7422CW00'!#REF!</definedName>
    <definedName name="CTR" localSheetId="2">'[2]7422CW00'!#REF!</definedName>
    <definedName name="CTR" localSheetId="3">'[2]7422CW00'!#REF!</definedName>
    <definedName name="CTR">'[2]7422CW00'!#REF!</definedName>
    <definedName name="CTRPAG" localSheetId="2">'[2]7422CW00'!#REF!</definedName>
    <definedName name="CTRPAG" localSheetId="3">'[2]7422CW00'!#REF!</definedName>
    <definedName name="CTRPAG">'[2]7422CW00'!#REF!</definedName>
    <definedName name="CUM">[23]SHEET1!$G$1:$G$4</definedName>
    <definedName name="CUORG">[23]SHEET1!$I$1:$I$4</definedName>
    <definedName name="Curador" localSheetId="2">#REF!</definedName>
    <definedName name="Curador" localSheetId="3">#REF!</definedName>
    <definedName name="Curador">#REF!</definedName>
    <definedName name="CY" localSheetId="2" hidden="1">{#N/A,#N/A,TRUE,"1842CWN0"}</definedName>
    <definedName name="CY" localSheetId="3" hidden="1">{#N/A,#N/A,TRUE,"1842CWN0"}</definedName>
    <definedName name="CY" hidden="1">{#N/A,#N/A,TRUE,"1842CWN0"}</definedName>
    <definedName name="CYArch" localSheetId="2">[25]Detail!#REF!</definedName>
    <definedName name="CYArch" localSheetId="3">[25]Detail!#REF!</definedName>
    <definedName name="CYArch">[25]Detail!#REF!</definedName>
    <definedName name="CYConc" localSheetId="2">[25]Detail!#REF!</definedName>
    <definedName name="CYConc" localSheetId="3">[25]Detail!#REF!</definedName>
    <definedName name="CYConc">[25]Detail!#REF!</definedName>
    <definedName name="CYElcond" localSheetId="2">[25]Detail!#REF!</definedName>
    <definedName name="CYElcond" localSheetId="3">[25]Detail!#REF!</definedName>
    <definedName name="CYElcond">[25]Detail!#REF!</definedName>
    <definedName name="CYEleqt" localSheetId="2">[25]Detail!#REF!</definedName>
    <definedName name="CYEleqt" localSheetId="3">[25]Detail!#REF!</definedName>
    <definedName name="CYEleqt">[25]Detail!#REF!</definedName>
    <definedName name="CYElinstr" localSheetId="2">[25]Detail!#REF!</definedName>
    <definedName name="CYElinstr" localSheetId="3">[25]Detail!#REF!</definedName>
    <definedName name="CYElinstr">[25]Detail!#REF!</definedName>
    <definedName name="CYElwire" localSheetId="2">[25]Detail!#REF!</definedName>
    <definedName name="CYElwire" localSheetId="3">[25]Detail!#REF!</definedName>
    <definedName name="CYElwire">[25]Detail!#REF!</definedName>
    <definedName name="CYExcav" localSheetId="2">[25]Detail!#REF!</definedName>
    <definedName name="CYExcav" localSheetId="3">[25]Detail!#REF!</definedName>
    <definedName name="CYExcav">[25]Detail!#REF!</definedName>
    <definedName name="CYMech" localSheetId="2">[25]Detail!#REF!</definedName>
    <definedName name="CYMech" localSheetId="3">[25]Detail!#REF!</definedName>
    <definedName name="CYMech">[25]Detail!#REF!</definedName>
    <definedName name="CYPipe" localSheetId="2">[25]Detail!#REF!</definedName>
    <definedName name="CYPipe" localSheetId="3">[25]Detail!#REF!</definedName>
    <definedName name="CYPipe">[25]Detail!#REF!</definedName>
    <definedName name="CYRfsid" localSheetId="2">[25]Detail!#REF!</definedName>
    <definedName name="CYRfsid" localSheetId="3">[25]Detail!#REF!</definedName>
    <definedName name="CYRfsid">[25]Detail!#REF!</definedName>
    <definedName name="CYSite" localSheetId="2">[25]Detail!#REF!</definedName>
    <definedName name="CYSite" localSheetId="3">[25]Detail!#REF!</definedName>
    <definedName name="CYSite">[25]Detail!#REF!</definedName>
    <definedName name="CYSteel" localSheetId="2">[25]Detail!#REF!</definedName>
    <definedName name="CYSteel" localSheetId="3">[25]Detail!#REF!</definedName>
    <definedName name="CYSteel">[25]Detail!#REF!</definedName>
    <definedName name="CYTanks" localSheetId="2">[25]Detail!#REF!</definedName>
    <definedName name="CYTanks" localSheetId="3">[25]Detail!#REF!</definedName>
    <definedName name="CYTanks">[25]Detail!#REF!</definedName>
    <definedName name="D">'[29]Encofrado BVR Unispan'!$C$11</definedName>
    <definedName name="da" localSheetId="2">'[34]Sensib. IE-VACSN'!#REF!</definedName>
    <definedName name="da" localSheetId="3">'[34]Sensib. IE-VACSN'!#REF!</definedName>
    <definedName name="da">'[34]Sensib. IE-VACSN'!#REF!</definedName>
    <definedName name="data" localSheetId="2">#REF!</definedName>
    <definedName name="data" localSheetId="3">#REF!</definedName>
    <definedName name="data">#REF!</definedName>
    <definedName name="data5" localSheetId="2">#REF!</definedName>
    <definedName name="data5" localSheetId="3">#REF!</definedName>
    <definedName name="data5">#REF!</definedName>
    <definedName name="data6" localSheetId="2">#REF!</definedName>
    <definedName name="data6" localSheetId="3">#REF!</definedName>
    <definedName name="data6">#REF!</definedName>
    <definedName name="Database_MI">[33]civ_roma!$C$9:$G$799</definedName>
    <definedName name="DATO">[35]AJUNPROV!$A$10:$AN$229</definedName>
    <definedName name="Dato17">[36]C17_Gra01!$A$2:$C$10</definedName>
    <definedName name="Dato5">[37]C05_Ges03!$A$2:$E$26</definedName>
    <definedName name="datos" localSheetId="2">[16]Requerimiento!#REF!</definedName>
    <definedName name="datos" localSheetId="3">[16]Requerimiento!#REF!</definedName>
    <definedName name="datos">[16]Requerimiento!#REF!</definedName>
    <definedName name="DC" localSheetId="2">#REF!</definedName>
    <definedName name="DC" localSheetId="3">#REF!</definedName>
    <definedName name="DC">#REF!</definedName>
    <definedName name="DD" localSheetId="2">#REF!</definedName>
    <definedName name="DD" localSheetId="3">#REF!</definedName>
    <definedName name="DD">#REF!</definedName>
    <definedName name="DDD" localSheetId="2">'[2]7422CW00'!#REF!</definedName>
    <definedName name="DDD" localSheetId="3">'[2]7422CW00'!#REF!</definedName>
    <definedName name="DDD">'[2]7422CW00'!#REF!</definedName>
    <definedName name="DDDDD" localSheetId="2">'[2]7422CW00'!#REF!</definedName>
    <definedName name="DDDDD" localSheetId="3">'[2]7422CW00'!#REF!</definedName>
    <definedName name="DDDDD">'[2]7422CW00'!#REF!</definedName>
    <definedName name="Decremento" localSheetId="2">#REF!</definedName>
    <definedName name="Decremento" localSheetId="3">#REF!</definedName>
    <definedName name="Decremento">#REF!</definedName>
    <definedName name="demanda" localSheetId="2" hidden="1">{#N/A,#N/A,TRUE,"1842CWN0"}</definedName>
    <definedName name="demanda" localSheetId="3" hidden="1">{#N/A,#N/A,TRUE,"1842CWN0"}</definedName>
    <definedName name="demanda" hidden="1">{#N/A,#N/A,TRUE,"1842CWN0"}</definedName>
    <definedName name="Departamento" localSheetId="2">#REF!</definedName>
    <definedName name="Departamento" localSheetId="3">#REF!</definedName>
    <definedName name="Departamento">#REF!</definedName>
    <definedName name="DESCUNMI" localSheetId="2">#REF!</definedName>
    <definedName name="DESCUNMI" localSheetId="3">#REF!</definedName>
    <definedName name="DESCUNMI">#REF!</definedName>
    <definedName name="DEST_ART" localSheetId="2">[22]steel!#REF!</definedName>
    <definedName name="DEST_ART" localSheetId="3">[22]steel!#REF!</definedName>
    <definedName name="DEST_ART">[22]steel!#REF!</definedName>
    <definedName name="DESTCOD" localSheetId="2">'[2]7422CW00'!#REF!</definedName>
    <definedName name="DESTCOD" localSheetId="3">'[2]7422CW00'!#REF!</definedName>
    <definedName name="DESTCOD">'[2]7422CW00'!#REF!</definedName>
    <definedName name="DESTFG" localSheetId="2">'[2]7422CW00'!#REF!</definedName>
    <definedName name="DESTFG" localSheetId="3">'[2]7422CW00'!#REF!</definedName>
    <definedName name="DESTFG">'[2]7422CW00'!#REF!</definedName>
    <definedName name="DESTQTY" localSheetId="2">'[2]7422CW00'!#REF!</definedName>
    <definedName name="DESTQTY" localSheetId="3">'[2]7422CW00'!#REF!</definedName>
    <definedName name="DESTQTY">'[2]7422CW00'!#REF!</definedName>
    <definedName name="DETAIL" localSheetId="2">#REF!</definedName>
    <definedName name="DETAIL" localSheetId="3">#REF!</definedName>
    <definedName name="DETAIL">#REF!</definedName>
    <definedName name="DF" localSheetId="2">#REF!</definedName>
    <definedName name="DF" localSheetId="3">#REF!</definedName>
    <definedName name="DF">#REF!</definedName>
    <definedName name="DFFFF" localSheetId="2">#REF!</definedName>
    <definedName name="DFFFF" localSheetId="3">#REF!</definedName>
    <definedName name="DFFFF">#REF!</definedName>
    <definedName name="DH" localSheetId="2">#REF!</definedName>
    <definedName name="DH" localSheetId="3">#REF!</definedName>
    <definedName name="DH">#REF!</definedName>
    <definedName name="DIRECREC" localSheetId="2">#REF!</definedName>
    <definedName name="DIRECREC" localSheetId="3">#REF!</definedName>
    <definedName name="DIRECREC">#REF!</definedName>
    <definedName name="DIRECREC2" localSheetId="2">#REF!</definedName>
    <definedName name="DIRECREC2" localSheetId="3">#REF!</definedName>
    <definedName name="DIRECREC2">#REF!</definedName>
    <definedName name="diresa" localSheetId="2">#REF!</definedName>
    <definedName name="diresa" localSheetId="3">#REF!</definedName>
    <definedName name="diresa">#REF!</definedName>
    <definedName name="disco" localSheetId="2">#REF!</definedName>
    <definedName name="disco" localSheetId="3">#REF!</definedName>
    <definedName name="disco">#REF!</definedName>
    <definedName name="disolvente" localSheetId="2">#REF!</definedName>
    <definedName name="disolvente" localSheetId="3">#REF!</definedName>
    <definedName name="disolvente">#REF!</definedName>
    <definedName name="DISRES" localSheetId="2">#REF!</definedName>
    <definedName name="DISRES" localSheetId="3">#REF!</definedName>
    <definedName name="DISRES">#REF!</definedName>
    <definedName name="Distancia" localSheetId="2" hidden="1">{#N/A,#N/A,TRUE,"1842CWN0"}</definedName>
    <definedName name="Distancia" localSheetId="3" hidden="1">{#N/A,#N/A,TRUE,"1842CWN0"}</definedName>
    <definedName name="Distancia" hidden="1">{#N/A,#N/A,TRUE,"1842CWN0"}</definedName>
    <definedName name="Distrito" localSheetId="2">#REF!</definedName>
    <definedName name="Distrito" localSheetId="3">#REF!</definedName>
    <definedName name="Distrito">#REF!</definedName>
    <definedName name="distritossss" localSheetId="2">#REF!</definedName>
    <definedName name="distritossss" localSheetId="3">#REF!</definedName>
    <definedName name="distritossss">#REF!</definedName>
    <definedName name="DNT" localSheetId="2">#REF!</definedName>
    <definedName name="DNT" localSheetId="3">#REF!</definedName>
    <definedName name="DNT">#REF!</definedName>
    <definedName name="DNTI" localSheetId="2">#REF!</definedName>
    <definedName name="DNTI" localSheetId="3">#REF!</definedName>
    <definedName name="DNTI">#REF!</definedName>
    <definedName name="DOA" localSheetId="2">#REF!</definedName>
    <definedName name="DOA" localSheetId="3">#REF!</definedName>
    <definedName name="DOA">#REF!</definedName>
    <definedName name="dobladora" localSheetId="2">#REF!</definedName>
    <definedName name="dobladora" localSheetId="3">#REF!</definedName>
    <definedName name="dobladora">#REF!</definedName>
    <definedName name="DONAC" localSheetId="2">#REF!</definedName>
    <definedName name="DONAC" localSheetId="3">#REF!</definedName>
    <definedName name="DONAC">#REF!</definedName>
    <definedName name="DQWDASDCSDCQWE" localSheetId="2">#REF!</definedName>
    <definedName name="DQWDASDCSDCQWE" localSheetId="3">#REF!</definedName>
    <definedName name="DQWDASDCSDCQWE">#REF!</definedName>
    <definedName name="DSD" localSheetId="2" hidden="1">{#N/A,#N/A,TRUE,"1842CWN0"}</definedName>
    <definedName name="DSD" localSheetId="3" hidden="1">{#N/A,#N/A,TRUE,"1842CWN0"}</definedName>
    <definedName name="DSD" hidden="1">{#N/A,#N/A,TRUE,"1842CWN0"}</definedName>
    <definedName name="dsf" localSheetId="2">#REF!</definedName>
    <definedName name="dsf" localSheetId="3">#REF!</definedName>
    <definedName name="dsf">#REF!</definedName>
    <definedName name="DT" localSheetId="2">#REF!</definedName>
    <definedName name="DT" localSheetId="3">#REF!</definedName>
    <definedName name="DT">#REF!</definedName>
    <definedName name="dta" localSheetId="2">#REF!</definedName>
    <definedName name="dta" localSheetId="3">#REF!</definedName>
    <definedName name="dta">#REF!</definedName>
    <definedName name="duplicado" localSheetId="2">#REF!</definedName>
    <definedName name="duplicado" localSheetId="3">#REF!</definedName>
    <definedName name="duplicado">#REF!</definedName>
    <definedName name="e">[38]RESUMEN!$F$22</definedName>
    <definedName name="e620." localSheetId="2">#REF!</definedName>
    <definedName name="e620." localSheetId="3">#REF!</definedName>
    <definedName name="e620.">#REF!</definedName>
    <definedName name="ECO2a_consulta_c_p3" localSheetId="2">#REF!</definedName>
    <definedName name="ECO2a_consulta_c_p3" localSheetId="3">#REF!</definedName>
    <definedName name="ECO2a_consulta_c_p3">#REF!</definedName>
    <definedName name="ECO2a_egresos_c_p3" localSheetId="2">#REF!</definedName>
    <definedName name="ECO2a_egresos_c_p3" localSheetId="3">#REF!</definedName>
    <definedName name="ECO2a_egresos_c_p3">#REF!</definedName>
    <definedName name="ECO2a_emergencia_c_p3" localSheetId="2">#REF!</definedName>
    <definedName name="ECO2a_emergencia_c_p3" localSheetId="3">#REF!</definedName>
    <definedName name="ECO2a_emergencia_c_p3">#REF!</definedName>
    <definedName name="ECO2b_c_p3" localSheetId="2">#REF!</definedName>
    <definedName name="ECO2b_c_p3" localSheetId="3">#REF!</definedName>
    <definedName name="ECO2b_c_p3">#REF!</definedName>
    <definedName name="EDAD">'[4]PUNTUAL DPTO07'!$A$7:$AI$31</definedName>
    <definedName name="Edades" localSheetId="2">#REF!</definedName>
    <definedName name="Edades" localSheetId="3">#REF!</definedName>
    <definedName name="Edades">#REF!</definedName>
    <definedName name="edeeew" localSheetId="2" hidden="1">{#N/A,#N/A,TRUE,"1842CWN0"}</definedName>
    <definedName name="edeeew" localSheetId="3" hidden="1">{#N/A,#N/A,TRUE,"1842CWN0"}</definedName>
    <definedName name="edeeew" hidden="1">{#N/A,#N/A,TRUE,"1842CWN0"}</definedName>
    <definedName name="eeeee" localSheetId="2">#REF!</definedName>
    <definedName name="eeeee" localSheetId="3">#REF!</definedName>
    <definedName name="eeeee">#REF!</definedName>
    <definedName name="eeeeeee" localSheetId="2">#REF!</definedName>
    <definedName name="eeeeeee" localSheetId="3">#REF!</definedName>
    <definedName name="eeeeeee">#REF!</definedName>
    <definedName name="eeeeeeee" localSheetId="2">#REF!</definedName>
    <definedName name="eeeeeeee" localSheetId="3">#REF!</definedName>
    <definedName name="eeeeeeee">#REF!</definedName>
    <definedName name="eefftri" localSheetId="2">#REF!</definedName>
    <definedName name="eefftri" localSheetId="3">#REF!</definedName>
    <definedName name="eefftri">#REF!</definedName>
    <definedName name="eefftri_1" localSheetId="2">#REF!</definedName>
    <definedName name="eefftri_1" localSheetId="3">#REF!</definedName>
    <definedName name="eefftri_1">#REF!</definedName>
    <definedName name="eefftri_2" localSheetId="2">#REF!</definedName>
    <definedName name="eefftri_2" localSheetId="3">#REF!</definedName>
    <definedName name="eefftri_2">#REF!</definedName>
    <definedName name="eefftri_3" localSheetId="2">#REF!</definedName>
    <definedName name="eefftri_3" localSheetId="3">#REF!</definedName>
    <definedName name="eefftri_3">#REF!</definedName>
    <definedName name="eefftri_7" localSheetId="2">#REF!</definedName>
    <definedName name="eefftri_7" localSheetId="3">#REF!</definedName>
    <definedName name="eefftri_7">#REF!</definedName>
    <definedName name="EESS" localSheetId="2">#REF!</definedName>
    <definedName name="EESS" localSheetId="3">#REF!</definedName>
    <definedName name="EESS">#REF!</definedName>
    <definedName name="Entidad" localSheetId="2">#REF!</definedName>
    <definedName name="Entidad" localSheetId="3">#REF!</definedName>
    <definedName name="Entidad">#REF!</definedName>
    <definedName name="eq" localSheetId="2">'[39]Electricidad - Climatización'!#REF!</definedName>
    <definedName name="eq" localSheetId="3">'[39]Electricidad - Climatización'!#REF!</definedName>
    <definedName name="eq">'[39]Electricidad - Climatización'!#REF!</definedName>
    <definedName name="EqAlterna2" localSheetId="2">#REF!</definedName>
    <definedName name="EqAlterna2" localSheetId="3">#REF!</definedName>
    <definedName name="EqAlterna2">#REF!</definedName>
    <definedName name="EQUIP" localSheetId="2">#REF!</definedName>
    <definedName name="EQUIP" localSheetId="3">#REF!</definedName>
    <definedName name="EQUIP">#REF!</definedName>
    <definedName name="equipocorte" localSheetId="2">#REF!</definedName>
    <definedName name="equipocorte" localSheetId="3">#REF!</definedName>
    <definedName name="equipocorte">#REF!</definedName>
    <definedName name="ERE_ART">[22]steel!$B$8:$B$47</definedName>
    <definedName name="ERRORE" localSheetId="2">#REF!</definedName>
    <definedName name="ERRORE" localSheetId="3">#REF!</definedName>
    <definedName name="ERRORE">#REF!</definedName>
    <definedName name="ertreq" localSheetId="2">#REF!</definedName>
    <definedName name="ertreq" localSheetId="3">#REF!</definedName>
    <definedName name="ertreq">#REF!</definedName>
    <definedName name="esepcificacion_educativa" localSheetId="2">#REF!</definedName>
    <definedName name="esepcificacion_educativa" localSheetId="3">#REF!</definedName>
    <definedName name="esepcificacion_educativa">#REF!</definedName>
    <definedName name="ESPEJOS" localSheetId="2">#REF!</definedName>
    <definedName name="ESPEJOS" localSheetId="3">#REF!</definedName>
    <definedName name="ESPEJOS">#REF!</definedName>
    <definedName name="Espera" localSheetId="2">#REF!</definedName>
    <definedName name="Espera" localSheetId="3">#REF!</definedName>
    <definedName name="Espera">#REF!</definedName>
    <definedName name="Estac_aéreo1" localSheetId="2">#REF!</definedName>
    <definedName name="Estac_aéreo1" localSheetId="3">#REF!</definedName>
    <definedName name="Estac_aéreo1">#REF!</definedName>
    <definedName name="Estac_aéreo2" localSheetId="2">#REF!</definedName>
    <definedName name="Estac_aéreo2" localSheetId="3">#REF!</definedName>
    <definedName name="Estac_aéreo2">#REF!</definedName>
    <definedName name="estado_civil" localSheetId="2">#REF!</definedName>
    <definedName name="estado_civil" localSheetId="3">#REF!</definedName>
    <definedName name="estado_civil">#REF!</definedName>
    <definedName name="ESTRAE" localSheetId="2">'[2]7422CW00'!#REF!</definedName>
    <definedName name="ESTRAE" localSheetId="3">'[2]7422CW00'!#REF!</definedName>
    <definedName name="ESTRAE">'[2]7422CW00'!#REF!</definedName>
    <definedName name="Excel_BuiltIn_Database" localSheetId="2">#REF!</definedName>
    <definedName name="Excel_BuiltIn_Database" localSheetId="3">#REF!</definedName>
    <definedName name="Excel_BuiltIn_Database">#REF!</definedName>
    <definedName name="Excel_BuiltIn_Database_1" localSheetId="2">#REF!</definedName>
    <definedName name="Excel_BuiltIn_Database_1" localSheetId="3">#REF!</definedName>
    <definedName name="Excel_BuiltIn_Database_1">#REF!</definedName>
    <definedName name="Excel_BuiltIn_Database_2" localSheetId="2">#REF!</definedName>
    <definedName name="Excel_BuiltIn_Database_2" localSheetId="3">#REF!</definedName>
    <definedName name="Excel_BuiltIn_Database_2">#REF!</definedName>
    <definedName name="Excel_BuiltIn_Database_3" localSheetId="2">#REF!</definedName>
    <definedName name="Excel_BuiltIn_Database_3" localSheetId="3">#REF!</definedName>
    <definedName name="Excel_BuiltIn_Database_3">#REF!</definedName>
    <definedName name="Excel_BuiltIn_Database_4" localSheetId="2">#REF!</definedName>
    <definedName name="Excel_BuiltIn_Database_4" localSheetId="3">#REF!</definedName>
    <definedName name="Excel_BuiltIn_Database_4">#REF!</definedName>
    <definedName name="Excel_BuiltIn_Database_5" localSheetId="2">#REF!</definedName>
    <definedName name="Excel_BuiltIn_Database_5" localSheetId="3">#REF!</definedName>
    <definedName name="Excel_BuiltIn_Database_5">#REF!</definedName>
    <definedName name="Excel_BuiltIn_Database_6" localSheetId="2">#REF!</definedName>
    <definedName name="Excel_BuiltIn_Database_6" localSheetId="3">#REF!</definedName>
    <definedName name="Excel_BuiltIn_Database_6">#REF!</definedName>
    <definedName name="Excel_BuiltIn_Database_7" localSheetId="2">#REF!</definedName>
    <definedName name="Excel_BuiltIn_Database_7" localSheetId="3">#REF!</definedName>
    <definedName name="Excel_BuiltIn_Database_7">#REF!</definedName>
    <definedName name="Excel_BuiltIn_Database_8" localSheetId="2">#REF!</definedName>
    <definedName name="Excel_BuiltIn_Database_8" localSheetId="3">#REF!</definedName>
    <definedName name="Excel_BuiltIn_Database_8">#REF!</definedName>
    <definedName name="Excel_BuiltIn_Print_Area_2" localSheetId="2">#REF!</definedName>
    <definedName name="Excel_BuiltIn_Print_Area_2" localSheetId="3">#REF!</definedName>
    <definedName name="Excel_BuiltIn_Print_Area_2">#REF!</definedName>
    <definedName name="Excel_BuiltIn_Print_Area_3" localSheetId="2">#REF!</definedName>
    <definedName name="Excel_BuiltIn_Print_Area_3" localSheetId="3">#REF!</definedName>
    <definedName name="Excel_BuiltIn_Print_Area_3">#REF!</definedName>
    <definedName name="Excel_BuiltIn_Print_Area_4" localSheetId="2">[16]Requerimiento!#REF!</definedName>
    <definedName name="Excel_BuiltIn_Print_Area_4" localSheetId="3">[16]Requerimiento!#REF!</definedName>
    <definedName name="Excel_BuiltIn_Print_Area_4">[16]Requerimiento!#REF!</definedName>
    <definedName name="exist">[24]Consolidado!$E$13:$E$4914</definedName>
    <definedName name="FA" localSheetId="2">'[39]Electricidad - Climatización'!#REF!</definedName>
    <definedName name="FA" localSheetId="3">'[39]Electricidad - Climatización'!#REF!</definedName>
    <definedName name="FA">'[39]Electricidad - Climatización'!#REF!</definedName>
    <definedName name="factor" localSheetId="2">#REF!</definedName>
    <definedName name="factor" localSheetId="3">#REF!</definedName>
    <definedName name="factor">#REF!</definedName>
    <definedName name="Factor_Desvio_p1" localSheetId="2">#REF!</definedName>
    <definedName name="Factor_Desvio_p1" localSheetId="3">#REF!</definedName>
    <definedName name="Factor_Desvio_p1">#REF!</definedName>
    <definedName name="Factor_Desvio_p2" localSheetId="2">#REF!</definedName>
    <definedName name="Factor_Desvio_p2" localSheetId="3">#REF!</definedName>
    <definedName name="Factor_Desvio_p2">#REF!</definedName>
    <definedName name="Factor_Desvio_p3" localSheetId="2">#REF!</definedName>
    <definedName name="Factor_Desvio_p3" localSheetId="3">#REF!</definedName>
    <definedName name="Factor_Desvio_p3">#REF!</definedName>
    <definedName name="FAR2_ce_c_p3" localSheetId="2">#REF!</definedName>
    <definedName name="FAR2_ce_c_p3" localSheetId="3">#REF!</definedName>
    <definedName name="FAR2_ce_c_p3">#REF!</definedName>
    <definedName name="FAR2_emer_c_p3" localSheetId="2">#REF!</definedName>
    <definedName name="FAR2_emer_c_p3" localSheetId="3">#REF!</definedName>
    <definedName name="FAR2_emer_c_p3">#REF!</definedName>
    <definedName name="FAR2_hosp_c_p3" localSheetId="2">#REF!</definedName>
    <definedName name="FAR2_hosp_c_p3" localSheetId="3">#REF!</definedName>
    <definedName name="FAR2_hosp_c_p3">#REF!</definedName>
    <definedName name="FECHA" localSheetId="2">#REF!</definedName>
    <definedName name="FECHA" localSheetId="3">#REF!</definedName>
    <definedName name="FECHA">#REF!</definedName>
    <definedName name="FECHA_FIN_OBRA" localSheetId="2">#REF!</definedName>
    <definedName name="FECHA_FIN_OBRA" localSheetId="3">#REF!</definedName>
    <definedName name="FECHA_FIN_OBRA">#REF!</definedName>
    <definedName name="FECHA_INICIO_OBRA" localSheetId="2">#REF!</definedName>
    <definedName name="FECHA_INICIO_OBRA" localSheetId="3">#REF!</definedName>
    <definedName name="FECHA_INICIO_OBRA">#REF!</definedName>
    <definedName name="FECHA_VALORIZACION" localSheetId="2">#REF!</definedName>
    <definedName name="FECHA_VALORIZACION" localSheetId="3">#REF!</definedName>
    <definedName name="FECHA_VALORIZACION">#REF!</definedName>
    <definedName name="Fecha1" localSheetId="2">#REF!</definedName>
    <definedName name="Fecha1" localSheetId="3">#REF!</definedName>
    <definedName name="Fecha1">#REF!</definedName>
    <definedName name="Fecha2" localSheetId="2">#REF!</definedName>
    <definedName name="Fecha2" localSheetId="3">#REF!</definedName>
    <definedName name="Fecha2">#REF!</definedName>
    <definedName name="Fecha3" localSheetId="2">#REF!</definedName>
    <definedName name="Fecha3" localSheetId="3">#REF!</definedName>
    <definedName name="Fecha3">#REF!</definedName>
    <definedName name="Fecha4" localSheetId="2">#REF!</definedName>
    <definedName name="Fecha4" localSheetId="3">#REF!</definedName>
    <definedName name="Fecha4">#REF!</definedName>
    <definedName name="Fecha5" localSheetId="2">#REF!</definedName>
    <definedName name="Fecha5" localSheetId="3">#REF!</definedName>
    <definedName name="Fecha5">#REF!</definedName>
    <definedName name="fff" localSheetId="2" hidden="1">{#N/A,#N/A,TRUE,"INGENIERIA";#N/A,#N/A,TRUE,"COMPRAS";#N/A,#N/A,TRUE,"DIRECCION";#N/A,#N/A,TRUE,"RESUMEN"}</definedName>
    <definedName name="fff" localSheetId="3" hidden="1">{#N/A,#N/A,TRUE,"INGENIERIA";#N/A,#N/A,TRUE,"COMPRAS";#N/A,#N/A,TRUE,"DIRECCION";#N/A,#N/A,TRUE,"RESUMEN"}</definedName>
    <definedName name="fff" hidden="1">{#N/A,#N/A,TRUE,"INGENIERIA";#N/A,#N/A,TRUE,"COMPRAS";#N/A,#N/A,TRUE,"DIRECCION";#N/A,#N/A,TRUE,"RESUMEN"}</definedName>
    <definedName name="fg" localSheetId="2">[22]steel!#REF!</definedName>
    <definedName name="fg" localSheetId="3">[22]steel!#REF!</definedName>
    <definedName name="fg">[22]steel!#REF!</definedName>
    <definedName name="fgh" localSheetId="2">'[2]7422CW00'!#REF!</definedName>
    <definedName name="fgh" localSheetId="3">'[2]7422CW00'!#REF!</definedName>
    <definedName name="fgh">'[2]7422CW00'!#REF!</definedName>
    <definedName name="fhg" localSheetId="2" hidden="1">{#N/A,#N/A,TRUE,"1842CWN0"}</definedName>
    <definedName name="fhg" localSheetId="3" hidden="1">{#N/A,#N/A,TRUE,"1842CWN0"}</definedName>
    <definedName name="fhg" hidden="1">{#N/A,#N/A,TRUE,"1842CWN0"}</definedName>
    <definedName name="fliso" localSheetId="2">#REF!</definedName>
    <definedName name="fliso" localSheetId="3">#REF!</definedName>
    <definedName name="fliso">#REF!</definedName>
    <definedName name="FM" localSheetId="2">#REF!</definedName>
    <definedName name="FM" localSheetId="3">#REF!</definedName>
    <definedName name="FM">#REF!</definedName>
    <definedName name="FN" localSheetId="2">#REF!</definedName>
    <definedName name="FN" localSheetId="3">#REF!</definedName>
    <definedName name="FN">#REF!</definedName>
    <definedName name="FOCA" localSheetId="2">#REF!</definedName>
    <definedName name="FOCA" localSheetId="3">#REF!</definedName>
    <definedName name="FOCA">#REF!</definedName>
    <definedName name="FOCO">[40]FINAL!$A$1:$I$1657</definedName>
    <definedName name="FOCO1">[41]FINAL!$B$2:$O$923</definedName>
    <definedName name="FORDESCR" localSheetId="2">'[2]7422CW00'!#REF!</definedName>
    <definedName name="FORDESCR" localSheetId="3">'[2]7422CW00'!#REF!</definedName>
    <definedName name="FORDESCR">'[2]7422CW00'!#REF!</definedName>
    <definedName name="Formato17A" localSheetId="2">#REF!</definedName>
    <definedName name="Formato17A" localSheetId="3">#REF!</definedName>
    <definedName name="Formato17A">#REF!</definedName>
    <definedName name="Formato17A2" localSheetId="2">#REF!</definedName>
    <definedName name="Formato17A2" localSheetId="3">#REF!</definedName>
    <definedName name="Formato17A2">#REF!</definedName>
    <definedName name="Formato17B" localSheetId="2">#REF!</definedName>
    <definedName name="Formato17B" localSheetId="3">#REF!</definedName>
    <definedName name="Formato17B">#REF!</definedName>
    <definedName name="Formato17B2" localSheetId="2">#REF!</definedName>
    <definedName name="Formato17B2" localSheetId="3">#REF!</definedName>
    <definedName name="Formato17B2">#REF!</definedName>
    <definedName name="FORMOLT" localSheetId="2">'[2]7422CW00'!#REF!</definedName>
    <definedName name="FORMOLT" localSheetId="3">'[2]7422CW00'!#REF!</definedName>
    <definedName name="FORMOLT">'[2]7422CW00'!#REF!</definedName>
    <definedName name="Fórmula_01" localSheetId="2">#REF!</definedName>
    <definedName name="Fórmula_01" localSheetId="3">#REF!</definedName>
    <definedName name="Fórmula_01">#REF!</definedName>
    <definedName name="Fórmula_02" localSheetId="2">#REF!</definedName>
    <definedName name="Fórmula_02" localSheetId="3">#REF!</definedName>
    <definedName name="Fórmula_02">#REF!</definedName>
    <definedName name="Fórmula_03" localSheetId="2">#REF!</definedName>
    <definedName name="Fórmula_03" localSheetId="3">#REF!</definedName>
    <definedName name="Fórmula_03">#REF!</definedName>
    <definedName name="FORSHE" localSheetId="2">'[2]7422CW00'!#REF!</definedName>
    <definedName name="FORSHE" localSheetId="3">'[2]7422CW00'!#REF!</definedName>
    <definedName name="FORSHE">'[2]7422CW00'!#REF!</definedName>
    <definedName name="FORUNMIS" localSheetId="2">'[2]7422CW00'!#REF!</definedName>
    <definedName name="FORUNMIS" localSheetId="3">'[2]7422CW00'!#REF!</definedName>
    <definedName name="FORUNMIS">'[2]7422CW00'!#REF!</definedName>
    <definedName name="fred" localSheetId="2">#REF!</definedName>
    <definedName name="fred" localSheetId="3">#REF!</definedName>
    <definedName name="fred">#REF!</definedName>
    <definedName name="g" localSheetId="2">#REF!</definedName>
    <definedName name="g" localSheetId="3">#REF!</definedName>
    <definedName name="g">#REF!</definedName>
    <definedName name="G2037598" localSheetId="2">#REF!</definedName>
    <definedName name="G2037598" localSheetId="3">#REF!</definedName>
    <definedName name="G2037598">#REF!</definedName>
    <definedName name="GenDetail" localSheetId="2">#REF!</definedName>
    <definedName name="GenDetail" localSheetId="3">#REF!</definedName>
    <definedName name="GenDetail">#REF!</definedName>
    <definedName name="GES" localSheetId="2">#REF!</definedName>
    <definedName name="GES" localSheetId="3">#REF!</definedName>
    <definedName name="GES">#REF!</definedName>
    <definedName name="Gest_c_p3" localSheetId="2">#REF!</definedName>
    <definedName name="Gest_c_p3" localSheetId="3">#REF!</definedName>
    <definedName name="Gest_c_p3">#REF!</definedName>
    <definedName name="GESTCOMP">[42]Estadística!$E$65</definedName>
    <definedName name="GG" localSheetId="2">#REF!</definedName>
    <definedName name="GG" localSheetId="3">#REF!</definedName>
    <definedName name="GG">#REF!</definedName>
    <definedName name="GGG" localSheetId="2">#REF!</definedName>
    <definedName name="GGG" localSheetId="3">#REF!</definedName>
    <definedName name="GGG">#REF!</definedName>
    <definedName name="gggg" localSheetId="2">#REF!</definedName>
    <definedName name="gggg" localSheetId="3">#REF!</definedName>
    <definedName name="gggg">#REF!</definedName>
    <definedName name="GGGGG" localSheetId="2" hidden="1">#REF!</definedName>
    <definedName name="GGGGG" localSheetId="3" hidden="1">#REF!</definedName>
    <definedName name="GGGGG" hidden="1">#REF!</definedName>
    <definedName name="ggrel" localSheetId="2">#REF!</definedName>
    <definedName name="ggrel" localSheetId="3">#REF!</definedName>
    <definedName name="ggrel">#REF!</definedName>
    <definedName name="gguu" localSheetId="2" hidden="1">{#N/A,#N/A,TRUE,"1842CWN0"}</definedName>
    <definedName name="gguu" localSheetId="3" hidden="1">{#N/A,#N/A,TRUE,"1842CWN0"}</definedName>
    <definedName name="gguu" hidden="1">{#N/A,#N/A,TRUE,"1842CWN0"}</definedName>
    <definedName name="gguuu" localSheetId="2">#REF!</definedName>
    <definedName name="gguuu" localSheetId="3">#REF!</definedName>
    <definedName name="gguuu">#REF!</definedName>
    <definedName name="ghf" localSheetId="2">'[2]7422CW00'!#REF!</definedName>
    <definedName name="ghf" localSheetId="3">'[2]7422CW00'!#REF!</definedName>
    <definedName name="ghf">'[2]7422CW00'!#REF!</definedName>
    <definedName name="ghj" localSheetId="2">#REF!</definedName>
    <definedName name="ghj" localSheetId="3">#REF!</definedName>
    <definedName name="ghj">#REF!</definedName>
    <definedName name="GI" localSheetId="2">#REF!</definedName>
    <definedName name="GI" localSheetId="3">#REF!</definedName>
    <definedName name="GI">#REF!</definedName>
    <definedName name="Grasa" localSheetId="2">#REF!</definedName>
    <definedName name="Grasa" localSheetId="3">#REF!</definedName>
    <definedName name="Grasa">#REF!</definedName>
    <definedName name="GRIFERIA" localSheetId="2">#REF!</definedName>
    <definedName name="GRIFERIA" localSheetId="3">#REF!</definedName>
    <definedName name="GRIFERIA">#REF!</definedName>
    <definedName name="GU" localSheetId="2">#REF!</definedName>
    <definedName name="GU" localSheetId="3">#REF!</definedName>
    <definedName name="GU">#REF!</definedName>
    <definedName name="HEM1_c_p3" localSheetId="2">#REF!</definedName>
    <definedName name="HEM1_c_p3" localSheetId="3">#REF!</definedName>
    <definedName name="HEM1_c_p3">#REF!</definedName>
    <definedName name="hhh" localSheetId="2">#REF!</definedName>
    <definedName name="hhh" localSheetId="3">#REF!</definedName>
    <definedName name="hhh">#REF!</definedName>
    <definedName name="hhhh" localSheetId="2">#REF!</definedName>
    <definedName name="hhhh" localSheetId="3">#REF!</definedName>
    <definedName name="hhhh">#REF!</definedName>
    <definedName name="HIDE1">[22]steel!$F$7:$J$7</definedName>
    <definedName name="HOA" localSheetId="2">#REF!</definedName>
    <definedName name="HOA" localSheetId="3">#REF!</definedName>
    <definedName name="HOA">#REF!</definedName>
    <definedName name="Hormigon" localSheetId="2">#REF!</definedName>
    <definedName name="Hormigon" localSheetId="3">#REF!</definedName>
    <definedName name="Hormigon">#REF!</definedName>
    <definedName name="HT" localSheetId="2">#REF!</definedName>
    <definedName name="HT" localSheetId="3">#REF!</definedName>
    <definedName name="HT">#REF!</definedName>
    <definedName name="HTA" localSheetId="2">#REF!</definedName>
    <definedName name="HTA" localSheetId="3">#REF!</definedName>
    <definedName name="HTA">#REF!</definedName>
    <definedName name="I" localSheetId="2">#REF!</definedName>
    <definedName name="I" localSheetId="3">#REF!</definedName>
    <definedName name="I">#REF!</definedName>
    <definedName name="ICNI" localSheetId="2">#REF!</definedName>
    <definedName name="ICNI" localSheetId="3">#REF!</definedName>
    <definedName name="ICNI">#REF!</definedName>
    <definedName name="IEF">[42]VACST!$D$87</definedName>
    <definedName name="ILNI" localSheetId="2">#REF!</definedName>
    <definedName name="ILNI" localSheetId="3">#REF!</definedName>
    <definedName name="ILNI">#REF!</definedName>
    <definedName name="imp" localSheetId="2">#REF!</definedName>
    <definedName name="imp" localSheetId="3">#REF!</definedName>
    <definedName name="imp">#REF!</definedName>
    <definedName name="IMPRESSION" localSheetId="2">#REF!</definedName>
    <definedName name="IMPRESSION" localSheetId="3">#REF!</definedName>
    <definedName name="IMPRESSION">#REF!</definedName>
    <definedName name="Imprimir_área_IM" localSheetId="2">#REF!</definedName>
    <definedName name="Imprimir_área_IM" localSheetId="3">#REF!</definedName>
    <definedName name="Imprimir_área_IM">#REF!</definedName>
    <definedName name="Incremento" localSheetId="2">#REF!</definedName>
    <definedName name="Incremento" localSheetId="3">#REF!</definedName>
    <definedName name="Incremento">#REF!</definedName>
    <definedName name="INDICADOR" localSheetId="2">#REF!</definedName>
    <definedName name="INDICADOR" localSheetId="3">#REF!</definedName>
    <definedName name="INDICADOR">#REF!</definedName>
    <definedName name="Indicadores1">[7]A.SENSIBILIDAD!$D$99:$G$99</definedName>
    <definedName name="Indicadores2">[7]A.SENSIBILIDAD!$D$149:$G$149</definedName>
    <definedName name="Indicadoresa1">'[43]sensibilidad propoli'!$D$25:$G$25</definedName>
    <definedName name="Indicadoresp1">[44]sensibilidad.proliv!$D$25:$G$25</definedName>
    <definedName name="Indicadoresp2">[44]sensibilidad.proliv!$D$75:$G$75</definedName>
    <definedName name="Inicio" localSheetId="2">#REF!</definedName>
    <definedName name="Inicio" localSheetId="3">#REF!</definedName>
    <definedName name="Inicio">#REF!</definedName>
    <definedName name="Inicio_atenciones">[45]Sensibilidad!$P$13</definedName>
    <definedName name="inicio_benef" localSheetId="2">[46]Sensibilidad!#REF!</definedName>
    <definedName name="inicio_benef" localSheetId="3">[46]Sensibilidad!#REF!</definedName>
    <definedName name="inicio_benef">[46]Sensibilidad!#REF!</definedName>
    <definedName name="inicio_benef1" localSheetId="2">[46]Sensibilidad!#REF!</definedName>
    <definedName name="inicio_benef1" localSheetId="3">[46]Sensibilidad!#REF!</definedName>
    <definedName name="inicio_benef1">[46]Sensibilidad!#REF!</definedName>
    <definedName name="inicio_benef2" localSheetId="2">[46]Sensibilidad!#REF!</definedName>
    <definedName name="inicio_benef2" localSheetId="3">[46]Sensibilidad!#REF!</definedName>
    <definedName name="inicio_benef2">[46]Sensibilidad!#REF!</definedName>
    <definedName name="Inicio_beneficiarios">[44]sensibilidad.proliv!$K$18</definedName>
    <definedName name="Inicio_beneficiariosa">'[43]sensibilidad propoli'!$K$18</definedName>
    <definedName name="inicio_beneficios">[47]Sens.agua!$D$36</definedName>
    <definedName name="inicio_inv" localSheetId="2">[46]Sensibilidad!#REF!</definedName>
    <definedName name="inicio_inv" localSheetId="3">[46]Sensibilidad!#REF!</definedName>
    <definedName name="inicio_inv">[46]Sensibilidad!#REF!</definedName>
    <definedName name="inicio_inv1" localSheetId="2">[46]Sensibilidad!#REF!</definedName>
    <definedName name="inicio_inv1" localSheetId="3">[46]Sensibilidad!#REF!</definedName>
    <definedName name="inicio_inv1">[46]Sensibilidad!#REF!</definedName>
    <definedName name="inicio_inv2" localSheetId="2">[46]Sensibilidad!#REF!</definedName>
    <definedName name="inicio_inv2" localSheetId="3">[46]Sensibilidad!#REF!</definedName>
    <definedName name="inicio_inv2">[46]Sensibilidad!#REF!</definedName>
    <definedName name="Inicio_inver">[45]Sensibilidad!$O$14</definedName>
    <definedName name="Inicio_invera">'[43]sensibilidad propoli'!$J$19</definedName>
    <definedName name="Inicio_invera1">'[43]sensibilidad propoli'!$C$12</definedName>
    <definedName name="Inicio_invera2">'[43]sensibilidad propoli'!$C$62</definedName>
    <definedName name="Inicio_inverp">[44]sensibilidad.proliv!$J$19</definedName>
    <definedName name="Inicio_inverp1">[44]sensibilidad.proliv!$C$12</definedName>
    <definedName name="Inicio_inverp2">[44]sensibilidad.proliv!$C$62</definedName>
    <definedName name="inicio_inversión">[47]Sens.agua!$C$37</definedName>
    <definedName name="Inicio_inversión1">[7]A.SENSIBILIDAD!$C$86</definedName>
    <definedName name="Inicio_inversión2">[7]A.SENSIBILIDAD!$C$136</definedName>
    <definedName name="Inicio1" localSheetId="2">#REF!</definedName>
    <definedName name="Inicio1" localSheetId="3">#REF!</definedName>
    <definedName name="Inicio1">#REF!</definedName>
    <definedName name="Inicio2" localSheetId="2">#REF!</definedName>
    <definedName name="Inicio2" localSheetId="3">#REF!</definedName>
    <definedName name="Inicio2">#REF!</definedName>
    <definedName name="Inidicadoresa2">'[43]sensibilidad propoli'!$D$75:$G$75</definedName>
    <definedName name="IniItems" localSheetId="2">#REF!</definedName>
    <definedName name="IniItems" localSheetId="3">#REF!</definedName>
    <definedName name="IniItems">#REF!</definedName>
    <definedName name="INPU" localSheetId="2">#REF!</definedName>
    <definedName name="INPU" localSheetId="3">#REF!</definedName>
    <definedName name="INPU">#REF!</definedName>
    <definedName name="INPUT" localSheetId="2">'[2]7422CW00'!#REF!</definedName>
    <definedName name="INPUT" localSheetId="3">'[2]7422CW00'!#REF!</definedName>
    <definedName name="INPUT">'[2]7422CW00'!#REF!</definedName>
    <definedName name="INSUMOS" localSheetId="2">#REF!</definedName>
    <definedName name="INSUMOS" localSheetId="3">#REF!</definedName>
    <definedName name="INSUMOS">#REF!</definedName>
    <definedName name="int">[33]Ampliad!$Z$55</definedName>
    <definedName name="Inv" localSheetId="2">#REF!</definedName>
    <definedName name="Inv" localSheetId="3">#REF!</definedName>
    <definedName name="Inv">#REF!</definedName>
    <definedName name="ioooo" localSheetId="2">#REF!</definedName>
    <definedName name="ioooo" localSheetId="3">#REF!</definedName>
    <definedName name="ioooo">#REF!</definedName>
    <definedName name="Iqx_cesarea_c_p3" localSheetId="2">#REF!</definedName>
    <definedName name="Iqx_cesarea_c_p3" localSheetId="3">#REF!</definedName>
    <definedName name="Iqx_cesarea_c_p3">#REF!</definedName>
    <definedName name="irma" localSheetId="2">#REF!</definedName>
    <definedName name="irma" localSheetId="3">#REF!</definedName>
    <definedName name="irma">#REF!</definedName>
    <definedName name="irma1" localSheetId="2">#REF!</definedName>
    <definedName name="irma1" localSheetId="3">#REF!</definedName>
    <definedName name="irma1">#REF!</definedName>
    <definedName name="IRMAgm">[47]PPTOALT1!$B$9:$I$30</definedName>
    <definedName name="J" localSheetId="2">#REF!</definedName>
    <definedName name="J" localSheetId="3">#REF!</definedName>
    <definedName name="J">#REF!</definedName>
    <definedName name="jajajaja" localSheetId="2">#REF!</definedName>
    <definedName name="jajajaja" localSheetId="3">#REF!</definedName>
    <definedName name="jajajaja">#REF!</definedName>
    <definedName name="jjj" localSheetId="2">#REF!</definedName>
    <definedName name="jjj" localSheetId="3">#REF!</definedName>
    <definedName name="jjj">#REF!</definedName>
    <definedName name="Jooooo" localSheetId="2">#REF!</definedName>
    <definedName name="Jooooo" localSheetId="3">#REF!</definedName>
    <definedName name="Jooooo">#REF!</definedName>
    <definedName name="JOSE" localSheetId="2">#REF!</definedName>
    <definedName name="JOSE" localSheetId="3">#REF!</definedName>
    <definedName name="JOSE">#REF!</definedName>
    <definedName name="jun069p" localSheetId="2">#REF!</definedName>
    <definedName name="jun069p" localSheetId="3">#REF!</definedName>
    <definedName name="jun069p">#REF!</definedName>
    <definedName name="K" localSheetId="2">#REF!</definedName>
    <definedName name="K" localSheetId="3">#REF!</definedName>
    <definedName name="K">#REF!</definedName>
    <definedName name="kkk" localSheetId="2">#REF!</definedName>
    <definedName name="kkk" localSheetId="3">#REF!</definedName>
    <definedName name="kkk">#REF!</definedName>
    <definedName name="LAB3_ce_c_p3" localSheetId="2">#REF!</definedName>
    <definedName name="LAB3_ce_c_p3" localSheetId="3">#REF!</definedName>
    <definedName name="LAB3_ce_c_p3">#REF!</definedName>
    <definedName name="LAB3_emer_c_p3" localSheetId="2">#REF!</definedName>
    <definedName name="LAB3_emer_c_p3" localSheetId="3">#REF!</definedName>
    <definedName name="LAB3_emer_c_p3">#REF!</definedName>
    <definedName name="laca" localSheetId="2">#REF!</definedName>
    <definedName name="laca" localSheetId="3">#REF!</definedName>
    <definedName name="laca">#REF!</definedName>
    <definedName name="ladrillokk" localSheetId="2">#REF!</definedName>
    <definedName name="ladrillokk" localSheetId="3">#REF!</definedName>
    <definedName name="ladrillokk">#REF!</definedName>
    <definedName name="LAQArch" localSheetId="2">[25]Detail!#REF!</definedName>
    <definedName name="LAQArch" localSheetId="3">[25]Detail!#REF!</definedName>
    <definedName name="LAQArch">[25]Detail!#REF!</definedName>
    <definedName name="LAQConc" localSheetId="2">[25]Detail!#REF!</definedName>
    <definedName name="LAQConc" localSheetId="3">[25]Detail!#REF!</definedName>
    <definedName name="LAQConc">[25]Detail!#REF!</definedName>
    <definedName name="LAQElcond" localSheetId="2">[25]Detail!#REF!</definedName>
    <definedName name="LAQElcond" localSheetId="3">[25]Detail!#REF!</definedName>
    <definedName name="LAQElcond">[25]Detail!#REF!</definedName>
    <definedName name="LAQEleqt" localSheetId="2">[25]Detail!#REF!</definedName>
    <definedName name="LAQEleqt" localSheetId="3">[25]Detail!#REF!</definedName>
    <definedName name="LAQEleqt">[25]Detail!#REF!</definedName>
    <definedName name="LAQElwire" localSheetId="2">[25]Detail!#REF!</definedName>
    <definedName name="LAQElwire" localSheetId="3">[25]Detail!#REF!</definedName>
    <definedName name="LAQElwire">[25]Detail!#REF!</definedName>
    <definedName name="LAQExcav" localSheetId="2">[25]Detail!#REF!</definedName>
    <definedName name="LAQExcav" localSheetId="3">[25]Detail!#REF!</definedName>
    <definedName name="LAQExcav">[25]Detail!#REF!</definedName>
    <definedName name="LAQInstr" localSheetId="2">[25]Detail!#REF!</definedName>
    <definedName name="LAQInstr" localSheetId="3">[25]Detail!#REF!</definedName>
    <definedName name="LAQInstr">[25]Detail!#REF!</definedName>
    <definedName name="LAQMech" localSheetId="2">[25]Detail!#REF!</definedName>
    <definedName name="LAQMech" localSheetId="3">[25]Detail!#REF!</definedName>
    <definedName name="LAQMech">[25]Detail!#REF!</definedName>
    <definedName name="LAQPipe" localSheetId="2">[25]Detail!#REF!</definedName>
    <definedName name="LAQPipe" localSheetId="3">[25]Detail!#REF!</definedName>
    <definedName name="LAQPipe">[25]Detail!#REF!</definedName>
    <definedName name="LAQRfsid" localSheetId="2">[25]Detail!#REF!</definedName>
    <definedName name="LAQRfsid" localSheetId="3">[25]Detail!#REF!</definedName>
    <definedName name="LAQRfsid">[25]Detail!#REF!</definedName>
    <definedName name="LAQSite" localSheetId="2">[25]Detail!#REF!</definedName>
    <definedName name="LAQSite" localSheetId="3">[25]Detail!#REF!</definedName>
    <definedName name="LAQSite">[25]Detail!#REF!</definedName>
    <definedName name="LAQSteel" localSheetId="2">[25]Detail!#REF!</definedName>
    <definedName name="LAQSteel" localSheetId="3">[25]Detail!#REF!</definedName>
    <definedName name="LAQSteel">[25]Detail!#REF!</definedName>
    <definedName name="LAQTanks" localSheetId="2">[25]Detail!#REF!</definedName>
    <definedName name="LAQTanks" localSheetId="3">[25]Detail!#REF!</definedName>
    <definedName name="LAQTanks">[25]Detail!#REF!</definedName>
    <definedName name="LISTA">[48]Hoja1!$B$2:$C$372</definedName>
    <definedName name="listado" localSheetId="2">#REF!</definedName>
    <definedName name="listado" localSheetId="3">#REF!</definedName>
    <definedName name="listado">#REF!</definedName>
    <definedName name="ll" localSheetId="2">#REF!</definedName>
    <definedName name="ll" localSheetId="3">#REF!</definedName>
    <definedName name="ll">#REF!</definedName>
    <definedName name="lnlkken" localSheetId="2">#REF!</definedName>
    <definedName name="lnlkken" localSheetId="3">#REF!</definedName>
    <definedName name="lnlkken">#REF!</definedName>
    <definedName name="LO" localSheetId="2">#REF!</definedName>
    <definedName name="LO" localSheetId="3">#REF!</definedName>
    <definedName name="LO">#REF!</definedName>
    <definedName name="lu" localSheetId="2">'[39]Electricidad - Climatización'!#REF!</definedName>
    <definedName name="lu" localSheetId="3">'[39]Electricidad - Climatización'!#REF!</definedName>
    <definedName name="lu">'[39]Electricidad - Climatización'!#REF!</definedName>
    <definedName name="lucho1" localSheetId="2">#REF!</definedName>
    <definedName name="lucho1" localSheetId="3">#REF!</definedName>
    <definedName name="lucho1">#REF!</definedName>
    <definedName name="lucho2" localSheetId="2">#REF!</definedName>
    <definedName name="lucho2" localSheetId="3">#REF!</definedName>
    <definedName name="lucho2">#REF!</definedName>
    <definedName name="lucho3" localSheetId="2">#REF!</definedName>
    <definedName name="lucho3" localSheetId="3">#REF!</definedName>
    <definedName name="lucho3">#REF!</definedName>
    <definedName name="lucho4" localSheetId="2">#REF!</definedName>
    <definedName name="lucho4" localSheetId="3">#REF!</definedName>
    <definedName name="lucho4">#REF!</definedName>
    <definedName name="lucho5" localSheetId="2">#REF!</definedName>
    <definedName name="lucho5" localSheetId="3">#REF!</definedName>
    <definedName name="lucho5">#REF!</definedName>
    <definedName name="lucho6" localSheetId="2">#REF!</definedName>
    <definedName name="lucho6" localSheetId="3">#REF!</definedName>
    <definedName name="lucho6">#REF!</definedName>
    <definedName name="M">'[29]Encofrado BVR Unispan'!$C$7</definedName>
    <definedName name="ma" localSheetId="2">'[39]Electricidad - Climatización'!#REF!</definedName>
    <definedName name="ma" localSheetId="3">'[39]Electricidad - Climatización'!#REF!</definedName>
    <definedName name="ma">'[39]Electricidad - Climatización'!#REF!</definedName>
    <definedName name="MACRDEL" localSheetId="2">'[2]7422CW00'!#REF!</definedName>
    <definedName name="MACRDEL" localSheetId="3">'[2]7422CW00'!#REF!</definedName>
    <definedName name="MACRDEL">'[2]7422CW00'!#REF!</definedName>
    <definedName name="Madera" localSheetId="2">#REF!</definedName>
    <definedName name="Madera" localSheetId="3">#REF!</definedName>
    <definedName name="Madera">#REF!</definedName>
    <definedName name="MANT1" localSheetId="2">#REF!</definedName>
    <definedName name="MANT1" localSheetId="3">#REF!</definedName>
    <definedName name="MANT1">#REF!</definedName>
    <definedName name="MANTEN" localSheetId="2">#REF!</definedName>
    <definedName name="MANTEN" localSheetId="3">#REF!</definedName>
    <definedName name="MANTEN">#REF!</definedName>
    <definedName name="MARCOSMADERA" localSheetId="2">#REF!</definedName>
    <definedName name="MARCOSMADERA" localSheetId="3">#REF!</definedName>
    <definedName name="MARCOSMADERA">#REF!</definedName>
    <definedName name="MARCOSMETALICOS" localSheetId="2">#REF!</definedName>
    <definedName name="MARCOSMETALICOS" localSheetId="3">#REF!</definedName>
    <definedName name="MARCOSMETALICOS">#REF!</definedName>
    <definedName name="mario" localSheetId="2">#REF!</definedName>
    <definedName name="mario" localSheetId="3">#REF!</definedName>
    <definedName name="mario">#REF!</definedName>
    <definedName name="martillo" localSheetId="2">#REF!</definedName>
    <definedName name="martillo" localSheetId="3">#REF!</definedName>
    <definedName name="martillo">#REF!</definedName>
    <definedName name="martillohilti" localSheetId="2">#REF!</definedName>
    <definedName name="martillohilti" localSheetId="3">#REF!</definedName>
    <definedName name="martillohilti">#REF!</definedName>
    <definedName name="MASTER" localSheetId="2">#REF!</definedName>
    <definedName name="MASTER" localSheetId="3">#REF!</definedName>
    <definedName name="MASTER">#REF!</definedName>
    <definedName name="MAT" localSheetId="2">#REF!</definedName>
    <definedName name="MAT" localSheetId="3">#REF!</definedName>
    <definedName name="MAT">#REF!</definedName>
    <definedName name="mater" localSheetId="2">#REF!</definedName>
    <definedName name="mater" localSheetId="3">#REF!</definedName>
    <definedName name="mater">#REF!</definedName>
    <definedName name="mater1" localSheetId="2">#REF!</definedName>
    <definedName name="mater1" localSheetId="3">#REF!</definedName>
    <definedName name="mater1">#REF!</definedName>
    <definedName name="Materiales" localSheetId="2">#REF!</definedName>
    <definedName name="Materiales" localSheetId="3">#REF!</definedName>
    <definedName name="Materiales">#REF!</definedName>
    <definedName name="mayo06" localSheetId="2">#REF!</definedName>
    <definedName name="mayo06" localSheetId="3">#REF!</definedName>
    <definedName name="mayo06">#REF!</definedName>
    <definedName name="MDC" localSheetId="2">#REF!</definedName>
    <definedName name="MDC" localSheetId="3">#REF!</definedName>
    <definedName name="MDC">#REF!</definedName>
    <definedName name="MDDH" localSheetId="2">#REF!</definedName>
    <definedName name="MDDH" localSheetId="3">#REF!</definedName>
    <definedName name="MDDH">#REF!</definedName>
    <definedName name="MDM" localSheetId="2">#REF!</definedName>
    <definedName name="MDM" localSheetId="3">#REF!</definedName>
    <definedName name="MDM">#REF!</definedName>
    <definedName name="MED2f_c_p3" localSheetId="2">#REF!</definedName>
    <definedName name="MED2f_c_p3" localSheetId="3">#REF!</definedName>
    <definedName name="MED2f_c_p3">#REF!</definedName>
    <definedName name="MENU1" localSheetId="2">'[2]7422CW00'!#REF!</definedName>
    <definedName name="MENU1" localSheetId="3">'[2]7422CW00'!#REF!</definedName>
    <definedName name="MENU1">'[2]7422CW00'!#REF!</definedName>
    <definedName name="MENU2" localSheetId="2">'[2]7422CW00'!#REF!</definedName>
    <definedName name="MENU2" localSheetId="3">'[2]7422CW00'!#REF!</definedName>
    <definedName name="MENU2">'[2]7422CW00'!#REF!</definedName>
    <definedName name="MENU3" localSheetId="2">'[2]7422CW00'!#REF!</definedName>
    <definedName name="MENU3" localSheetId="3">'[2]7422CW00'!#REF!</definedName>
    <definedName name="MENU3">'[2]7422CW00'!#REF!</definedName>
    <definedName name="MENU4" localSheetId="2">'[2]7422CW00'!#REF!</definedName>
    <definedName name="MENU4" localSheetId="3">'[2]7422CW00'!#REF!</definedName>
    <definedName name="MENU4">'[2]7422CW00'!#REF!</definedName>
    <definedName name="MENU5" localSheetId="2">'[2]7422CW00'!#REF!</definedName>
    <definedName name="MENU5" localSheetId="3">'[2]7422CW00'!#REF!</definedName>
    <definedName name="MENU5">'[2]7422CW00'!#REF!</definedName>
    <definedName name="MENU6" localSheetId="2">'[2]7422CW00'!#REF!</definedName>
    <definedName name="MENU6" localSheetId="3">'[2]7422CW00'!#REF!</definedName>
    <definedName name="MENU6">'[2]7422CW00'!#REF!</definedName>
    <definedName name="Mes" localSheetId="2">#REF!</definedName>
    <definedName name="Mes" localSheetId="3">#REF!</definedName>
    <definedName name="Mes">#REF!</definedName>
    <definedName name="MES_VALORIZACION" localSheetId="2">#REF!</definedName>
    <definedName name="MES_VALORIZACION" localSheetId="3">#REF!</definedName>
    <definedName name="MES_VALORIZACION">#REF!</definedName>
    <definedName name="met_val_obra" localSheetId="2">#REF!</definedName>
    <definedName name="met_val_obra" localSheetId="3">#REF!</definedName>
    <definedName name="met_val_obra">#REF!</definedName>
    <definedName name="mezcladora" localSheetId="2">#REF!</definedName>
    <definedName name="mezcladora" localSheetId="3">#REF!</definedName>
    <definedName name="mezcladora">#REF!</definedName>
    <definedName name="MGG" localSheetId="2">#REF!</definedName>
    <definedName name="MGG" localSheetId="3">#REF!</definedName>
    <definedName name="MGG">#REF!</definedName>
    <definedName name="MINSA_Aseg_NoPobre_p1" localSheetId="2">#REF!</definedName>
    <definedName name="MINSA_Aseg_NoPobre_p1" localSheetId="3">#REF!</definedName>
    <definedName name="MINSA_Aseg_NoPobre_p1">#REF!</definedName>
    <definedName name="MINSA_Aseg_NoPobre_p2" localSheetId="2">#REF!</definedName>
    <definedName name="MINSA_Aseg_NoPobre_p2" localSheetId="3">#REF!</definedName>
    <definedName name="MINSA_Aseg_NoPobre_p2">#REF!</definedName>
    <definedName name="MINSA_Aseg_NoPobre_p3" localSheetId="2">#REF!</definedName>
    <definedName name="MINSA_Aseg_NoPobre_p3" localSheetId="3">#REF!</definedName>
    <definedName name="MINSA_Aseg_NoPobre_p3">#REF!</definedName>
    <definedName name="MINSA_Aseg_Pobre_p1" localSheetId="2">#REF!</definedName>
    <definedName name="MINSA_Aseg_Pobre_p1" localSheetId="3">#REF!</definedName>
    <definedName name="MINSA_Aseg_Pobre_p1">#REF!</definedName>
    <definedName name="MINSA_Aseg_Pobre_p2" localSheetId="2">#REF!</definedName>
    <definedName name="MINSA_Aseg_Pobre_p2" localSheetId="3">#REF!</definedName>
    <definedName name="MINSA_Aseg_Pobre_p2">#REF!</definedName>
    <definedName name="MINSA_Aseg_Pobre_p3" localSheetId="2">#REF!</definedName>
    <definedName name="MINSA_Aseg_Pobre_p3" localSheetId="3">#REF!</definedName>
    <definedName name="MINSA_Aseg_Pobre_p3">#REF!</definedName>
    <definedName name="MINSA_NoAseg_NoPobre_p1" localSheetId="2">#REF!</definedName>
    <definedName name="MINSA_NoAseg_NoPobre_p1" localSheetId="3">#REF!</definedName>
    <definedName name="MINSA_NoAseg_NoPobre_p1">#REF!</definedName>
    <definedName name="MINSA_NoAseg_NoPobre_p2" localSheetId="2">#REF!</definedName>
    <definedName name="MINSA_NoAseg_NoPobre_p2" localSheetId="3">#REF!</definedName>
    <definedName name="MINSA_NoAseg_NoPobre_p2">#REF!</definedName>
    <definedName name="MINSA_NoAseg_NoPobre_p3" localSheetId="2">#REF!</definedName>
    <definedName name="MINSA_NoAseg_NoPobre_p3" localSheetId="3">#REF!</definedName>
    <definedName name="MINSA_NoAseg_NoPobre_p3">#REF!</definedName>
    <definedName name="MINSA_NoAseg_Pobre_p1" localSheetId="2">#REF!</definedName>
    <definedName name="MINSA_NoAseg_Pobre_p1" localSheetId="3">#REF!</definedName>
    <definedName name="MINSA_NoAseg_Pobre_p1">#REF!</definedName>
    <definedName name="MINSA_NoAseg_Pobre_p2" localSheetId="2">#REF!</definedName>
    <definedName name="MINSA_NoAseg_Pobre_p2" localSheetId="3">#REF!</definedName>
    <definedName name="MINSA_NoAseg_Pobre_p2">#REF!</definedName>
    <definedName name="MINSA_NoAseg_Pobre_p3" localSheetId="2">#REF!</definedName>
    <definedName name="MINSA_NoAseg_Pobre_p3" localSheetId="3">#REF!</definedName>
    <definedName name="MINSA_NoAseg_Pobre_p3">#REF!</definedName>
    <definedName name="mirko" localSheetId="2">#REF!</definedName>
    <definedName name="mirko" localSheetId="3">#REF!</definedName>
    <definedName name="mirko">#REF!</definedName>
    <definedName name="MIT" localSheetId="2">#REF!</definedName>
    <definedName name="MIT" localSheetId="3">#REF!</definedName>
    <definedName name="MIT">#REF!</definedName>
    <definedName name="MM" localSheetId="2">#REF!</definedName>
    <definedName name="MM" localSheetId="3">#REF!</definedName>
    <definedName name="MM">#REF!</definedName>
    <definedName name="MMG1_c_p3" localSheetId="2">#REF!</definedName>
    <definedName name="MMG1_c_p3" localSheetId="3">#REF!</definedName>
    <definedName name="MMG1_c_p3">#REF!</definedName>
    <definedName name="MNI" localSheetId="2">#REF!</definedName>
    <definedName name="MNI" localSheetId="3">#REF!</definedName>
    <definedName name="MNI">#REF!</definedName>
    <definedName name="MOBRA" localSheetId="2">#REF!</definedName>
    <definedName name="MOBRA" localSheetId="3">#REF!</definedName>
    <definedName name="MOBRA">#REF!</definedName>
    <definedName name="MONTO_PRES">[49]datos!$B$7</definedName>
    <definedName name="MRH1_c_p3" localSheetId="2">#REF!</definedName>
    <definedName name="MRH1_c_p3" localSheetId="3">#REF!</definedName>
    <definedName name="MRH1_c_p3">#REF!</definedName>
    <definedName name="MRLART" localSheetId="2">[1]STRSUMM0!#REF!</definedName>
    <definedName name="MRLART" localSheetId="3">[1]STRSUMM0!#REF!</definedName>
    <definedName name="MRLART">[1]STRSUMM0!#REF!</definedName>
    <definedName name="MRSUPDET" localSheetId="2">[22]steel!#REF!</definedName>
    <definedName name="MRSUPDET" localSheetId="3">[22]steel!#REF!</definedName>
    <definedName name="MRSUPDET">[22]steel!#REF!</definedName>
    <definedName name="N" localSheetId="2">#REF!</definedName>
    <definedName name="N" localSheetId="3">#REF!</definedName>
    <definedName name="N">#REF!</definedName>
    <definedName name="N1_" localSheetId="2">#REF!</definedName>
    <definedName name="N1_" localSheetId="3">#REF!</definedName>
    <definedName name="N1_">#REF!</definedName>
    <definedName name="N2_" localSheetId="2">#REF!</definedName>
    <definedName name="N2_" localSheetId="3">#REF!</definedName>
    <definedName name="N2_">#REF!</definedName>
    <definedName name="N3_" localSheetId="2">#REF!</definedName>
    <definedName name="N3_" localSheetId="3">#REF!</definedName>
    <definedName name="N3_">#REF!</definedName>
    <definedName name="nacionalidad" localSheetId="2">#REF!</definedName>
    <definedName name="nacionalidad" localSheetId="3">#REF!</definedName>
    <definedName name="nacionalidad">#REF!</definedName>
    <definedName name="neon_prob_c_p3" localSheetId="2">#REF!</definedName>
    <definedName name="neon_prob_c_p3" localSheetId="3">#REF!</definedName>
    <definedName name="neon_prob_c_p3">#REF!</definedName>
    <definedName name="Nivel" localSheetId="2">#REF!</definedName>
    <definedName name="Nivel" localSheetId="3">#REF!</definedName>
    <definedName name="Nivel">#REF!</definedName>
    <definedName name="Nivel_1_p1" localSheetId="2">#REF!</definedName>
    <definedName name="Nivel_1_p1" localSheetId="3">#REF!</definedName>
    <definedName name="Nivel_1_p1">#REF!</definedName>
    <definedName name="Nivel_1_p2" localSheetId="2">#REF!</definedName>
    <definedName name="Nivel_1_p2" localSheetId="3">#REF!</definedName>
    <definedName name="Nivel_1_p2">#REF!</definedName>
    <definedName name="Nivel_2_p1" localSheetId="2">#REF!</definedName>
    <definedName name="Nivel_2_p1" localSheetId="3">#REF!</definedName>
    <definedName name="Nivel_2_p1">#REF!</definedName>
    <definedName name="Nivel_2_p2" localSheetId="2">#REF!</definedName>
    <definedName name="Nivel_2_p2" localSheetId="3">#REF!</definedName>
    <definedName name="Nivel_2_p2">#REF!</definedName>
    <definedName name="Nivel_2_p3" localSheetId="2">#REF!</definedName>
    <definedName name="Nivel_2_p3" localSheetId="3">#REF!</definedName>
    <definedName name="Nivel_2_p3">#REF!</definedName>
    <definedName name="Nivel_3_p1" localSheetId="2">#REF!</definedName>
    <definedName name="Nivel_3_p1" localSheetId="3">#REF!</definedName>
    <definedName name="Nivel_3_p1">#REF!</definedName>
    <definedName name="Nivel_3_p2" localSheetId="2">#REF!</definedName>
    <definedName name="Nivel_3_p2" localSheetId="3">#REF!</definedName>
    <definedName name="Nivel_3_p2">#REF!</definedName>
    <definedName name="nivel_de_insruccion" localSheetId="2">#REF!</definedName>
    <definedName name="nivel_de_insruccion" localSheetId="3">#REF!</definedName>
    <definedName name="nivel_de_insruccion">#REF!</definedName>
    <definedName name="No_sis">[33]Ing!$G$89:$U$89</definedName>
    <definedName name="NoAcude_NoAseg_Pobre_p1" localSheetId="2">#REF!</definedName>
    <definedName name="NoAcude_NoAseg_Pobre_p1" localSheetId="3">#REF!</definedName>
    <definedName name="NoAcude_NoAseg_Pobre_p1">#REF!</definedName>
    <definedName name="NoAcude_NoAseg_Pobre_p2" localSheetId="2">#REF!</definedName>
    <definedName name="NoAcude_NoAseg_Pobre_p2" localSheetId="3">#REF!</definedName>
    <definedName name="NoAcude_NoAseg_Pobre_p2">#REF!</definedName>
    <definedName name="NoAcude_NoAseg_Pobre_p3" localSheetId="2">#REF!</definedName>
    <definedName name="NoAcude_NoAseg_Pobre_p3" localSheetId="3">#REF!</definedName>
    <definedName name="NoAcude_NoAseg_Pobre_p3">#REF!</definedName>
    <definedName name="NoAseg_NoPobre_p1" localSheetId="2">#REF!</definedName>
    <definedName name="NoAseg_NoPobre_p1" localSheetId="3">#REF!</definedName>
    <definedName name="NoAseg_NoPobre_p1">#REF!</definedName>
    <definedName name="NoAseg_NoPobre_p2" localSheetId="2">#REF!</definedName>
    <definedName name="NoAseg_NoPobre_p2" localSheetId="3">#REF!</definedName>
    <definedName name="NoAseg_NoPobre_p2">#REF!</definedName>
    <definedName name="NoAseg_NoPobre_p3" localSheetId="2">#REF!</definedName>
    <definedName name="NoAseg_NoPobre_p3" localSheetId="3">#REF!</definedName>
    <definedName name="NoAseg_NoPobre_p3">#REF!</definedName>
    <definedName name="NoAseg_Pobre_p1" localSheetId="2">#REF!</definedName>
    <definedName name="NoAseg_Pobre_p1" localSheetId="3">#REF!</definedName>
    <definedName name="NoAseg_Pobre_p1">#REF!</definedName>
    <definedName name="NoAseg_Pobre_p2" localSheetId="2">#REF!</definedName>
    <definedName name="NoAseg_Pobre_p2" localSheetId="3">#REF!</definedName>
    <definedName name="NoAseg_Pobre_p2">#REF!</definedName>
    <definedName name="NoAseg_Pobre_p3" localSheetId="2">#REF!</definedName>
    <definedName name="NoAseg_Pobre_p3" localSheetId="3">#REF!</definedName>
    <definedName name="NoAseg_Pobre_p3">#REF!</definedName>
    <definedName name="NOM" localSheetId="2">#REF!</definedName>
    <definedName name="NOM" localSheetId="3">#REF!</definedName>
    <definedName name="NOM">#REF!</definedName>
    <definedName name="NOMBRE" localSheetId="2">#REF!</definedName>
    <definedName name="NOMBRE" localSheetId="3">#REF!</definedName>
    <definedName name="NOMBRE">#REF!</definedName>
    <definedName name="Nombre_del_Proyecto" localSheetId="2">#REF!</definedName>
    <definedName name="Nombre_del_Proyecto" localSheetId="3">#REF!</definedName>
    <definedName name="Nombre_del_Proyecto">#REF!</definedName>
    <definedName name="NOMINA" localSheetId="2">#REF!</definedName>
    <definedName name="NOMINA" localSheetId="3">#REF!</definedName>
    <definedName name="NOMINA">#REF!</definedName>
    <definedName name="NOMSET" localSheetId="2">#REF!</definedName>
    <definedName name="NOMSET" localSheetId="3">#REF!</definedName>
    <definedName name="NOMSET">#REF!</definedName>
    <definedName name="NoPobre_p1" localSheetId="2">#REF!</definedName>
    <definedName name="NoPobre_p1" localSheetId="3">#REF!</definedName>
    <definedName name="NoPobre_p1">#REF!</definedName>
    <definedName name="NoPobre_p2" localSheetId="2">#REF!</definedName>
    <definedName name="NoPobre_p2" localSheetId="3">#REF!</definedName>
    <definedName name="NoPobre_p2">#REF!</definedName>
    <definedName name="NoPobre_p3" localSheetId="2">#REF!</definedName>
    <definedName name="NoPobre_p3" localSheetId="3">#REF!</definedName>
    <definedName name="NoPobre_p3">#REF!</definedName>
    <definedName name="NPAGE" localSheetId="2">[1]STRSUMM0!#REF!</definedName>
    <definedName name="NPAGE" localSheetId="3">[1]STRSUMM0!#REF!</definedName>
    <definedName name="NPAGE">[1]STRSUMM0!#REF!</definedName>
    <definedName name="NroCotiz" localSheetId="2">#REF!</definedName>
    <definedName name="NroCotiz" localSheetId="3">#REF!</definedName>
    <definedName name="NroCotiz">#REF!</definedName>
    <definedName name="nuevatabla" localSheetId="2">#REF!</definedName>
    <definedName name="nuevatabla" localSheetId="3">#REF!</definedName>
    <definedName name="nuevatabla">#REF!</definedName>
    <definedName name="nuevatabla1" localSheetId="2">#REF!</definedName>
    <definedName name="nuevatabla1" localSheetId="3">#REF!</definedName>
    <definedName name="nuevatabla1">#REF!</definedName>
    <definedName name="ñññññ" localSheetId="2">#REF!</definedName>
    <definedName name="ñññññ" localSheetId="3">#REF!</definedName>
    <definedName name="ñññññ">#REF!</definedName>
    <definedName name="O.847">[33]Infra!$J$20</definedName>
    <definedName name="O.9">[33]PAPrrhh!$K$11</definedName>
    <definedName name="ocupación" localSheetId="2">#REF!</definedName>
    <definedName name="ocupación" localSheetId="3">#REF!</definedName>
    <definedName name="ocupación">#REF!</definedName>
    <definedName name="ocupación_antes_del_penal" localSheetId="2">#REF!</definedName>
    <definedName name="ocupación_antes_del_penal" localSheetId="3">#REF!</definedName>
    <definedName name="ocupación_antes_del_penal">#REF!</definedName>
    <definedName name="Of" localSheetId="2">#REF!</definedName>
    <definedName name="Of" localSheetId="3">#REF!</definedName>
    <definedName name="Of">#REF!</definedName>
    <definedName name="Op" localSheetId="2">#REF!</definedName>
    <definedName name="Op" localSheetId="3">#REF!</definedName>
    <definedName name="Op">#REF!</definedName>
    <definedName name="opt">[33]Opti!$I$50</definedName>
    <definedName name="OUT" localSheetId="2">#REF!</definedName>
    <definedName name="OUT" localSheetId="3">#REF!</definedName>
    <definedName name="OUT">#REF!</definedName>
    <definedName name="OyM_04">[50]Inputs!$H$120</definedName>
    <definedName name="P" localSheetId="2">'[50]1700'!#REF!</definedName>
    <definedName name="P" localSheetId="3">'[50]1700'!#REF!</definedName>
    <definedName name="P">'[50]1700'!#REF!</definedName>
    <definedName name="P000" localSheetId="2">#REF!</definedName>
    <definedName name="P000" localSheetId="3">#REF!</definedName>
    <definedName name="P000">#REF!</definedName>
    <definedName name="P1_i" localSheetId="2">#REF!</definedName>
    <definedName name="P1_i" localSheetId="3">#REF!</definedName>
    <definedName name="P1_i">#REF!</definedName>
    <definedName name="P1_i_femenina" localSheetId="2">#REF!</definedName>
    <definedName name="P1_i_femenina" localSheetId="3">#REF!</definedName>
    <definedName name="P1_i_femenina">#REF!</definedName>
    <definedName name="P1_i_femenina_P1" localSheetId="2">#REF!</definedName>
    <definedName name="P1_i_femenina_P1" localSheetId="3">#REF!</definedName>
    <definedName name="P1_i_femenina_P1">#REF!</definedName>
    <definedName name="P1_i_femenina_P2" localSheetId="2">#REF!</definedName>
    <definedName name="P1_i_femenina_P2" localSheetId="3">#REF!</definedName>
    <definedName name="P1_i_femenina_P2">#REF!</definedName>
    <definedName name="P1_i_femenina_P3" localSheetId="2">#REF!</definedName>
    <definedName name="P1_i_femenina_P3" localSheetId="3">#REF!</definedName>
    <definedName name="P1_i_femenina_P3">#REF!</definedName>
    <definedName name="P1_i_gestantes" localSheetId="2">#REF!</definedName>
    <definedName name="P1_i_gestantes" localSheetId="3">#REF!</definedName>
    <definedName name="P1_i_gestantes">#REF!</definedName>
    <definedName name="P1_i_gestantes_P1" localSheetId="2">#REF!</definedName>
    <definedName name="P1_i_gestantes_P1" localSheetId="3">#REF!</definedName>
    <definedName name="P1_i_gestantes_P1">#REF!</definedName>
    <definedName name="P1_i_gestantes_P2" localSheetId="2">#REF!</definedName>
    <definedName name="P1_i_gestantes_P2" localSheetId="3">#REF!</definedName>
    <definedName name="P1_i_gestantes_P2">#REF!</definedName>
    <definedName name="P1_i_gestantes_P3" localSheetId="2">#REF!</definedName>
    <definedName name="P1_i_gestantes_P3" localSheetId="3">#REF!</definedName>
    <definedName name="P1_i_gestantes_P3">#REF!</definedName>
    <definedName name="P10C1">#N/A</definedName>
    <definedName name="P1BC">[51]DEMANDA!$G$46</definedName>
    <definedName name="P1EF">[42]Dmda.!$K$67</definedName>
    <definedName name="P2_i" localSheetId="2">#REF!</definedName>
    <definedName name="P2_i" localSheetId="3">#REF!</definedName>
    <definedName name="P2_i">#REF!</definedName>
    <definedName name="P2EF">[42]Dmda.!$L$67</definedName>
    <definedName name="P2MC">[42]Dmda.!$H$67</definedName>
    <definedName name="P2NoQx">[51]DEMANDA!$F$70</definedName>
    <definedName name="P3_i" localSheetId="2">#REF!</definedName>
    <definedName name="P3_i" localSheetId="3">#REF!</definedName>
    <definedName name="P3_i">#REF!</definedName>
    <definedName name="P3EF" localSheetId="2">#REF!</definedName>
    <definedName name="P3EF" localSheetId="3">#REF!</definedName>
    <definedName name="P3EF">#REF!</definedName>
    <definedName name="P3MC" localSheetId="2">#REF!</definedName>
    <definedName name="P3MC" localSheetId="3">#REF!</definedName>
    <definedName name="P3MC">#REF!</definedName>
    <definedName name="P3NoQx" localSheetId="2">[52]Dmda.!#REF!</definedName>
    <definedName name="P3NoQx" localSheetId="3">[52]Dmda.!#REF!</definedName>
    <definedName name="P3NoQx">[52]Dmda.!#REF!</definedName>
    <definedName name="P3Qx" localSheetId="2">[52]Dmda.!#REF!</definedName>
    <definedName name="P3Qx" localSheetId="3">[52]Dmda.!#REF!</definedName>
    <definedName name="P3Qx">[52]Dmda.!#REF!</definedName>
    <definedName name="Página1" localSheetId="2">#REF!</definedName>
    <definedName name="Página1" localSheetId="3">#REF!</definedName>
    <definedName name="Página1">#REF!</definedName>
    <definedName name="Página2" localSheetId="2">#REF!</definedName>
    <definedName name="Página2" localSheetId="3">#REF!</definedName>
    <definedName name="Página2">#REF!</definedName>
    <definedName name="Página3" localSheetId="2">#REF!</definedName>
    <definedName name="Página3" localSheetId="3">#REF!</definedName>
    <definedName name="Página3">#REF!</definedName>
    <definedName name="Pal_Workbook_GUID" hidden="1">"NP7ZCI7DZ3W56VA27ZC17292"</definedName>
    <definedName name="PAT1_c_p3" localSheetId="2">#REF!</definedName>
    <definedName name="PAT1_c_p3" localSheetId="3">#REF!</definedName>
    <definedName name="PAT1_c_p3">#REF!</definedName>
    <definedName name="PAT1_ce_eme_c_p3" localSheetId="2">#REF!</definedName>
    <definedName name="PAT1_ce_eme_c_p3" localSheetId="3">#REF!</definedName>
    <definedName name="PAT1_ce_eme_c_p3">#REF!</definedName>
    <definedName name="PAT1_Iq_c_p3" localSheetId="2">#REF!</definedName>
    <definedName name="PAT1_Iq_c_p3" localSheetId="3">#REF!</definedName>
    <definedName name="PAT1_Iq_c_p3">#REF!</definedName>
    <definedName name="PDX" localSheetId="2">#REF!</definedName>
    <definedName name="PDX" localSheetId="3">#REF!</definedName>
    <definedName name="PDX">#REF!</definedName>
    <definedName name="PEnf_Num_V">[50]Calculos!$J$189:$AD$189</definedName>
    <definedName name="pepe">[19]puni!$H$281</definedName>
    <definedName name="PER" localSheetId="2">#REF!</definedName>
    <definedName name="PER" localSheetId="3">#REF!</definedName>
    <definedName name="PER">#REF!</definedName>
    <definedName name="Perímetro_sótano" localSheetId="2">#REF!</definedName>
    <definedName name="Perímetro_sótano" localSheetId="3">#REF!</definedName>
    <definedName name="Perímetro_sótano">#REF!</definedName>
    <definedName name="Perímetro_tienda" localSheetId="2">#REF!</definedName>
    <definedName name="Perímetro_tienda" localSheetId="3">#REF!</definedName>
    <definedName name="Perímetro_tienda">#REF!</definedName>
    <definedName name="PERS.DESTACADO">[53]INF.PERS.CONTRATADO!$A$8:$O$74</definedName>
    <definedName name="PESO" localSheetId="2">#REF!</definedName>
    <definedName name="PESO" localSheetId="3">#REF!</definedName>
    <definedName name="PESO">#REF!</definedName>
    <definedName name="PESO_COLUMNAS" localSheetId="2">#REF!</definedName>
    <definedName name="PESO_COLUMNAS" localSheetId="3">#REF!</definedName>
    <definedName name="PESO_COLUMNAS">#REF!</definedName>
    <definedName name="PESOS" localSheetId="2">#REF!</definedName>
    <definedName name="PESOS" localSheetId="3">#REF!</definedName>
    <definedName name="PESOS">#REF!</definedName>
    <definedName name="piedrag" localSheetId="2">#REF!</definedName>
    <definedName name="piedrag" localSheetId="3">#REF!</definedName>
    <definedName name="piedrag">#REF!</definedName>
    <definedName name="pint" localSheetId="2">'[2]7422CW00'!#REF!</definedName>
    <definedName name="pint" localSheetId="3">'[2]7422CW00'!#REF!</definedName>
    <definedName name="pint">'[2]7422CW00'!#REF!</definedName>
    <definedName name="pintura" localSheetId="2">'[2]7422CW00'!#REF!</definedName>
    <definedName name="pintura" localSheetId="3">'[2]7422CW00'!#REF!</definedName>
    <definedName name="pintura">'[2]7422CW00'!#REF!</definedName>
    <definedName name="pintyura" localSheetId="2">[1]STRSUMM0!#REF!</definedName>
    <definedName name="pintyura" localSheetId="3">[1]STRSUMM0!#REF!</definedName>
    <definedName name="pintyura">[1]STRSUMM0!#REF!</definedName>
    <definedName name="pirulo">[53]Comparativa!$L$34</definedName>
    <definedName name="pirulo2">[53]Comparativa!$F$1</definedName>
    <definedName name="planilla">'[54]F17 A1'!$A$1:$I$42</definedName>
    <definedName name="PLANILLA___SEMANA_1" localSheetId="2">#REF!</definedName>
    <definedName name="PLANILLA___SEMANA_1" localSheetId="3">#REF!</definedName>
    <definedName name="PLANILLA___SEMANA_1">#REF!</definedName>
    <definedName name="PLANILLA___SEMANA_10" localSheetId="2">#REF!</definedName>
    <definedName name="PLANILLA___SEMANA_10" localSheetId="3">#REF!</definedName>
    <definedName name="PLANILLA___SEMANA_10">#REF!</definedName>
    <definedName name="PLANILLA___SEMANA_11" localSheetId="2">#REF!</definedName>
    <definedName name="PLANILLA___SEMANA_11" localSheetId="3">#REF!</definedName>
    <definedName name="PLANILLA___SEMANA_11">#REF!</definedName>
    <definedName name="PLANILLA___SEMANA_12" localSheetId="2">#REF!</definedName>
    <definedName name="PLANILLA___SEMANA_12" localSheetId="3">#REF!</definedName>
    <definedName name="PLANILLA___SEMANA_12">#REF!</definedName>
    <definedName name="PLANILLA___SEMANA_13" localSheetId="2">#REF!</definedName>
    <definedName name="PLANILLA___SEMANA_13" localSheetId="3">#REF!</definedName>
    <definedName name="PLANILLA___SEMANA_13">#REF!</definedName>
    <definedName name="PLANILLA___SEMANA_2" localSheetId="2">#REF!</definedName>
    <definedName name="PLANILLA___SEMANA_2" localSheetId="3">#REF!</definedName>
    <definedName name="PLANILLA___SEMANA_2">#REF!</definedName>
    <definedName name="PLANILLA___SEMANA_3" localSheetId="2">#REF!</definedName>
    <definedName name="PLANILLA___SEMANA_3" localSheetId="3">#REF!</definedName>
    <definedName name="PLANILLA___SEMANA_3">#REF!</definedName>
    <definedName name="PLANILLA___SEMANA_4" localSheetId="2">#REF!</definedName>
    <definedName name="PLANILLA___SEMANA_4" localSheetId="3">#REF!</definedName>
    <definedName name="PLANILLA___SEMANA_4">#REF!</definedName>
    <definedName name="PLANILLA___SEMANA_5" localSheetId="2">#REF!</definedName>
    <definedName name="PLANILLA___SEMANA_5" localSheetId="3">#REF!</definedName>
    <definedName name="PLANILLA___SEMANA_5">#REF!</definedName>
    <definedName name="PLANILLA___SEMANA_6" localSheetId="2">#REF!</definedName>
    <definedName name="PLANILLA___SEMANA_6" localSheetId="3">#REF!</definedName>
    <definedName name="PLANILLA___SEMANA_6">#REF!</definedName>
    <definedName name="PLANILLA___SEMANA_7" localSheetId="2">#REF!</definedName>
    <definedName name="PLANILLA___SEMANA_7" localSheetId="3">#REF!</definedName>
    <definedName name="PLANILLA___SEMANA_7">#REF!</definedName>
    <definedName name="PLANILLA___SEMANA_8" localSheetId="2">#REF!</definedName>
    <definedName name="PLANILLA___SEMANA_8" localSheetId="3">#REF!</definedName>
    <definedName name="PLANILLA___SEMANA_8">#REF!</definedName>
    <definedName name="PLANILLA___SEMANA_9" localSheetId="2">#REF!</definedName>
    <definedName name="PLANILLA___SEMANA_9" localSheetId="3">#REF!</definedName>
    <definedName name="PLANILLA___SEMANA_9">#REF!</definedName>
    <definedName name="planilla_01" localSheetId="2">#REF!</definedName>
    <definedName name="planilla_01" localSheetId="3">#REF!</definedName>
    <definedName name="planilla_01">#REF!</definedName>
    <definedName name="planilla_02" localSheetId="2">#REF!</definedName>
    <definedName name="planilla_02" localSheetId="3">#REF!</definedName>
    <definedName name="planilla_02">#REF!</definedName>
    <definedName name="planilla_03" localSheetId="2">#REF!</definedName>
    <definedName name="planilla_03" localSheetId="3">#REF!</definedName>
    <definedName name="planilla_03">#REF!</definedName>
    <definedName name="planilla_04" localSheetId="2">#REF!</definedName>
    <definedName name="planilla_04" localSheetId="3">#REF!</definedName>
    <definedName name="planilla_04">#REF!</definedName>
    <definedName name="planilla_05" localSheetId="2">#REF!</definedName>
    <definedName name="planilla_05" localSheetId="3">#REF!</definedName>
    <definedName name="planilla_05">#REF!</definedName>
    <definedName name="planilla_06" localSheetId="2">#REF!</definedName>
    <definedName name="planilla_06" localSheetId="3">#REF!</definedName>
    <definedName name="planilla_06">#REF!</definedName>
    <definedName name="planilla_07" localSheetId="2">#REF!</definedName>
    <definedName name="planilla_07" localSheetId="3">#REF!</definedName>
    <definedName name="planilla_07">#REF!</definedName>
    <definedName name="planilla_08" localSheetId="2">#REF!</definedName>
    <definedName name="planilla_08" localSheetId="3">#REF!</definedName>
    <definedName name="planilla_08">#REF!</definedName>
    <definedName name="Planilla_09" localSheetId="2">#REF!</definedName>
    <definedName name="Planilla_09" localSheetId="3">#REF!</definedName>
    <definedName name="Planilla_09">#REF!</definedName>
    <definedName name="Planilla_10" localSheetId="2">#REF!</definedName>
    <definedName name="Planilla_10" localSheetId="3">#REF!</definedName>
    <definedName name="Planilla_10">#REF!</definedName>
    <definedName name="Planilla_11" localSheetId="2">#REF!</definedName>
    <definedName name="Planilla_11" localSheetId="3">#REF!</definedName>
    <definedName name="Planilla_11">#REF!</definedName>
    <definedName name="Planilla_12" localSheetId="2">#REF!</definedName>
    <definedName name="Planilla_12" localSheetId="3">#REF!</definedName>
    <definedName name="Planilla_12">#REF!</definedName>
    <definedName name="Planilla_13" localSheetId="2">#REF!</definedName>
    <definedName name="Planilla_13" localSheetId="3">#REF!</definedName>
    <definedName name="Planilla_13">#REF!</definedName>
    <definedName name="Planilla_14" localSheetId="2">#REF!</definedName>
    <definedName name="Planilla_14" localSheetId="3">#REF!</definedName>
    <definedName name="Planilla_14">#REF!</definedName>
    <definedName name="Planilla_15" localSheetId="2">#REF!</definedName>
    <definedName name="Planilla_15" localSheetId="3">#REF!</definedName>
    <definedName name="Planilla_15">#REF!</definedName>
    <definedName name="Planilla_16" localSheetId="2">#REF!</definedName>
    <definedName name="Planilla_16" localSheetId="3">#REF!</definedName>
    <definedName name="Planilla_16">#REF!</definedName>
    <definedName name="Planilla_17" localSheetId="2">#REF!</definedName>
    <definedName name="Planilla_17" localSheetId="3">#REF!</definedName>
    <definedName name="Planilla_17">#REF!</definedName>
    <definedName name="Planilla_18" localSheetId="2">#REF!</definedName>
    <definedName name="Planilla_18" localSheetId="3">#REF!</definedName>
    <definedName name="Planilla_18">#REF!</definedName>
    <definedName name="Planilla_19" localSheetId="2">#REF!</definedName>
    <definedName name="Planilla_19" localSheetId="3">#REF!</definedName>
    <definedName name="Planilla_19">#REF!</definedName>
    <definedName name="Planilla_20" localSheetId="2">#REF!</definedName>
    <definedName name="Planilla_20" localSheetId="3">#REF!</definedName>
    <definedName name="Planilla_20">#REF!</definedName>
    <definedName name="Planilla_21" localSheetId="2">#REF!</definedName>
    <definedName name="Planilla_21" localSheetId="3">#REF!</definedName>
    <definedName name="Planilla_21">#REF!</definedName>
    <definedName name="Planilla_22" localSheetId="2">#REF!</definedName>
    <definedName name="Planilla_22" localSheetId="3">#REF!</definedName>
    <definedName name="Planilla_22">#REF!</definedName>
    <definedName name="Planilla_23" localSheetId="2">#REF!</definedName>
    <definedName name="Planilla_23" localSheetId="3">#REF!</definedName>
    <definedName name="Planilla_23">#REF!</definedName>
    <definedName name="Planilla_24" localSheetId="2">#REF!</definedName>
    <definedName name="Planilla_24" localSheetId="3">#REF!</definedName>
    <definedName name="Planilla_24">#REF!</definedName>
    <definedName name="Planilla_25" localSheetId="2">#REF!</definedName>
    <definedName name="Planilla_25" localSheetId="3">#REF!</definedName>
    <definedName name="Planilla_25">#REF!</definedName>
    <definedName name="Planilla_26" localSheetId="2">#REF!</definedName>
    <definedName name="Planilla_26" localSheetId="3">#REF!</definedName>
    <definedName name="Planilla_26">#REF!</definedName>
    <definedName name="Planilla_27" localSheetId="2">#REF!</definedName>
    <definedName name="Planilla_27" localSheetId="3">#REF!</definedName>
    <definedName name="Planilla_27">#REF!</definedName>
    <definedName name="Planilla_28" localSheetId="2">#REF!</definedName>
    <definedName name="Planilla_28" localSheetId="3">#REF!</definedName>
    <definedName name="Planilla_28">#REF!</definedName>
    <definedName name="Planilla_29" localSheetId="2">#REF!</definedName>
    <definedName name="Planilla_29" localSheetId="3">#REF!</definedName>
    <definedName name="Planilla_29">#REF!</definedName>
    <definedName name="Planilla_30" localSheetId="2">#REF!</definedName>
    <definedName name="Planilla_30" localSheetId="3">#REF!</definedName>
    <definedName name="Planilla_30">#REF!</definedName>
    <definedName name="Planilla_31" localSheetId="2">#REF!</definedName>
    <definedName name="Planilla_31" localSheetId="3">#REF!</definedName>
    <definedName name="Planilla_31">#REF!</definedName>
    <definedName name="Planilla_32" localSheetId="2">#REF!</definedName>
    <definedName name="Planilla_32" localSheetId="3">#REF!</definedName>
    <definedName name="Planilla_32">#REF!</definedName>
    <definedName name="Planilla_33" localSheetId="2">#REF!</definedName>
    <definedName name="Planilla_33" localSheetId="3">#REF!</definedName>
    <definedName name="Planilla_33">#REF!</definedName>
    <definedName name="Planilla_34" localSheetId="2">#REF!</definedName>
    <definedName name="Planilla_34" localSheetId="3">#REF!</definedName>
    <definedName name="Planilla_34">#REF!</definedName>
    <definedName name="Planilla_35" localSheetId="2">#REF!</definedName>
    <definedName name="Planilla_35" localSheetId="3">#REF!</definedName>
    <definedName name="Planilla_35">#REF!</definedName>
    <definedName name="Planilla_36" localSheetId="2">#REF!</definedName>
    <definedName name="Planilla_36" localSheetId="3">#REF!</definedName>
    <definedName name="Planilla_36">#REF!</definedName>
    <definedName name="Planilla_37" localSheetId="2">#REF!</definedName>
    <definedName name="Planilla_37" localSheetId="3">#REF!</definedName>
    <definedName name="Planilla_37">#REF!</definedName>
    <definedName name="Planilla_38" localSheetId="2">#REF!</definedName>
    <definedName name="Planilla_38" localSheetId="3">#REF!</definedName>
    <definedName name="Planilla_38">#REF!</definedName>
    <definedName name="Planilla_39" localSheetId="2">#REF!</definedName>
    <definedName name="Planilla_39" localSheetId="3">#REF!</definedName>
    <definedName name="Planilla_39">#REF!</definedName>
    <definedName name="Planilla_40" localSheetId="2">#REF!</definedName>
    <definedName name="Planilla_40" localSheetId="3">#REF!</definedName>
    <definedName name="Planilla_40">#REF!</definedName>
    <definedName name="Planilla_41" localSheetId="2">#REF!</definedName>
    <definedName name="Planilla_41" localSheetId="3">#REF!</definedName>
    <definedName name="Planilla_41">#REF!</definedName>
    <definedName name="Planilla_42" localSheetId="2">#REF!</definedName>
    <definedName name="Planilla_42" localSheetId="3">#REF!</definedName>
    <definedName name="Planilla_42">#REF!</definedName>
    <definedName name="Planilla_43" localSheetId="2">#REF!</definedName>
    <definedName name="Planilla_43" localSheetId="3">#REF!</definedName>
    <definedName name="Planilla_43">#REF!</definedName>
    <definedName name="Planilla_44" localSheetId="2">#REF!</definedName>
    <definedName name="Planilla_44" localSheetId="3">#REF!</definedName>
    <definedName name="Planilla_44">#REF!</definedName>
    <definedName name="Planilla_45" localSheetId="2">#REF!</definedName>
    <definedName name="Planilla_45" localSheetId="3">#REF!</definedName>
    <definedName name="Planilla_45">#REF!</definedName>
    <definedName name="Planilla_46" localSheetId="2">#REF!</definedName>
    <definedName name="Planilla_46" localSheetId="3">#REF!</definedName>
    <definedName name="Planilla_46">#REF!</definedName>
    <definedName name="Planilla_47" localSheetId="2">#REF!</definedName>
    <definedName name="Planilla_47" localSheetId="3">#REF!</definedName>
    <definedName name="Planilla_47">#REF!</definedName>
    <definedName name="Planilla_48" localSheetId="2">#REF!</definedName>
    <definedName name="Planilla_48" localSheetId="3">#REF!</definedName>
    <definedName name="Planilla_48">#REF!</definedName>
    <definedName name="Planilla_49" localSheetId="2">#REF!</definedName>
    <definedName name="Planilla_49" localSheetId="3">#REF!</definedName>
    <definedName name="Planilla_49">#REF!</definedName>
    <definedName name="Planilla_50" localSheetId="2">#REF!</definedName>
    <definedName name="Planilla_50" localSheetId="3">#REF!</definedName>
    <definedName name="Planilla_50">#REF!</definedName>
    <definedName name="PMed_Num_V">[50]Calculos!$J$183:$AD$183</definedName>
    <definedName name="pmf" localSheetId="2">#REF!</definedName>
    <definedName name="pmf" localSheetId="3">#REF!</definedName>
    <definedName name="pmf">#REF!</definedName>
    <definedName name="pob">[5]POB10!$A$9:$F$2062</definedName>
    <definedName name="POBDPTO06" localSheetId="2">#REF!</definedName>
    <definedName name="POBDPTO06" localSheetId="3">#REF!</definedName>
    <definedName name="POBDPTO06">#REF!</definedName>
    <definedName name="Pobre_p1" localSheetId="2">#REF!</definedName>
    <definedName name="Pobre_p1" localSheetId="3">#REF!</definedName>
    <definedName name="Pobre_p1">#REF!</definedName>
    <definedName name="Pobre_p2" localSheetId="2">#REF!</definedName>
    <definedName name="Pobre_p2" localSheetId="3">#REF!</definedName>
    <definedName name="Pobre_p2">#REF!</definedName>
    <definedName name="Pobre_p3" localSheetId="2">#REF!</definedName>
    <definedName name="Pobre_p3" localSheetId="3">#REF!</definedName>
    <definedName name="Pobre_p3">#REF!</definedName>
    <definedName name="Pobste_Num_V">[50]Calculos!$J$188:$AD$188</definedName>
    <definedName name="por" localSheetId="2">#REF!</definedName>
    <definedName name="por" localSheetId="3">#REF!</definedName>
    <definedName name="por">#REF!</definedName>
    <definedName name="PORC_BATC">[42]Dmda.!$F$66</definedName>
    <definedName name="PORC_ENF">[42]Dmda.!$E$66</definedName>
    <definedName name="PORC_GESTP1">'[42]Pob. DIRESA 2013'!$AP$5</definedName>
    <definedName name="PORC_GESTP2">'[42]Pob. DIRESA 2013'!$AP$6</definedName>
    <definedName name="PORC_GESTP3">'[42]Pob. DIRESA 2013'!$AP$7</definedName>
    <definedName name="PORC_MINSA">[42]Dmda.!$D$66</definedName>
    <definedName name="ppp" localSheetId="2">[55]AreaLaguna!#REF!</definedName>
    <definedName name="ppp" localSheetId="3">[55]AreaLaguna!#REF!</definedName>
    <definedName name="ppp">[55]AreaLaguna!#REF!</definedName>
    <definedName name="pptoalternativa2revisado">[56]PPTOALT1pref!$B$9:$I$68</definedName>
    <definedName name="precios">'[57]Precios de insumos'!$A$1:$B$21</definedName>
    <definedName name="Previo" localSheetId="2">#REF!</definedName>
    <definedName name="Previo" localSheetId="3">#REF!</definedName>
    <definedName name="Previo">#REF!</definedName>
    <definedName name="Previo_1" localSheetId="2">#REF!</definedName>
    <definedName name="Previo_1" localSheetId="3">#REF!</definedName>
    <definedName name="Previo_1">#REF!</definedName>
    <definedName name="Previo_2" localSheetId="2">#REF!</definedName>
    <definedName name="Previo_2" localSheetId="3">#REF!</definedName>
    <definedName name="Previo_2">#REF!</definedName>
    <definedName name="Previo_3" localSheetId="2">#REF!</definedName>
    <definedName name="Previo_3" localSheetId="3">#REF!</definedName>
    <definedName name="Previo_3">#REF!</definedName>
    <definedName name="Previo_4" localSheetId="2">#REF!</definedName>
    <definedName name="Previo_4" localSheetId="3">#REF!</definedName>
    <definedName name="Previo_4">#REF!</definedName>
    <definedName name="Previo_5" localSheetId="2">#REF!</definedName>
    <definedName name="Previo_5" localSheetId="3">#REF!</definedName>
    <definedName name="Previo_5">#REF!</definedName>
    <definedName name="Previo_6" localSheetId="2">#REF!</definedName>
    <definedName name="Previo_6" localSheetId="3">#REF!</definedName>
    <definedName name="Previo_6">#REF!</definedName>
    <definedName name="Previo_7" localSheetId="2">#REF!</definedName>
    <definedName name="Previo_7" localSheetId="3">#REF!</definedName>
    <definedName name="Previo_7">#REF!</definedName>
    <definedName name="Previo_8" localSheetId="2">#REF!</definedName>
    <definedName name="Previo_8" localSheetId="3">#REF!</definedName>
    <definedName name="Previo_8">#REF!</definedName>
    <definedName name="PrimerItem" localSheetId="2">#REF!</definedName>
    <definedName name="PrimerItem" localSheetId="3">#REF!</definedName>
    <definedName name="PrimerItem">#REF!</definedName>
    <definedName name="PrimPorc" localSheetId="2">#REF!</definedName>
    <definedName name="PrimPorc" localSheetId="3">#REF!</definedName>
    <definedName name="PrimPorc">#REF!</definedName>
    <definedName name="PRINT_AREA_MI" localSheetId="2">#REF!</definedName>
    <definedName name="PRINT_AREA_MI" localSheetId="3">#REF!</definedName>
    <definedName name="PRINT_AREA_MI">#REF!</definedName>
    <definedName name="PRINT_TITLES_MI" localSheetId="2">#REF!</definedName>
    <definedName name="PRINT_TITLES_MI" localSheetId="3">#REF!</definedName>
    <definedName name="PRINT_TITLES_MI">#REF!</definedName>
    <definedName name="PRINT1" localSheetId="2">'[2]7422CW00'!#REF!</definedName>
    <definedName name="PRINT1" localSheetId="3">'[2]7422CW00'!#REF!</definedName>
    <definedName name="PRINT1">'[2]7422CW00'!#REF!</definedName>
    <definedName name="PRINT2" localSheetId="2">'[2]7422CW00'!#REF!</definedName>
    <definedName name="PRINT2" localSheetId="3">'[2]7422CW00'!#REF!</definedName>
    <definedName name="PRINT2">'[2]7422CW00'!#REF!</definedName>
    <definedName name="Prob_enf_P1" localSheetId="2">#REF!</definedName>
    <definedName name="Prob_enf_P1" localSheetId="3">#REF!</definedName>
    <definedName name="Prob_enf_P1">#REF!</definedName>
    <definedName name="Prob_enf_P2" localSheetId="2">#REF!</definedName>
    <definedName name="Prob_enf_P2" localSheetId="3">#REF!</definedName>
    <definedName name="Prob_enf_P2">#REF!</definedName>
    <definedName name="Prob_enf_P3" localSheetId="2">#REF!</definedName>
    <definedName name="Prob_enf_P3" localSheetId="3">#REF!</definedName>
    <definedName name="Prob_enf_P3">#REF!</definedName>
    <definedName name="PROGDES" localSheetId="2">#REF!</definedName>
    <definedName name="PROGDES" localSheetId="3">#REF!</definedName>
    <definedName name="PROGDES">#REF!</definedName>
    <definedName name="prov" localSheetId="2">#REF!</definedName>
    <definedName name="prov" localSheetId="3">#REF!</definedName>
    <definedName name="prov">#REF!</definedName>
    <definedName name="PROVC">[5]P3Z!$A$10:$AM$229</definedName>
    <definedName name="prove">[5]provajus!$A$10:$AM$229</definedName>
    <definedName name="PROVINCIA" localSheetId="2">#REF!</definedName>
    <definedName name="PROVINCIA" localSheetId="3">#REF!</definedName>
    <definedName name="PROVINCIA">#REF!</definedName>
    <definedName name="PROVINCIA_2" localSheetId="2">#REF!</definedName>
    <definedName name="PROVINCIA_2" localSheetId="3">#REF!</definedName>
    <definedName name="PROVINCIA_2">#REF!</definedName>
    <definedName name="PROVINCIA_3" localSheetId="2">#REF!</definedName>
    <definedName name="PROVINCIA_3" localSheetId="3">#REF!</definedName>
    <definedName name="PROVINCIA_3">#REF!</definedName>
    <definedName name="PROVINCIA_4" localSheetId="2">#REF!</definedName>
    <definedName name="PROVINCIA_4" localSheetId="3">#REF!</definedName>
    <definedName name="PROVINCIA_4">#REF!</definedName>
    <definedName name="PROVINCIA_5" localSheetId="2">#REF!</definedName>
    <definedName name="PROVINCIA_5" localSheetId="3">#REF!</definedName>
    <definedName name="PROVINCIA_5">#REF!</definedName>
    <definedName name="PROVINCIA_6" localSheetId="2">#REF!</definedName>
    <definedName name="PROVINCIA_6" localSheetId="3">#REF!</definedName>
    <definedName name="PROVINCIA_6">#REF!</definedName>
    <definedName name="PROVINCIA_7" localSheetId="2">#REF!</definedName>
    <definedName name="PROVINCIA_7" localSheetId="3">#REF!</definedName>
    <definedName name="PROVINCIA_7">#REF!</definedName>
    <definedName name="PTG" localSheetId="2">#REF!</definedName>
    <definedName name="PTG" localSheetId="3">#REF!</definedName>
    <definedName name="PTG">#REF!</definedName>
    <definedName name="PUERPCOMP">[42]Estadística!$E$77</definedName>
    <definedName name="PUERTASALUMINIO" localSheetId="2">#REF!</definedName>
    <definedName name="PUERTASALUMINIO" localSheetId="3">#REF!</definedName>
    <definedName name="PUERTASALUMINIO">#REF!</definedName>
    <definedName name="punta" localSheetId="2">#REF!</definedName>
    <definedName name="punta" localSheetId="3">#REF!</definedName>
    <definedName name="punta">#REF!</definedName>
    <definedName name="pvc" localSheetId="2">#REF!</definedName>
    <definedName name="pvc" localSheetId="3">#REF!</definedName>
    <definedName name="pvc">#REF!</definedName>
    <definedName name="Q" localSheetId="2">'[16]Sensib. IE-VACSN'!#REF!</definedName>
    <definedName name="Q" localSheetId="3">'[16]Sensib. IE-VACSN'!#REF!</definedName>
    <definedName name="Q">'[16]Sensib. IE-VACSN'!#REF!</definedName>
    <definedName name="QQ" localSheetId="2">'[17]Sensib. IE-VACSN'!#REF!</definedName>
    <definedName name="QQ" localSheetId="3">'[17]Sensib. IE-VACSN'!#REF!</definedName>
    <definedName name="QQ">'[17]Sensib. IE-VACSN'!#REF!</definedName>
    <definedName name="qqq" localSheetId="2">#REF!</definedName>
    <definedName name="qqq" localSheetId="3">#REF!</definedName>
    <definedName name="qqq">#REF!</definedName>
    <definedName name="QQQQ" localSheetId="2">'[16]Sensib. IE-VACSN'!#REF!</definedName>
    <definedName name="QQQQ" localSheetId="3">'[16]Sensib. IE-VACSN'!#REF!</definedName>
    <definedName name="QQQQ">'[16]Sensib. IE-VACSN'!#REF!</definedName>
    <definedName name="QQQQQ" localSheetId="2">'[16]Sensib. IE-VACSN'!#REF!</definedName>
    <definedName name="QQQQQ" localSheetId="3">'[16]Sensib. IE-VACSN'!#REF!</definedName>
    <definedName name="QQQQQ">'[16]Sensib. IE-VACSN'!#REF!</definedName>
    <definedName name="QQQQQQ" localSheetId="2">'[17]Sensib. IE-VACSN'!#REF!</definedName>
    <definedName name="QQQQQQ" localSheetId="3">'[17]Sensib. IE-VACSN'!#REF!</definedName>
    <definedName name="QQQQQQ">'[17]Sensib. IE-VACSN'!#REF!</definedName>
    <definedName name="QQQQQQQQQQ" localSheetId="2">'[17]Sensib. IE-VACSN'!#REF!</definedName>
    <definedName name="QQQQQQQQQQ" localSheetId="3">'[17]Sensib. IE-VACSN'!#REF!</definedName>
    <definedName name="QQQQQQQQQQ">'[17]Sensib. IE-VACSN'!#REF!</definedName>
    <definedName name="QQQQQQQQQQQQQW" localSheetId="2">#REF!</definedName>
    <definedName name="QQQQQQQQQQQQQW" localSheetId="3">#REF!</definedName>
    <definedName name="QQQQQQQQQQQQQW">#REF!</definedName>
    <definedName name="QTIES" localSheetId="2">#REF!</definedName>
    <definedName name="QTIES" localSheetId="3">#REF!</definedName>
    <definedName name="QTIES">#REF!</definedName>
    <definedName name="QTY" localSheetId="2">#REF!</definedName>
    <definedName name="QTY" localSheetId="3">#REF!</definedName>
    <definedName name="QTY">#REF!</definedName>
    <definedName name="Quimilac" localSheetId="2">#REF!</definedName>
    <definedName name="Quimilac" localSheetId="3">#REF!</definedName>
    <definedName name="Quimilac">#REF!</definedName>
    <definedName name="Quimisolven" localSheetId="2">#REF!</definedName>
    <definedName name="Quimisolven" localSheetId="3">#REF!</definedName>
    <definedName name="Quimisolven">#REF!</definedName>
    <definedName name="QWDEQWDF" localSheetId="2">#REF!</definedName>
    <definedName name="QWDEQWDF" localSheetId="3">#REF!</definedName>
    <definedName name="QWDEQWDF">#REF!</definedName>
    <definedName name="qwerf" localSheetId="2">'[16]Sensib. IE-VACSN'!#REF!</definedName>
    <definedName name="qwerf" localSheetId="3">'[16]Sensib. IE-VACSN'!#REF!</definedName>
    <definedName name="qwerf">'[16]Sensib. IE-VACSN'!#REF!</definedName>
    <definedName name="qwqwqwq" localSheetId="2">#REF!</definedName>
    <definedName name="qwqwqwq" localSheetId="3">#REF!</definedName>
    <definedName name="qwqwqwq">#REF!</definedName>
    <definedName name="qwweer" localSheetId="2">#REF!</definedName>
    <definedName name="qwweer" localSheetId="3">#REF!</definedName>
    <definedName name="qwweer">#REF!</definedName>
    <definedName name="RAT_ICE1">[45]Sensibilidad!$P$28</definedName>
    <definedName name="RAT_ICEa">'[43]sensibilidad propoli'!$K$33</definedName>
    <definedName name="RAT_ICEp">[44]sensibilidad.proliv!$K$33</definedName>
    <definedName name="RBAH" localSheetId="2">#REF!</definedName>
    <definedName name="RBAH" localSheetId="3">#REF!</definedName>
    <definedName name="RBAH">#REF!</definedName>
    <definedName name="RECORD" localSheetId="2">#REF!</definedName>
    <definedName name="RECORD" localSheetId="3">#REF!</definedName>
    <definedName name="RECORD">#REF!</definedName>
    <definedName name="RECPUB" localSheetId="2">#REF!</definedName>
    <definedName name="RECPUB" localSheetId="3">#REF!</definedName>
    <definedName name="RECPUB">#REF!</definedName>
    <definedName name="RECURSOS" localSheetId="2">#REF!</definedName>
    <definedName name="RECURSOS" localSheetId="3">#REF!</definedName>
    <definedName name="RECURSOS">#REF!</definedName>
    <definedName name="redencion_de_pena" localSheetId="2">#REF!</definedName>
    <definedName name="redencion_de_pena" localSheetId="3">#REF!</definedName>
    <definedName name="redencion_de_pena">#REF!</definedName>
    <definedName name="RelEquip" localSheetId="2">#REF!</definedName>
    <definedName name="RelEquip" localSheetId="3">#REF!</definedName>
    <definedName name="RelEquip">#REF!</definedName>
    <definedName name="Relpar" localSheetId="2">#REF!</definedName>
    <definedName name="Relpar" localSheetId="3">#REF!</definedName>
    <definedName name="Relpar">#REF!</definedName>
    <definedName name="REM" localSheetId="2">#REF!</definedName>
    <definedName name="REM" localSheetId="3">#REF!</definedName>
    <definedName name="REM">#REF!</definedName>
    <definedName name="REMUNERACION">[58]Hoja1!$B$6:$M$28</definedName>
    <definedName name="Resultado2" localSheetId="2">#REF!</definedName>
    <definedName name="Resultado2" localSheetId="3">#REF!</definedName>
    <definedName name="Resultado2">#REF!</definedName>
    <definedName name="Resumen" localSheetId="2">#REF!</definedName>
    <definedName name="Resumen" localSheetId="3">#REF!</definedName>
    <definedName name="Resumen">#REF!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ISP" localSheetId="2">'[2]7422CW00'!#REF!</definedName>
    <definedName name="RISP" localSheetId="3">'[2]7422CW00'!#REF!</definedName>
    <definedName name="RISP">'[2]7422CW00'!#REF!</definedName>
    <definedName name="rodillo" localSheetId="2">#REF!</definedName>
    <definedName name="rodillo" localSheetId="3">#REF!</definedName>
    <definedName name="rodillo">#REF!</definedName>
    <definedName name="ROX" localSheetId="2">#REF!</definedName>
    <definedName name="ROX" localSheetId="3">#REF!</definedName>
    <definedName name="ROX">#REF!</definedName>
    <definedName name="RPHA" localSheetId="2">#REF!</definedName>
    <definedName name="RPHA" localSheetId="3">#REF!</definedName>
    <definedName name="RPHA">#REF!</definedName>
    <definedName name="rqwr" localSheetId="2" hidden="1">{#N/A,#N/A,TRUE,"1842CWN0"}</definedName>
    <definedName name="rqwr" localSheetId="3" hidden="1">{#N/A,#N/A,TRUE,"1842CWN0"}</definedName>
    <definedName name="rqwr" hidden="1">{#N/A,#N/A,TRUE,"1842CWN0"}</definedName>
    <definedName name="rrr" localSheetId="2">#REF!</definedName>
    <definedName name="rrr" localSheetId="3">#REF!</definedName>
    <definedName name="rrr">#REF!</definedName>
    <definedName name="RRRR" localSheetId="2">'[17]Sensib. IE-VACSN'!#REF!</definedName>
    <definedName name="RRRR" localSheetId="3">'[17]Sensib. IE-VACSN'!#REF!</definedName>
    <definedName name="RRRR">'[17]Sensib. IE-VACSN'!#REF!</definedName>
    <definedName name="rrrrrr" localSheetId="2">#REF!</definedName>
    <definedName name="rrrrrr" localSheetId="3">#REF!</definedName>
    <definedName name="rrrrrr">#REF!</definedName>
    <definedName name="RTC" localSheetId="2">#REF!</definedName>
    <definedName name="RTC" localSheetId="3">#REF!</definedName>
    <definedName name="RTC">#REF!</definedName>
    <definedName name="S" localSheetId="2">'[16]Sensib. IE-VACSN'!#REF!</definedName>
    <definedName name="S" localSheetId="3">'[16]Sensib. IE-VACSN'!#REF!</definedName>
    <definedName name="S">'[16]Sensib. IE-VACSN'!#REF!</definedName>
    <definedName name="SBH" localSheetId="2">#REF!</definedName>
    <definedName name="SBH" localSheetId="3">#REF!</definedName>
    <definedName name="SBH">#REF!</definedName>
    <definedName name="SC" localSheetId="2">#REF!</definedName>
    <definedName name="SC" localSheetId="3">#REF!</definedName>
    <definedName name="SC">#REF!</definedName>
    <definedName name="sellador" localSheetId="2">#REF!</definedName>
    <definedName name="sellador" localSheetId="3">#REF!</definedName>
    <definedName name="sellador">#REF!</definedName>
    <definedName name="sema1" localSheetId="2">#REF!</definedName>
    <definedName name="sema1" localSheetId="3">#REF!</definedName>
    <definedName name="sema1">#REF!</definedName>
    <definedName name="sema10" localSheetId="2">#REF!</definedName>
    <definedName name="sema10" localSheetId="3">#REF!</definedName>
    <definedName name="sema10">#REF!</definedName>
    <definedName name="sema11" localSheetId="2">#REF!</definedName>
    <definedName name="sema11" localSheetId="3">#REF!</definedName>
    <definedName name="sema11">#REF!</definedName>
    <definedName name="sema12" localSheetId="2">#REF!</definedName>
    <definedName name="sema12" localSheetId="3">#REF!</definedName>
    <definedName name="sema12">#REF!</definedName>
    <definedName name="sema13" localSheetId="2">#REF!</definedName>
    <definedName name="sema13" localSheetId="3">#REF!</definedName>
    <definedName name="sema13">#REF!</definedName>
    <definedName name="sema14" localSheetId="2">#REF!</definedName>
    <definedName name="sema14" localSheetId="3">#REF!</definedName>
    <definedName name="sema14">#REF!</definedName>
    <definedName name="sema15" localSheetId="2">#REF!</definedName>
    <definedName name="sema15" localSheetId="3">#REF!</definedName>
    <definedName name="sema15">#REF!</definedName>
    <definedName name="sema16" localSheetId="2">#REF!</definedName>
    <definedName name="sema16" localSheetId="3">#REF!</definedName>
    <definedName name="sema16">#REF!</definedName>
    <definedName name="sema17" localSheetId="2">#REF!</definedName>
    <definedName name="sema17" localSheetId="3">#REF!</definedName>
    <definedName name="sema17">#REF!</definedName>
    <definedName name="sema18" localSheetId="2">#REF!</definedName>
    <definedName name="sema18" localSheetId="3">#REF!</definedName>
    <definedName name="sema18">#REF!</definedName>
    <definedName name="sema19" localSheetId="2">#REF!</definedName>
    <definedName name="sema19" localSheetId="3">#REF!</definedName>
    <definedName name="sema19">#REF!</definedName>
    <definedName name="sema2" localSheetId="2">#REF!</definedName>
    <definedName name="sema2" localSheetId="3">#REF!</definedName>
    <definedName name="sema2">#REF!</definedName>
    <definedName name="sema20" localSheetId="2">#REF!</definedName>
    <definedName name="sema20" localSheetId="3">#REF!</definedName>
    <definedName name="sema20">#REF!</definedName>
    <definedName name="sema21" localSheetId="2">#REF!</definedName>
    <definedName name="sema21" localSheetId="3">#REF!</definedName>
    <definedName name="sema21">#REF!</definedName>
    <definedName name="sema22" localSheetId="2">#REF!</definedName>
    <definedName name="sema22" localSheetId="3">#REF!</definedName>
    <definedName name="sema22">#REF!</definedName>
    <definedName name="sema23" localSheetId="2">#REF!</definedName>
    <definedName name="sema23" localSheetId="3">#REF!</definedName>
    <definedName name="sema23">#REF!</definedName>
    <definedName name="sema24" localSheetId="2">#REF!</definedName>
    <definedName name="sema24" localSheetId="3">#REF!</definedName>
    <definedName name="sema24">#REF!</definedName>
    <definedName name="sema25" localSheetId="2">#REF!</definedName>
    <definedName name="sema25" localSheetId="3">#REF!</definedName>
    <definedName name="sema25">#REF!</definedName>
    <definedName name="sema26" localSheetId="2">#REF!</definedName>
    <definedName name="sema26" localSheetId="3">#REF!</definedName>
    <definedName name="sema26">#REF!</definedName>
    <definedName name="sema27" localSheetId="2">#REF!</definedName>
    <definedName name="sema27" localSheetId="3">#REF!</definedName>
    <definedName name="sema27">#REF!</definedName>
    <definedName name="sema28" localSheetId="2">#REF!</definedName>
    <definedName name="sema28" localSheetId="3">#REF!</definedName>
    <definedName name="sema28">#REF!</definedName>
    <definedName name="sema29" localSheetId="2">#REF!</definedName>
    <definedName name="sema29" localSheetId="3">#REF!</definedName>
    <definedName name="sema29">#REF!</definedName>
    <definedName name="sema3" localSheetId="2">#REF!</definedName>
    <definedName name="sema3" localSheetId="3">#REF!</definedName>
    <definedName name="sema3">#REF!</definedName>
    <definedName name="sema30" localSheetId="2">#REF!</definedName>
    <definedName name="sema30" localSheetId="3">#REF!</definedName>
    <definedName name="sema30">#REF!</definedName>
    <definedName name="sema31" localSheetId="2">#REF!</definedName>
    <definedName name="sema31" localSheetId="3">#REF!</definedName>
    <definedName name="sema31">#REF!</definedName>
    <definedName name="sema32" localSheetId="2">#REF!</definedName>
    <definedName name="sema32" localSheetId="3">#REF!</definedName>
    <definedName name="sema32">#REF!</definedName>
    <definedName name="sema33" localSheetId="2">#REF!</definedName>
    <definedName name="sema33" localSheetId="3">#REF!</definedName>
    <definedName name="sema33">#REF!</definedName>
    <definedName name="sema34" localSheetId="2">#REF!</definedName>
    <definedName name="sema34" localSheetId="3">#REF!</definedName>
    <definedName name="sema34">#REF!</definedName>
    <definedName name="sema35" localSheetId="2">#REF!</definedName>
    <definedName name="sema35" localSheetId="3">#REF!</definedName>
    <definedName name="sema35">#REF!</definedName>
    <definedName name="sema36" localSheetId="2">#REF!</definedName>
    <definedName name="sema36" localSheetId="3">#REF!</definedName>
    <definedName name="sema36">#REF!</definedName>
    <definedName name="sema37" localSheetId="2">#REF!</definedName>
    <definedName name="sema37" localSheetId="3">#REF!</definedName>
    <definedName name="sema37">#REF!</definedName>
    <definedName name="sema38" localSheetId="2">#REF!</definedName>
    <definedName name="sema38" localSheetId="3">#REF!</definedName>
    <definedName name="sema38">#REF!</definedName>
    <definedName name="sema39" localSheetId="2">#REF!</definedName>
    <definedName name="sema39" localSheetId="3">#REF!</definedName>
    <definedName name="sema39">#REF!</definedName>
    <definedName name="sema4" localSheetId="2">#REF!</definedName>
    <definedName name="sema4" localSheetId="3">#REF!</definedName>
    <definedName name="sema4">#REF!</definedName>
    <definedName name="sema40" localSheetId="2">#REF!</definedName>
    <definedName name="sema40" localSheetId="3">#REF!</definedName>
    <definedName name="sema40">#REF!</definedName>
    <definedName name="sema41" localSheetId="2">#REF!</definedName>
    <definedName name="sema41" localSheetId="3">#REF!</definedName>
    <definedName name="sema41">#REF!</definedName>
    <definedName name="sema42" localSheetId="2">#REF!</definedName>
    <definedName name="sema42" localSheetId="3">#REF!</definedName>
    <definedName name="sema42">#REF!</definedName>
    <definedName name="sema43" localSheetId="2">#REF!</definedName>
    <definedName name="sema43" localSheetId="3">#REF!</definedName>
    <definedName name="sema43">#REF!</definedName>
    <definedName name="sema44" localSheetId="2">#REF!</definedName>
    <definedName name="sema44" localSheetId="3">#REF!</definedName>
    <definedName name="sema44">#REF!</definedName>
    <definedName name="sema45" localSheetId="2">#REF!</definedName>
    <definedName name="sema45" localSheetId="3">#REF!</definedName>
    <definedName name="sema45">#REF!</definedName>
    <definedName name="sema46" localSheetId="2">#REF!</definedName>
    <definedName name="sema46" localSheetId="3">#REF!</definedName>
    <definedName name="sema46">#REF!</definedName>
    <definedName name="sema47" localSheetId="2">#REF!</definedName>
    <definedName name="sema47" localSheetId="3">#REF!</definedName>
    <definedName name="sema47">#REF!</definedName>
    <definedName name="sema48" localSheetId="2">#REF!</definedName>
    <definedName name="sema48" localSheetId="3">#REF!</definedName>
    <definedName name="sema48">#REF!</definedName>
    <definedName name="sema49" localSheetId="2">#REF!</definedName>
    <definedName name="sema49" localSheetId="3">#REF!</definedName>
    <definedName name="sema49">#REF!</definedName>
    <definedName name="sema5" localSheetId="2">#REF!</definedName>
    <definedName name="sema5" localSheetId="3">#REF!</definedName>
    <definedName name="sema5">#REF!</definedName>
    <definedName name="sema50" localSheetId="2">#REF!</definedName>
    <definedName name="sema50" localSheetId="3">#REF!</definedName>
    <definedName name="sema50">#REF!</definedName>
    <definedName name="sema6" localSheetId="2">#REF!</definedName>
    <definedName name="sema6" localSheetId="3">#REF!</definedName>
    <definedName name="sema6">#REF!</definedName>
    <definedName name="sema7" localSheetId="2">#REF!</definedName>
    <definedName name="sema7" localSheetId="3">#REF!</definedName>
    <definedName name="sema7">#REF!</definedName>
    <definedName name="sema8" localSheetId="2">#REF!</definedName>
    <definedName name="sema8" localSheetId="3">#REF!</definedName>
    <definedName name="sema8">#REF!</definedName>
    <definedName name="sema9" localSheetId="2">#REF!</definedName>
    <definedName name="sema9" localSheetId="3">#REF!</definedName>
    <definedName name="sema9">#REF!</definedName>
    <definedName name="SFsfaFDFEW" localSheetId="2" hidden="1">{#N/A,#N/A,TRUE,"1842CWN0"}</definedName>
    <definedName name="SFsfaFDFEW" localSheetId="3" hidden="1">{#N/A,#N/A,TRUE,"1842CWN0"}</definedName>
    <definedName name="SFsfaFDFEW" hidden="1">{#N/A,#N/A,TRUE,"1842CWN0"}</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4">#N/A</definedName>
    <definedName name="SHARED_FORMULA_5">#N/A</definedName>
    <definedName name="SHARED_FORMULA_6">#N/A</definedName>
    <definedName name="SHARED_FORMULA_7">#N/A</definedName>
    <definedName name="SHARED_FORMULA_8">#N/A</definedName>
    <definedName name="SHARED_FORMULA_9">#N/A</definedName>
    <definedName name="SHEE_INT" localSheetId="2">[22]steel!#REF!</definedName>
    <definedName name="SHEE_INT" localSheetId="3">[22]steel!#REF!</definedName>
    <definedName name="SHEE_INT">[22]steel!#REF!</definedName>
    <definedName name="SHEET" localSheetId="2">'[2]7422CW00'!#REF!</definedName>
    <definedName name="SHEET" localSheetId="3">'[2]7422CW00'!#REF!</definedName>
    <definedName name="SHEET">'[2]7422CW00'!#REF!</definedName>
    <definedName name="SHEET_KP">[22]steel!$C$7:$L$47</definedName>
    <definedName name="SHEET_MR">[22]steel!$C$7:$J$47</definedName>
    <definedName name="SHEET1" localSheetId="2">#REF!</definedName>
    <definedName name="SHEET1" localSheetId="3">#REF!</definedName>
    <definedName name="SHEET1">#REF!</definedName>
    <definedName name="SHEET10" localSheetId="2">#REF!</definedName>
    <definedName name="SHEET10" localSheetId="3">#REF!</definedName>
    <definedName name="SHEET10">#REF!</definedName>
    <definedName name="SHEET11" localSheetId="2">#REF!</definedName>
    <definedName name="SHEET11" localSheetId="3">#REF!</definedName>
    <definedName name="SHEET11">#REF!</definedName>
    <definedName name="SHEET12" localSheetId="2">#REF!</definedName>
    <definedName name="SHEET12" localSheetId="3">#REF!</definedName>
    <definedName name="SHEET12">#REF!</definedName>
    <definedName name="SHEET13" localSheetId="2">#REF!</definedName>
    <definedName name="SHEET13" localSheetId="3">#REF!</definedName>
    <definedName name="SHEET13">#REF!</definedName>
    <definedName name="SHEET14" localSheetId="2">#REF!</definedName>
    <definedName name="SHEET14" localSheetId="3">#REF!</definedName>
    <definedName name="SHEET14">#REF!</definedName>
    <definedName name="SHEET15" localSheetId="2">#REF!</definedName>
    <definedName name="SHEET15" localSheetId="3">#REF!</definedName>
    <definedName name="SHEET15">#REF!</definedName>
    <definedName name="SHEET16" localSheetId="2">#REF!</definedName>
    <definedName name="SHEET16" localSheetId="3">#REF!</definedName>
    <definedName name="SHEET16">#REF!</definedName>
    <definedName name="SHEET17" localSheetId="2">#REF!</definedName>
    <definedName name="SHEET17" localSheetId="3">#REF!</definedName>
    <definedName name="SHEET17">#REF!</definedName>
    <definedName name="SHEET18" localSheetId="2">#REF!</definedName>
    <definedName name="SHEET18" localSheetId="3">#REF!</definedName>
    <definedName name="SHEET18">#REF!</definedName>
    <definedName name="SHEET19" localSheetId="2">#REF!</definedName>
    <definedName name="SHEET19" localSheetId="3">#REF!</definedName>
    <definedName name="SHEET19">#REF!</definedName>
    <definedName name="SHEET2" localSheetId="2">#REF!</definedName>
    <definedName name="SHEET2" localSheetId="3">#REF!</definedName>
    <definedName name="SHEET2">#REF!</definedName>
    <definedName name="SHEET20" localSheetId="2">#REF!</definedName>
    <definedName name="SHEET20" localSheetId="3">#REF!</definedName>
    <definedName name="SHEET20">#REF!</definedName>
    <definedName name="SHEET21" localSheetId="2">#REF!</definedName>
    <definedName name="SHEET21" localSheetId="3">#REF!</definedName>
    <definedName name="SHEET21">#REF!</definedName>
    <definedName name="SHEET22" localSheetId="2">#REF!</definedName>
    <definedName name="SHEET22" localSheetId="3">#REF!</definedName>
    <definedName name="SHEET22">#REF!</definedName>
    <definedName name="SHEET23" localSheetId="2">#REF!</definedName>
    <definedName name="SHEET23" localSheetId="3">#REF!</definedName>
    <definedName name="SHEET23">#REF!</definedName>
    <definedName name="SHEET24" localSheetId="2">#REF!</definedName>
    <definedName name="SHEET24" localSheetId="3">#REF!</definedName>
    <definedName name="SHEET24">#REF!</definedName>
    <definedName name="SHEET25" localSheetId="2">#REF!</definedName>
    <definedName name="SHEET25" localSheetId="3">#REF!</definedName>
    <definedName name="SHEET25">#REF!</definedName>
    <definedName name="SHEET26" localSheetId="2">#REF!</definedName>
    <definedName name="SHEET26" localSheetId="3">#REF!</definedName>
    <definedName name="SHEET26">#REF!</definedName>
    <definedName name="SHEET3" localSheetId="2">#REF!</definedName>
    <definedName name="SHEET3" localSheetId="3">#REF!</definedName>
    <definedName name="SHEET3">#REF!</definedName>
    <definedName name="SHEET4" localSheetId="2">#REF!</definedName>
    <definedName name="SHEET4" localSheetId="3">#REF!</definedName>
    <definedName name="SHEET4">#REF!</definedName>
    <definedName name="SHEET5" localSheetId="2">#REF!</definedName>
    <definedName name="SHEET5" localSheetId="3">#REF!</definedName>
    <definedName name="SHEET5">#REF!</definedName>
    <definedName name="sheet6" localSheetId="2">[8]Hoja3!#REF!</definedName>
    <definedName name="sheet6" localSheetId="3">[8]Hoja3!#REF!</definedName>
    <definedName name="sheet6">[8]Hoja3!#REF!</definedName>
    <definedName name="sheet6_1" localSheetId="2">[8]Hoja3!#REF!</definedName>
    <definedName name="sheet6_1" localSheetId="3">[8]Hoja3!#REF!</definedName>
    <definedName name="sheet6_1">[8]Hoja3!#REF!</definedName>
    <definedName name="SHEET7" localSheetId="2">#REF!</definedName>
    <definedName name="SHEET7" localSheetId="3">#REF!</definedName>
    <definedName name="SHEET7">#REF!</definedName>
    <definedName name="SHEET8" localSheetId="2">#REF!</definedName>
    <definedName name="SHEET8" localSheetId="3">#REF!</definedName>
    <definedName name="SHEET8">#REF!</definedName>
    <definedName name="SHEET9" localSheetId="2">#REF!</definedName>
    <definedName name="SHEET9" localSheetId="3">#REF!</definedName>
    <definedName name="SHEET9">#REF!</definedName>
    <definedName name="sika1" localSheetId="2">#REF!</definedName>
    <definedName name="sika1" localSheetId="3">#REF!</definedName>
    <definedName name="sika1">#REF!</definedName>
    <definedName name="sikapiso40" localSheetId="2">#REF!</definedName>
    <definedName name="sikapiso40" localSheetId="3">#REF!</definedName>
    <definedName name="sikapiso40">#REF!</definedName>
    <definedName name="SINGOLO" localSheetId="2">'[2]7422CW00'!#REF!</definedName>
    <definedName name="SINGOLO" localSheetId="3">'[2]7422CW00'!#REF!</definedName>
    <definedName name="SINGOLO">'[2]7422CW00'!#REF!</definedName>
    <definedName name="sinigv">[59]Infra!$J$20</definedName>
    <definedName name="SISTEMA1" localSheetId="2">#REF!</definedName>
    <definedName name="SISTEMA1" localSheetId="3">#REF!</definedName>
    <definedName name="SISTEMA1">#REF!</definedName>
    <definedName name="SISTEMA2" localSheetId="2">#REF!</definedName>
    <definedName name="SISTEMA2" localSheetId="3">#REF!</definedName>
    <definedName name="SISTEMA2">#REF!</definedName>
    <definedName name="situacion_juridica" localSheetId="2">#REF!</definedName>
    <definedName name="situacion_juridica" localSheetId="3">#REF!</definedName>
    <definedName name="situacion_juridica">#REF!</definedName>
    <definedName name="SM" localSheetId="2">#REF!</definedName>
    <definedName name="SM" localSheetId="3">#REF!</definedName>
    <definedName name="SM">#REF!</definedName>
    <definedName name="SOLES" localSheetId="2">#REF!</definedName>
    <definedName name="SOLES" localSheetId="3">#REF!</definedName>
    <definedName name="SOLES">#REF!</definedName>
    <definedName name="SQ" localSheetId="2">#REF!</definedName>
    <definedName name="SQ" localSheetId="3">#REF!</definedName>
    <definedName name="SQ">#REF!</definedName>
    <definedName name="SRX2b_c_p3" localSheetId="2">#REF!</definedName>
    <definedName name="SRX2b_c_p3" localSheetId="3">#REF!</definedName>
    <definedName name="SRX2b_c_p3">#REF!</definedName>
    <definedName name="SSSSSSSSSSSS">[60]p1!$D$39</definedName>
    <definedName name="ST_BLDG" localSheetId="2">'[2]7422CW00'!#REF!</definedName>
    <definedName name="ST_BLDG" localSheetId="3">'[2]7422CW00'!#REF!</definedName>
    <definedName name="ST_BLDG">'[2]7422CW00'!#REF!</definedName>
    <definedName name="ST_CW" localSheetId="2">'[2]7422CW00'!#REF!</definedName>
    <definedName name="ST_CW" localSheetId="3">'[2]7422CW00'!#REF!</definedName>
    <definedName name="ST_CW">'[2]7422CW00'!#REF!</definedName>
    <definedName name="STALO1" localSheetId="2">'[2]7422CW00'!#REF!</definedName>
    <definedName name="STALO1" localSheetId="3">'[2]7422CW00'!#REF!</definedName>
    <definedName name="STALO1">'[2]7422CW00'!#REF!</definedName>
    <definedName name="STAMPA" localSheetId="2">#REF!</definedName>
    <definedName name="STAMPA" localSheetId="3">#REF!</definedName>
    <definedName name="STAMPA">#REF!</definedName>
    <definedName name="STANU" localSheetId="2">'[2]7422CW00'!#REF!</definedName>
    <definedName name="STANU" localSheetId="3">'[2]7422CW00'!#REF!</definedName>
    <definedName name="STANU">'[2]7422CW00'!#REF!</definedName>
    <definedName name="START" localSheetId="2">#REF!</definedName>
    <definedName name="START" localSheetId="3">#REF!</definedName>
    <definedName name="START">#REF!</definedName>
    <definedName name="START1" localSheetId="2">'[2]7422CW00'!#REF!</definedName>
    <definedName name="START1" localSheetId="3">'[2]7422CW00'!#REF!</definedName>
    <definedName name="START1">'[2]7422CW00'!#REF!</definedName>
    <definedName name="STENU" localSheetId="2">'[2]7422CW00'!#REF!</definedName>
    <definedName name="STENU" localSheetId="3">'[2]7422CW00'!#REF!</definedName>
    <definedName name="STENU">'[2]7422CW00'!#REF!</definedName>
    <definedName name="STONU" localSheetId="2">'[2]7422CW00'!#REF!</definedName>
    <definedName name="STONU" localSheetId="3">'[2]7422CW00'!#REF!</definedName>
    <definedName name="STONU">'[2]7422CW00'!#REF!</definedName>
    <definedName name="Strategy">[50]Inputs!$H$4</definedName>
    <definedName name="StrategyChoices" localSheetId="2">#REF!</definedName>
    <definedName name="StrategyChoices" localSheetId="3">#REF!</definedName>
    <definedName name="StrategyChoices">#REF!</definedName>
    <definedName name="StrategyName" localSheetId="2">#REF!</definedName>
    <definedName name="StrategyName" localSheetId="3">#REF!</definedName>
    <definedName name="StrategyName">#REF!</definedName>
    <definedName name="STSUMM" localSheetId="2">'[2]7422CW00'!#REF!</definedName>
    <definedName name="STSUMM" localSheetId="3">'[2]7422CW00'!#REF!</definedName>
    <definedName name="STSUMM">'[2]7422CW00'!#REF!</definedName>
    <definedName name="SUBCON" localSheetId="2">#REF!</definedName>
    <definedName name="SUBCON" localSheetId="3">#REF!</definedName>
    <definedName name="SUBCON">#REF!</definedName>
    <definedName name="Sueld" localSheetId="2">#REF!</definedName>
    <definedName name="Sueld" localSheetId="3">#REF!</definedName>
    <definedName name="Sueld">#REF!</definedName>
    <definedName name="SUMMARY" localSheetId="2">'[2]7422CW00'!#REF!</definedName>
    <definedName name="SUMMARY" localSheetId="3">'[2]7422CW00'!#REF!</definedName>
    <definedName name="SUMMARY">'[2]7422CW00'!#REF!</definedName>
    <definedName name="SUP_ART" localSheetId="2">[22]steel!#REF!</definedName>
    <definedName name="SUP_ART" localSheetId="3">[22]steel!#REF!</definedName>
    <definedName name="SUP_ART">[22]steel!#REF!</definedName>
    <definedName name="Superestructura" localSheetId="2">#REF!</definedName>
    <definedName name="Superestructura" localSheetId="3">#REF!</definedName>
    <definedName name="Superestructura">#REF!</definedName>
    <definedName name="surflex" localSheetId="2">#REF!</definedName>
    <definedName name="surflex" localSheetId="3">#REF!</definedName>
    <definedName name="surflex">#REF!</definedName>
    <definedName name="SUSTENTO" localSheetId="2">#REF!</definedName>
    <definedName name="SUSTENTO" localSheetId="3">#REF!</definedName>
    <definedName name="SUSTENTO">#REF!</definedName>
    <definedName name="T">'[29]Encofrado BVR Unispan'!$C$8</definedName>
    <definedName name="T_CAMBIO" localSheetId="2">#REF!</definedName>
    <definedName name="T_CAMBIO" localSheetId="3">#REF!</definedName>
    <definedName name="T_CAMBIO">#REF!</definedName>
    <definedName name="ta" localSheetId="2">'[39]Electricidad - Climatización'!#REF!</definedName>
    <definedName name="ta" localSheetId="3">'[39]Electricidad - Climatización'!#REF!</definedName>
    <definedName name="ta">'[39]Electricidad - Climatización'!#REF!</definedName>
    <definedName name="TABLA">[61]AVANCE!$A$34:$M$44</definedName>
    <definedName name="TABLEKP" localSheetId="2">'[2]7422CW00'!#REF!</definedName>
    <definedName name="TABLEKP" localSheetId="3">'[2]7422CW00'!#REF!</definedName>
    <definedName name="TABLEKP">'[2]7422CW00'!#REF!</definedName>
    <definedName name="TABLEPRI" localSheetId="2">#REF!</definedName>
    <definedName name="TABLEPRI" localSheetId="3">#REF!</definedName>
    <definedName name="TABLEPRI">#REF!</definedName>
    <definedName name="Tac_ce_c_p3" localSheetId="2">#REF!</definedName>
    <definedName name="Tac_ce_c_p3" localSheetId="3">#REF!</definedName>
    <definedName name="Tac_ce_c_p3">#REF!</definedName>
    <definedName name="Tac_Cqx_c_p3" localSheetId="2">#REF!</definedName>
    <definedName name="Tac_Cqx_c_p3" localSheetId="3">#REF!</definedName>
    <definedName name="Tac_Cqx_c_p3">#REF!</definedName>
    <definedName name="Tac_hosp_c_p3" localSheetId="2">#REF!</definedName>
    <definedName name="Tac_hosp_c_p3" localSheetId="3">#REF!</definedName>
    <definedName name="Tac_hosp_c_p3">#REF!</definedName>
    <definedName name="Tac_Trauma_Shock_c_p3" localSheetId="2">#REF!</definedName>
    <definedName name="Tac_Trauma_Shock_c_p3" localSheetId="3">#REF!</definedName>
    <definedName name="Tac_Trauma_Shock_c_p3">#REF!</definedName>
    <definedName name="TASA">'[62]Datos Mensual'!$B$4</definedName>
    <definedName name="TAuxEnf_Num_V">[50]Calculos!$J$190:$AD$190</definedName>
    <definedName name="tc" localSheetId="2">#REF!</definedName>
    <definedName name="tc" localSheetId="3">#REF!</definedName>
    <definedName name="tc">#REF!</definedName>
    <definedName name="TD" localSheetId="2">#REF!</definedName>
    <definedName name="TD" localSheetId="3">#REF!</definedName>
    <definedName name="TD">#REF!</definedName>
    <definedName name="Te">'[50]Costos Infra y Eq'!$D$798</definedName>
    <definedName name="tecnopor" localSheetId="2">#REF!</definedName>
    <definedName name="tecnopor" localSheetId="3">#REF!</definedName>
    <definedName name="tecnopor">#REF!</definedName>
    <definedName name="Tenf_Num_V">[50]Calculos!$J$191:$AD$191</definedName>
    <definedName name="Teodolito" localSheetId="2">#REF!</definedName>
    <definedName name="Teodolito" localSheetId="3">#REF!</definedName>
    <definedName name="Teodolito">#REF!</definedName>
    <definedName name="TGA" localSheetId="2">#REF!</definedName>
    <definedName name="TGA" localSheetId="3">#REF!</definedName>
    <definedName name="TGA">#REF!</definedName>
    <definedName name="tiempo_de_reclusion" localSheetId="2">#REF!</definedName>
    <definedName name="tiempo_de_reclusion" localSheetId="3">#REF!</definedName>
    <definedName name="tiempo_de_reclusion">#REF!</definedName>
    <definedName name="tiempo_de_sentencia" localSheetId="2">#REF!</definedName>
    <definedName name="tiempo_de_sentencia" localSheetId="3">#REF!</definedName>
    <definedName name="tiempo_de_sentencia">#REF!</definedName>
    <definedName name="TIPCAMB" localSheetId="2">#REF!</definedName>
    <definedName name="TIPCAMB" localSheetId="3">#REF!</definedName>
    <definedName name="TIPCAMB">#REF!</definedName>
    <definedName name="tipo_de_delito" localSheetId="2">#REF!</definedName>
    <definedName name="tipo_de_delito" localSheetId="3">#REF!</definedName>
    <definedName name="tipo_de_delito">#REF!</definedName>
    <definedName name="tipo_de_libertades" localSheetId="2">#REF!</definedName>
    <definedName name="tipo_de_libertades" localSheetId="3">#REF!</definedName>
    <definedName name="tipo_de_libertades">#REF!</definedName>
    <definedName name="TipoCotiz" localSheetId="2">#REF!</definedName>
    <definedName name="TipoCotiz" localSheetId="3">#REF!</definedName>
    <definedName name="TipoCotiz">#REF!</definedName>
    <definedName name="_xlnm.Print_Titles" localSheetId="2">#REF!</definedName>
    <definedName name="_xlnm.Print_Titles" localSheetId="3">#REF!</definedName>
    <definedName name="_xlnm.Print_Titles">#REF!</definedName>
    <definedName name="TOTSHE1" localSheetId="2">#REF!</definedName>
    <definedName name="TOTSHE1" localSheetId="3">#REF!</definedName>
    <definedName name="TOTSHE1">#REF!</definedName>
    <definedName name="TOTSHE10" localSheetId="2">#REF!</definedName>
    <definedName name="TOTSHE10" localSheetId="3">#REF!</definedName>
    <definedName name="TOTSHE10">#REF!</definedName>
    <definedName name="TOTSHE11" localSheetId="2">#REF!</definedName>
    <definedName name="TOTSHE11" localSheetId="3">#REF!</definedName>
    <definedName name="TOTSHE11">#REF!</definedName>
    <definedName name="TOTSHE12" localSheetId="2">#REF!</definedName>
    <definedName name="TOTSHE12" localSheetId="3">#REF!</definedName>
    <definedName name="TOTSHE12">#REF!</definedName>
    <definedName name="TOTSHE13" localSheetId="2">#REF!</definedName>
    <definedName name="TOTSHE13" localSheetId="3">#REF!</definedName>
    <definedName name="TOTSHE13">#REF!</definedName>
    <definedName name="TOTSHE14" localSheetId="2">#REF!</definedName>
    <definedName name="TOTSHE14" localSheetId="3">#REF!</definedName>
    <definedName name="TOTSHE14">#REF!</definedName>
    <definedName name="TOTSHE15" localSheetId="2">#REF!</definedName>
    <definedName name="TOTSHE15" localSheetId="3">#REF!</definedName>
    <definedName name="TOTSHE15">#REF!</definedName>
    <definedName name="TOTSHE16" localSheetId="2">#REF!</definedName>
    <definedName name="TOTSHE16" localSheetId="3">#REF!</definedName>
    <definedName name="TOTSHE16">#REF!</definedName>
    <definedName name="TOTSHE17" localSheetId="2">#REF!</definedName>
    <definedName name="TOTSHE17" localSheetId="3">#REF!</definedName>
    <definedName name="TOTSHE17">#REF!</definedName>
    <definedName name="TOTSHE18" localSheetId="2">#REF!</definedName>
    <definedName name="TOTSHE18" localSheetId="3">#REF!</definedName>
    <definedName name="TOTSHE18">#REF!</definedName>
    <definedName name="TOTSHE19" localSheetId="2">#REF!</definedName>
    <definedName name="TOTSHE19" localSheetId="3">#REF!</definedName>
    <definedName name="TOTSHE19">#REF!</definedName>
    <definedName name="TOTSHE2" localSheetId="2">#REF!</definedName>
    <definedName name="TOTSHE2" localSheetId="3">#REF!</definedName>
    <definedName name="TOTSHE2">#REF!</definedName>
    <definedName name="TOTSHE20" localSheetId="2">#REF!</definedName>
    <definedName name="TOTSHE20" localSheetId="3">#REF!</definedName>
    <definedName name="TOTSHE20">#REF!</definedName>
    <definedName name="TOTSHE21" localSheetId="2">#REF!</definedName>
    <definedName name="TOTSHE21" localSheetId="3">#REF!</definedName>
    <definedName name="TOTSHE21">#REF!</definedName>
    <definedName name="TOTSHE22" localSheetId="2">#REF!</definedName>
    <definedName name="TOTSHE22" localSheetId="3">#REF!</definedName>
    <definedName name="TOTSHE22">#REF!</definedName>
    <definedName name="TOTSHE23" localSheetId="2">#REF!</definedName>
    <definedName name="TOTSHE23" localSheetId="3">#REF!</definedName>
    <definedName name="TOTSHE23">#REF!</definedName>
    <definedName name="TOTSHE24" localSheetId="2">#REF!</definedName>
    <definedName name="TOTSHE24" localSheetId="3">#REF!</definedName>
    <definedName name="TOTSHE24">#REF!</definedName>
    <definedName name="TOTSHE25" localSheetId="2">#REF!</definedName>
    <definedName name="TOTSHE25" localSheetId="3">#REF!</definedName>
    <definedName name="TOTSHE25">#REF!</definedName>
    <definedName name="TOTSHE26" localSheetId="2">#REF!</definedName>
    <definedName name="TOTSHE26" localSheetId="3">#REF!</definedName>
    <definedName name="TOTSHE26">#REF!</definedName>
    <definedName name="TOTSHE3" localSheetId="2">#REF!</definedName>
    <definedName name="TOTSHE3" localSheetId="3">#REF!</definedName>
    <definedName name="TOTSHE3">#REF!</definedName>
    <definedName name="TOTSHE4" localSheetId="2">#REF!</definedName>
    <definedName name="TOTSHE4" localSheetId="3">#REF!</definedName>
    <definedName name="TOTSHE4">#REF!</definedName>
    <definedName name="TOTSHE5" localSheetId="2">#REF!</definedName>
    <definedName name="TOTSHE5" localSheetId="3">#REF!</definedName>
    <definedName name="TOTSHE5">#REF!</definedName>
    <definedName name="TOTSHE6" localSheetId="2">#REF!</definedName>
    <definedName name="TOTSHE6" localSheetId="3">#REF!</definedName>
    <definedName name="TOTSHE6">#REF!</definedName>
    <definedName name="TOTSHE7" localSheetId="2">#REF!</definedName>
    <definedName name="TOTSHE7" localSheetId="3">#REF!</definedName>
    <definedName name="TOTSHE7">#REF!</definedName>
    <definedName name="TOTSHE8" localSheetId="2">#REF!</definedName>
    <definedName name="TOTSHE8" localSheetId="3">#REF!</definedName>
    <definedName name="TOTSHE8">#REF!</definedName>
    <definedName name="TOTSHE9" localSheetId="2">#REF!</definedName>
    <definedName name="TOTSHE9" localSheetId="3">#REF!</definedName>
    <definedName name="TOTSHE9">#REF!</definedName>
    <definedName name="TP000" localSheetId="2">#REF!</definedName>
    <definedName name="TP000" localSheetId="3">#REF!</definedName>
    <definedName name="TP000">#REF!</definedName>
    <definedName name="TR4P" localSheetId="2">#REF!</definedName>
    <definedName name="TR4P" localSheetId="3">#REF!</definedName>
    <definedName name="TR4P">#REF!</definedName>
    <definedName name="triplay" localSheetId="2">#REF!</definedName>
    <definedName name="triplay" localSheetId="3">#REF!</definedName>
    <definedName name="triplay">#REF!</definedName>
    <definedName name="TT" localSheetId="2">#REF!</definedName>
    <definedName name="TT" localSheetId="3">#REF!</definedName>
    <definedName name="TT">#REF!</definedName>
    <definedName name="ubi" localSheetId="2">#REF!</definedName>
    <definedName name="ubi" localSheetId="3">#REF!</definedName>
    <definedName name="ubi">#REF!</definedName>
    <definedName name="Ubicación" localSheetId="2">#REF!</definedName>
    <definedName name="Ubicación" localSheetId="3">#REF!</definedName>
    <definedName name="Ubicación">#REF!</definedName>
    <definedName name="ubigeo" localSheetId="2">#REF!</definedName>
    <definedName name="ubigeo" localSheetId="3">#REF!</definedName>
    <definedName name="ubigeo">#REF!</definedName>
    <definedName name="uf" localSheetId="2">'[39]Electricidad - Climatización'!#REF!</definedName>
    <definedName name="uf" localSheetId="3">'[39]Electricidad - Climatización'!#REF!</definedName>
    <definedName name="uf">'[39]Electricidad - Climatización'!#REF!</definedName>
    <definedName name="UN_PRI" localSheetId="2">#REF!</definedName>
    <definedName name="UN_PRI" localSheetId="3">#REF!</definedName>
    <definedName name="UN_PRI">#REF!</definedName>
    <definedName name="us" localSheetId="2">#REF!</definedName>
    <definedName name="us" localSheetId="3">#REF!</definedName>
    <definedName name="us">#REF!</definedName>
    <definedName name="uss" localSheetId="2">#REF!</definedName>
    <definedName name="uss" localSheetId="3">#REF!</definedName>
    <definedName name="uss">#REF!</definedName>
    <definedName name="UTI" localSheetId="2">#REF!</definedName>
    <definedName name="UTI" localSheetId="3">#REF!</definedName>
    <definedName name="UTI">#REF!</definedName>
    <definedName name="vac">[7]FLUJOS!$E$147</definedName>
    <definedName name="VACST1">[42]VACST!$D$85</definedName>
    <definedName name="VACST2">[42]VACST!$V$85</definedName>
    <definedName name="Val_01" localSheetId="2">#REF!</definedName>
    <definedName name="Val_01" localSheetId="3">#REF!</definedName>
    <definedName name="Val_01">#REF!</definedName>
    <definedName name="Val_02" localSheetId="2">#REF!</definedName>
    <definedName name="Val_02" localSheetId="3">#REF!</definedName>
    <definedName name="Val_02">#REF!</definedName>
    <definedName name="Val_03" localSheetId="2">#REF!</definedName>
    <definedName name="Val_03" localSheetId="3">#REF!</definedName>
    <definedName name="Val_03">#REF!</definedName>
    <definedName name="Val_04" localSheetId="2">#REF!</definedName>
    <definedName name="Val_04" localSheetId="3">#REF!</definedName>
    <definedName name="Val_04">#REF!</definedName>
    <definedName name="Val_05" localSheetId="2">#REF!</definedName>
    <definedName name="Val_05" localSheetId="3">#REF!</definedName>
    <definedName name="Val_05">#REF!</definedName>
    <definedName name="Val_06" localSheetId="2">#REF!</definedName>
    <definedName name="Val_06" localSheetId="3">#REF!</definedName>
    <definedName name="Val_06">#REF!</definedName>
    <definedName name="Val_07" localSheetId="2">#REF!</definedName>
    <definedName name="Val_07" localSheetId="3">#REF!</definedName>
    <definedName name="Val_07">#REF!</definedName>
    <definedName name="Val_08" localSheetId="2">#REF!</definedName>
    <definedName name="Val_08" localSheetId="3">#REF!</definedName>
    <definedName name="Val_08">#REF!</definedName>
    <definedName name="Val_09" localSheetId="2">#REF!</definedName>
    <definedName name="Val_09" localSheetId="3">#REF!</definedName>
    <definedName name="Val_09">#REF!</definedName>
    <definedName name="Val_10" localSheetId="2">#REF!</definedName>
    <definedName name="Val_10" localSheetId="3">#REF!</definedName>
    <definedName name="Val_10">#REF!</definedName>
    <definedName name="Val_11" localSheetId="2">#REF!</definedName>
    <definedName name="Val_11" localSheetId="3">#REF!</definedName>
    <definedName name="Val_11">#REF!</definedName>
    <definedName name="Val_12" localSheetId="2">#REF!</definedName>
    <definedName name="Val_12" localSheetId="3">#REF!</definedName>
    <definedName name="Val_12">#REF!</definedName>
    <definedName name="Val_13" localSheetId="2">#REF!</definedName>
    <definedName name="Val_13" localSheetId="3">#REF!</definedName>
    <definedName name="Val_13">#REF!</definedName>
    <definedName name="Val_14" localSheetId="2">#REF!</definedName>
    <definedName name="Val_14" localSheetId="3">#REF!</definedName>
    <definedName name="Val_14">#REF!</definedName>
    <definedName name="Val_15" localSheetId="2">#REF!</definedName>
    <definedName name="Val_15" localSheetId="3">#REF!</definedName>
    <definedName name="Val_15">#REF!</definedName>
    <definedName name="Val_16" localSheetId="2">#REF!</definedName>
    <definedName name="Val_16" localSheetId="3">#REF!</definedName>
    <definedName name="Val_16">#REF!</definedName>
    <definedName name="Val_17" localSheetId="2">#REF!</definedName>
    <definedName name="Val_17" localSheetId="3">#REF!</definedName>
    <definedName name="Val_17">#REF!</definedName>
    <definedName name="Val_18" localSheetId="2">#REF!</definedName>
    <definedName name="Val_18" localSheetId="3">#REF!</definedName>
    <definedName name="Val_18">#REF!</definedName>
    <definedName name="Val_19" localSheetId="2">#REF!</definedName>
    <definedName name="Val_19" localSheetId="3">#REF!</definedName>
    <definedName name="Val_19">#REF!</definedName>
    <definedName name="Val_20" localSheetId="2">#REF!</definedName>
    <definedName name="Val_20" localSheetId="3">#REF!</definedName>
    <definedName name="Val_20">#REF!</definedName>
    <definedName name="Val_21" localSheetId="2">#REF!</definedName>
    <definedName name="Val_21" localSheetId="3">#REF!</definedName>
    <definedName name="Val_21">#REF!</definedName>
    <definedName name="Val_22" localSheetId="2">#REF!</definedName>
    <definedName name="Val_22" localSheetId="3">#REF!</definedName>
    <definedName name="Val_22">#REF!</definedName>
    <definedName name="Val_23" localSheetId="2">#REF!</definedName>
    <definedName name="Val_23" localSheetId="3">#REF!</definedName>
    <definedName name="Val_23">#REF!</definedName>
    <definedName name="Val_24" localSheetId="2">#REF!</definedName>
    <definedName name="Val_24" localSheetId="3">#REF!</definedName>
    <definedName name="Val_24">#REF!</definedName>
    <definedName name="Val_25" localSheetId="2">#REF!</definedName>
    <definedName name="Val_25" localSheetId="3">#REF!</definedName>
    <definedName name="Val_25">#REF!</definedName>
    <definedName name="Val_26" localSheetId="2">#REF!</definedName>
    <definedName name="Val_26" localSheetId="3">#REF!</definedName>
    <definedName name="Val_26">#REF!</definedName>
    <definedName name="Val_27" localSheetId="2">#REF!</definedName>
    <definedName name="Val_27" localSheetId="3">#REF!</definedName>
    <definedName name="Val_27">#REF!</definedName>
    <definedName name="Val_28" localSheetId="2">#REF!</definedName>
    <definedName name="Val_28" localSheetId="3">#REF!</definedName>
    <definedName name="Val_28">#REF!</definedName>
    <definedName name="Val_29" localSheetId="2">#REF!</definedName>
    <definedName name="Val_29" localSheetId="3">#REF!</definedName>
    <definedName name="Val_29">#REF!</definedName>
    <definedName name="Val_30" localSheetId="2">#REF!</definedName>
    <definedName name="Val_30" localSheetId="3">#REF!</definedName>
    <definedName name="Val_30">#REF!</definedName>
    <definedName name="Val_31" localSheetId="2">#REF!</definedName>
    <definedName name="Val_31" localSheetId="3">#REF!</definedName>
    <definedName name="Val_31">#REF!</definedName>
    <definedName name="Val_32" localSheetId="2">#REF!</definedName>
    <definedName name="Val_32" localSheetId="3">#REF!</definedName>
    <definedName name="Val_32">#REF!</definedName>
    <definedName name="Val_33" localSheetId="2">#REF!</definedName>
    <definedName name="Val_33" localSheetId="3">#REF!</definedName>
    <definedName name="Val_33">#REF!</definedName>
    <definedName name="Val_34" localSheetId="2">#REF!</definedName>
    <definedName name="Val_34" localSheetId="3">#REF!</definedName>
    <definedName name="Val_34">#REF!</definedName>
    <definedName name="Val_35" localSheetId="2">#REF!</definedName>
    <definedName name="Val_35" localSheetId="3">#REF!</definedName>
    <definedName name="Val_35">#REF!</definedName>
    <definedName name="Val_36" localSheetId="2">#REF!</definedName>
    <definedName name="Val_36" localSheetId="3">#REF!</definedName>
    <definedName name="Val_36">#REF!</definedName>
    <definedName name="Val_37" localSheetId="2">#REF!</definedName>
    <definedName name="Val_37" localSheetId="3">#REF!</definedName>
    <definedName name="Val_37">#REF!</definedName>
    <definedName name="Val_38" localSheetId="2">#REF!</definedName>
    <definedName name="Val_38" localSheetId="3">#REF!</definedName>
    <definedName name="Val_38">#REF!</definedName>
    <definedName name="Val_39" localSheetId="2">#REF!</definedName>
    <definedName name="Val_39" localSheetId="3">#REF!</definedName>
    <definedName name="Val_39">#REF!</definedName>
    <definedName name="Val_40" localSheetId="2">#REF!</definedName>
    <definedName name="Val_40" localSheetId="3">#REF!</definedName>
    <definedName name="Val_40">#REF!</definedName>
    <definedName name="Val_41" localSheetId="2">#REF!</definedName>
    <definedName name="Val_41" localSheetId="3">#REF!</definedName>
    <definedName name="Val_41">#REF!</definedName>
    <definedName name="Val_42" localSheetId="2">#REF!</definedName>
    <definedName name="Val_42" localSheetId="3">#REF!</definedName>
    <definedName name="Val_42">#REF!</definedName>
    <definedName name="Val_43" localSheetId="2">#REF!</definedName>
    <definedName name="Val_43" localSheetId="3">#REF!</definedName>
    <definedName name="Val_43">#REF!</definedName>
    <definedName name="Val_44" localSheetId="2">#REF!</definedName>
    <definedName name="Val_44" localSheetId="3">#REF!</definedName>
    <definedName name="Val_44">#REF!</definedName>
    <definedName name="Val_45" localSheetId="2">#REF!</definedName>
    <definedName name="Val_45" localSheetId="3">#REF!</definedName>
    <definedName name="Val_45">#REF!</definedName>
    <definedName name="Val_46" localSheetId="2">#REF!</definedName>
    <definedName name="Val_46" localSheetId="3">#REF!</definedName>
    <definedName name="Val_46">#REF!</definedName>
    <definedName name="Val_47" localSheetId="2">#REF!</definedName>
    <definedName name="Val_47" localSheetId="3">#REF!</definedName>
    <definedName name="Val_47">#REF!</definedName>
    <definedName name="Val_48" localSheetId="2">#REF!</definedName>
    <definedName name="Val_48" localSheetId="3">#REF!</definedName>
    <definedName name="Val_48">#REF!</definedName>
    <definedName name="Val_49" localSheetId="2">#REF!</definedName>
    <definedName name="Val_49" localSheetId="3">#REF!</definedName>
    <definedName name="Val_49">#REF!</definedName>
    <definedName name="Val_50" localSheetId="2">#REF!</definedName>
    <definedName name="Val_50" localSheetId="3">#REF!</definedName>
    <definedName name="Val_50">#REF!</definedName>
    <definedName name="Val_51" localSheetId="2">#REF!</definedName>
    <definedName name="Val_51" localSheetId="3">#REF!</definedName>
    <definedName name="Val_51">#REF!</definedName>
    <definedName name="Val_52" localSheetId="2">#REF!</definedName>
    <definedName name="Val_52" localSheetId="3">#REF!</definedName>
    <definedName name="Val_52">#REF!</definedName>
    <definedName name="Val_53" localSheetId="2">#REF!</definedName>
    <definedName name="Val_53" localSheetId="3">#REF!</definedName>
    <definedName name="Val_53">#REF!</definedName>
    <definedName name="Val_54" localSheetId="2">#REF!</definedName>
    <definedName name="Val_54" localSheetId="3">#REF!</definedName>
    <definedName name="Val_54">#REF!</definedName>
    <definedName name="Val_55" localSheetId="2">#REF!</definedName>
    <definedName name="Val_55" localSheetId="3">#REF!</definedName>
    <definedName name="Val_55">#REF!</definedName>
    <definedName name="Val_56" localSheetId="2">#REF!</definedName>
    <definedName name="Val_56" localSheetId="3">#REF!</definedName>
    <definedName name="Val_56">#REF!</definedName>
    <definedName name="Val_57" localSheetId="2">#REF!</definedName>
    <definedName name="Val_57" localSheetId="3">#REF!</definedName>
    <definedName name="Val_57">#REF!</definedName>
    <definedName name="Val_58" localSheetId="2">#REF!</definedName>
    <definedName name="Val_58" localSheetId="3">#REF!</definedName>
    <definedName name="Val_58">#REF!</definedName>
    <definedName name="Val_59" localSheetId="2">#REF!</definedName>
    <definedName name="Val_59" localSheetId="3">#REF!</definedName>
    <definedName name="Val_59">#REF!</definedName>
    <definedName name="Val_60" localSheetId="2">#REF!</definedName>
    <definedName name="Val_60" localSheetId="3">#REF!</definedName>
    <definedName name="Val_60">#REF!</definedName>
    <definedName name="Val_Acum" localSheetId="2">#REF!</definedName>
    <definedName name="Val_Acum" localSheetId="3">#REF!</definedName>
    <definedName name="Val_Acum">#REF!</definedName>
    <definedName name="VALORIZACION" localSheetId="2">#REF!</definedName>
    <definedName name="VALORIZACION" localSheetId="3">#REF!</definedName>
    <definedName name="VALORIZACION">#REF!</definedName>
    <definedName name="VANITORIOS" localSheetId="2">#REF!</definedName>
    <definedName name="VANITORIOS" localSheetId="3">#REF!</definedName>
    <definedName name="VANITORIOS">#REF!</definedName>
    <definedName name="VANOS" localSheetId="2">#REF!</definedName>
    <definedName name="VANOS" localSheetId="3">#REF!</definedName>
    <definedName name="VANOS">#REF!</definedName>
    <definedName name="vans">[47]Sens.agua!$D$51</definedName>
    <definedName name="vans1" localSheetId="2">[46]Sensibilidad!#REF!</definedName>
    <definedName name="vans1" localSheetId="3">[46]Sensibilidad!#REF!</definedName>
    <definedName name="vans1">[46]Sensibilidad!#REF!</definedName>
    <definedName name="vans2">#N/A</definedName>
    <definedName name="Var_atenciones">[45]Sensibilidad!$P$31</definedName>
    <definedName name="var_benef">#N/A</definedName>
    <definedName name="var_benef1" localSheetId="2">[46]Sensibilidad!#REF!</definedName>
    <definedName name="var_benef1" localSheetId="3">[46]Sensibilidad!#REF!</definedName>
    <definedName name="var_benef1">[46]Sensibilidad!#REF!</definedName>
    <definedName name="var_benef2">#N/A</definedName>
    <definedName name="Var_beneficiarios">[62]sensibilidad.proliv!$K$36</definedName>
    <definedName name="Var_beneficiariosa">'[43]sensibilidad propoli'!$K$36</definedName>
    <definedName name="var_beneficios">[47]Sens.agua!$D$55</definedName>
    <definedName name="Var_inver">[45]Sensibilidad!$P$32</definedName>
    <definedName name="var_inver2">#N/A</definedName>
    <definedName name="Var_inverA" localSheetId="2">#REF!</definedName>
    <definedName name="Var_inverA" localSheetId="3">#REF!</definedName>
    <definedName name="Var_inverA">#REF!</definedName>
    <definedName name="Var_invera2">'[43]sensibilidad propoli'!$G$57</definedName>
    <definedName name="Var_inverp">[44]sensibilidad.proliv!$K$37</definedName>
    <definedName name="Var_inverp1">[62]sensibilidad.proliv!$G$7</definedName>
    <definedName name="Var_inverp2">[62]sensibilidad.proliv!$G$57</definedName>
    <definedName name="var_inversión">[47]Sens.agua!$D$54</definedName>
    <definedName name="Var_inversión1">[7]A.SENSIBILIDAD!$G$81</definedName>
    <definedName name="Var_inversión2">[7]A.SENSIBILIDAD!$G$131</definedName>
    <definedName name="VENTANAS" localSheetId="2">#REF!</definedName>
    <definedName name="VENTANAS" localSheetId="3">#REF!</definedName>
    <definedName name="VENTANAS">#REF!</definedName>
    <definedName name="vfh" localSheetId="2">'[2]7422CW00'!#REF!</definedName>
    <definedName name="vfh" localSheetId="3">'[2]7422CW00'!#REF!</definedName>
    <definedName name="vfh">'[2]7422CW00'!#REF!</definedName>
    <definedName name="VI" localSheetId="2">#REF!</definedName>
    <definedName name="VI" localSheetId="3">#REF!</definedName>
    <definedName name="VI">#REF!</definedName>
    <definedName name="vibradora" localSheetId="2">#REF!</definedName>
    <definedName name="vibradora" localSheetId="3">#REF!</definedName>
    <definedName name="vibradora">#REF!</definedName>
    <definedName name="vigas" localSheetId="2">#REF!</definedName>
    <definedName name="vigas" localSheetId="3">#REF!</definedName>
    <definedName name="vigas">#REF!</definedName>
    <definedName name="VNI" localSheetId="2">#REF!</definedName>
    <definedName name="VNI" localSheetId="3">#REF!</definedName>
    <definedName name="VNI">#REF!</definedName>
    <definedName name="VNIM" localSheetId="2">#REF!</definedName>
    <definedName name="VNIM" localSheetId="3">#REF!</definedName>
    <definedName name="VNIM">#REF!</definedName>
    <definedName name="W" localSheetId="2">#REF!</definedName>
    <definedName name="W" localSheetId="3">#REF!</definedName>
    <definedName name="W">#REF!</definedName>
    <definedName name="wal" localSheetId="2">#REF!</definedName>
    <definedName name="wal" localSheetId="3">#REF!</definedName>
    <definedName name="wal">#REF!</definedName>
    <definedName name="we" localSheetId="2">#REF!</definedName>
    <definedName name="we" localSheetId="3">#REF!</definedName>
    <definedName name="we">#REF!</definedName>
    <definedName name="WEFRQWCFQ" localSheetId="2">#REF!</definedName>
    <definedName name="WEFRQWCFQ" localSheetId="3">#REF!</definedName>
    <definedName name="WEFRQWCFQ">#REF!</definedName>
    <definedName name="wrn.civil._.works." localSheetId="2" hidden="1">{#N/A,#N/A,TRUE,"1842CWN0"}</definedName>
    <definedName name="wrn.civil._.works." localSheetId="3" hidden="1">{#N/A,#N/A,TRUE,"1842CWN0"}</definedName>
    <definedName name="wrn.civil._.works." hidden="1">{#N/A,#N/A,TRUE,"1842CWN0"}</definedName>
    <definedName name="wrn.FORMATOS." localSheetId="2" hidden="1">{#N/A,#N/A,FALSE,"Formato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FORMATOS." localSheetId="3" hidden="1">{#N/A,#N/A,FALSE,"Formato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FORMATOS." hidden="1">{#N/A,#N/A,FALSE,"Formato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 localSheetId="2" hidden="1">{#N/A,#N/A,TRUE,"INGENIERIA";#N/A,#N/A,TRUE,"COMPRAS";#N/A,#N/A,TRUE,"DIRECCION";#N/A,#N/A,TRUE,"RESUMEN"}</definedName>
    <definedName name="wrn.GERENCIA." localSheetId="3" hidden="1">{#N/A,#N/A,TRUE,"INGENIERIA";#N/A,#N/A,TRUE,"COMPRAS";#N/A,#N/A,TRUE,"DIRECCION";#N/A,#N/A,TRUE,"RESUMEN"}</definedName>
    <definedName name="wrn.GERENCIA." hidden="1">{#N/A,#N/A,TRUE,"INGENIERIA";#N/A,#N/A,TRUE,"COMPRAS";#N/A,#N/A,TRUE,"DIRECCION";#N/A,#N/A,TRUE,"RESUMEN"}</definedName>
    <definedName name="ww" localSheetId="2" hidden="1">{#N/A,#N/A,TRUE,"INGENIERIA";#N/A,#N/A,TRUE,"COMPRAS";#N/A,#N/A,TRUE,"DIRECCION";#N/A,#N/A,TRUE,"RESUMEN"}</definedName>
    <definedName name="ww" localSheetId="3" hidden="1">{#N/A,#N/A,TRUE,"INGENIERIA";#N/A,#N/A,TRUE,"COMPRAS";#N/A,#N/A,TRUE,"DIRECCION";#N/A,#N/A,TRUE,"RESUMEN"}</definedName>
    <definedName name="ww" hidden="1">{#N/A,#N/A,TRUE,"INGENIERIA";#N/A,#N/A,TRUE,"COMPRAS";#N/A,#N/A,TRUE,"DIRECCION";#N/A,#N/A,TRUE,"RESUMEN"}</definedName>
    <definedName name="wwww" localSheetId="2">#REF!</definedName>
    <definedName name="wwww" localSheetId="3">#REF!</definedName>
    <definedName name="wwww">#REF!</definedName>
    <definedName name="WWWWWWWWWWWWWWWW" localSheetId="2">[8]Hoja3!#REF!</definedName>
    <definedName name="WWWWWWWWWWWWWWWW" localSheetId="3">[8]Hoja3!#REF!</definedName>
    <definedName name="WWWWWWWWWWWWWWWW">[8]Hoja3!#REF!</definedName>
    <definedName name="X" localSheetId="2">#REF!</definedName>
    <definedName name="X" localSheetId="3">#REF!</definedName>
    <definedName name="X">#REF!</definedName>
    <definedName name="xie">[26]xie!$A$2:$B$383</definedName>
    <definedName name="XPRINT" localSheetId="2">#REF!</definedName>
    <definedName name="XPRINT" localSheetId="3">#REF!</definedName>
    <definedName name="XPRINT">#REF!</definedName>
    <definedName name="XPRINT2" localSheetId="2">#REF!</definedName>
    <definedName name="XPRINT2" localSheetId="3">#REF!</definedName>
    <definedName name="XPRINT2">#REF!</definedName>
    <definedName name="XPRINT3" localSheetId="2">#REF!</definedName>
    <definedName name="XPRINT3" localSheetId="3">#REF!</definedName>
    <definedName name="XPRINT3">#REF!</definedName>
    <definedName name="XPRINT4" localSheetId="2">#REF!</definedName>
    <definedName name="XPRINT4" localSheetId="3">#REF!</definedName>
    <definedName name="XPRINT4">#REF!</definedName>
    <definedName name="XXXXX" localSheetId="2">#REF!</definedName>
    <definedName name="XXXXX" localSheetId="3">#REF!</definedName>
    <definedName name="XXXXX">#REF!</definedName>
    <definedName name="Y" localSheetId="2">#REF!</definedName>
    <definedName name="Y" localSheetId="3">#REF!</definedName>
    <definedName name="Y">#REF!</definedName>
    <definedName name="yute" localSheetId="2">#REF!</definedName>
    <definedName name="yute" localSheetId="3">#REF!</definedName>
    <definedName name="yute">#REF!</definedName>
    <definedName name="Zapatas" localSheetId="2" hidden="1">{#N/A,#N/A,TRUE,"INGENIERIA";#N/A,#N/A,TRUE,"COMPRAS";#N/A,#N/A,TRUE,"DIRECCION";#N/A,#N/A,TRUE,"RESUMEN"}</definedName>
    <definedName name="Zapatas" localSheetId="3" hidden="1">{#N/A,#N/A,TRUE,"INGENIERIA";#N/A,#N/A,TRUE,"COMPRAS";#N/A,#N/A,TRUE,"DIRECCION";#N/A,#N/A,TRUE,"RESUMEN"}</definedName>
    <definedName name="Zapatas" hidden="1">{#N/A,#N/A,TRUE,"INGENIERIA";#N/A,#N/A,TRUE,"COMPRAS";#N/A,#N/A,TRUE,"DIRECCION";#N/A,#N/A,TRUE,"RESUMEN"}</definedName>
    <definedName name="ZETA" localSheetId="2">#REF!</definedName>
    <definedName name="ZETA" localSheetId="3">#REF!</definedName>
    <definedName name="ZETA">#REF!</definedName>
  </definedNames>
  <calcPr calcId="152511"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4" i="5" l="1"/>
  <c r="D45" i="5"/>
  <c r="D46" i="5"/>
  <c r="D43" i="5"/>
  <c r="N37" i="5"/>
  <c r="N36" i="5"/>
  <c r="N35" i="5"/>
  <c r="N34" i="5"/>
  <c r="N30" i="5"/>
  <c r="D26" i="5"/>
  <c r="D13" i="5"/>
  <c r="G17" i="5"/>
  <c r="G18" i="5"/>
  <c r="D34" i="5"/>
  <c r="G19" i="5"/>
  <c r="D35" i="5"/>
  <c r="D36" i="5"/>
  <c r="D37" i="5"/>
  <c r="J30" i="5"/>
  <c r="D47" i="5"/>
  <c r="J38" i="5"/>
  <c r="N21" i="4"/>
  <c r="R20" i="4"/>
  <c r="P88" i="4"/>
  <c r="E38" i="5"/>
  <c r="D38" i="5"/>
  <c r="F26" i="5"/>
  <c r="F16" i="2"/>
  <c r="G16" i="2"/>
  <c r="F17" i="2"/>
  <c r="G17" i="2"/>
  <c r="F18" i="2"/>
  <c r="G18" i="2"/>
  <c r="F19" i="2"/>
  <c r="G19" i="2"/>
  <c r="F20" i="2"/>
  <c r="G20" i="2"/>
  <c r="F21" i="2"/>
  <c r="G21" i="2"/>
  <c r="H14" i="2"/>
  <c r="P11" i="4"/>
  <c r="F24" i="2"/>
  <c r="G24" i="2"/>
  <c r="F25" i="2"/>
  <c r="G25" i="2"/>
  <c r="F26" i="2"/>
  <c r="G26" i="2"/>
  <c r="F27" i="2"/>
  <c r="G27" i="2"/>
  <c r="F28" i="2"/>
  <c r="G28" i="2"/>
  <c r="F29" i="2"/>
  <c r="G29" i="2"/>
  <c r="F30" i="2"/>
  <c r="G30" i="2"/>
  <c r="H23" i="2"/>
  <c r="P13" i="4"/>
  <c r="F33" i="2"/>
  <c r="G33" i="2"/>
  <c r="F34" i="2"/>
  <c r="G34" i="2"/>
  <c r="H32" i="2"/>
  <c r="P15" i="4"/>
  <c r="F37" i="2"/>
  <c r="G37" i="2"/>
  <c r="F38" i="2"/>
  <c r="G38" i="2"/>
  <c r="H36" i="2"/>
  <c r="P17" i="4"/>
  <c r="P18" i="4"/>
  <c r="H13" i="2"/>
  <c r="H40" i="2"/>
  <c r="F40" i="2"/>
  <c r="Q11" i="4"/>
  <c r="R11" i="4"/>
  <c r="Q13" i="4"/>
  <c r="R13" i="4"/>
  <c r="Q15" i="4"/>
  <c r="R15" i="4"/>
  <c r="Q17" i="4"/>
  <c r="R17" i="4"/>
  <c r="R18" i="4"/>
  <c r="P90" i="4"/>
  <c r="P91" i="4"/>
  <c r="H15" i="5"/>
  <c r="R91" i="4"/>
  <c r="H21" i="5"/>
  <c r="P4" i="4"/>
  <c r="D17" i="4"/>
  <c r="D15" i="4"/>
  <c r="C32" i="2"/>
  <c r="C15" i="4"/>
  <c r="C38" i="2"/>
  <c r="C37" i="2"/>
  <c r="C36" i="2"/>
  <c r="G11" i="4"/>
  <c r="H11" i="4"/>
  <c r="F11" i="4"/>
  <c r="J11" i="4"/>
  <c r="L11" i="4"/>
  <c r="N11" i="4"/>
  <c r="D11" i="4"/>
  <c r="E11" i="4"/>
  <c r="K11" i="4"/>
  <c r="O11" i="4"/>
  <c r="G13" i="4"/>
  <c r="H13" i="4"/>
  <c r="F13" i="4"/>
  <c r="J13" i="4"/>
  <c r="L13" i="4"/>
  <c r="N13" i="4"/>
  <c r="D13" i="4"/>
  <c r="E13" i="4"/>
  <c r="K13" i="4"/>
  <c r="O13" i="4"/>
  <c r="G15" i="4"/>
  <c r="H15" i="4"/>
  <c r="F15" i="4"/>
  <c r="J15" i="4"/>
  <c r="L15" i="4"/>
  <c r="N15" i="4"/>
  <c r="E15" i="4"/>
  <c r="K15" i="4"/>
  <c r="O15" i="4"/>
  <c r="G17" i="4"/>
  <c r="H17" i="4"/>
  <c r="F17" i="4"/>
  <c r="J17" i="4"/>
  <c r="L17" i="4"/>
  <c r="N17" i="4"/>
  <c r="E17" i="4"/>
  <c r="K17" i="4"/>
  <c r="O17" i="4"/>
  <c r="L29" i="4"/>
  <c r="P29" i="4"/>
  <c r="P28" i="4"/>
  <c r="L31" i="4"/>
  <c r="P31" i="4"/>
  <c r="L32" i="4"/>
  <c r="P32" i="4"/>
  <c r="L33" i="4"/>
  <c r="P33" i="4"/>
  <c r="L34" i="4"/>
  <c r="P34" i="4"/>
  <c r="P30" i="4"/>
  <c r="L36" i="4"/>
  <c r="P36" i="4"/>
  <c r="L37" i="4"/>
  <c r="P37" i="4"/>
  <c r="L38" i="4"/>
  <c r="P38" i="4"/>
  <c r="L39" i="4"/>
  <c r="P39" i="4"/>
  <c r="P35" i="4"/>
  <c r="L41" i="4"/>
  <c r="P41" i="4"/>
  <c r="P40" i="4"/>
  <c r="L43" i="4"/>
  <c r="P43" i="4"/>
  <c r="P42" i="4"/>
  <c r="L45" i="4"/>
  <c r="P45" i="4"/>
  <c r="P44" i="4"/>
  <c r="I47" i="4"/>
  <c r="L47" i="4"/>
  <c r="P47" i="4"/>
  <c r="I48" i="4"/>
  <c r="L48" i="4"/>
  <c r="P48" i="4"/>
  <c r="I49" i="4"/>
  <c r="L49" i="4"/>
  <c r="P49" i="4"/>
  <c r="P46" i="4"/>
  <c r="L51" i="4"/>
  <c r="P51" i="4"/>
  <c r="P50" i="4"/>
  <c r="L53" i="4"/>
  <c r="P53" i="4"/>
  <c r="L54" i="4"/>
  <c r="P54" i="4"/>
  <c r="J55" i="4"/>
  <c r="L55" i="4"/>
  <c r="P55" i="4"/>
  <c r="P52" i="4"/>
  <c r="L57" i="4"/>
  <c r="P57" i="4"/>
  <c r="P56" i="4"/>
  <c r="L78" i="4"/>
  <c r="P78" i="4"/>
  <c r="L79" i="4"/>
  <c r="P79" i="4"/>
  <c r="P77" i="4"/>
  <c r="L81" i="4"/>
  <c r="P81" i="4"/>
  <c r="L82" i="4"/>
  <c r="P82" i="4"/>
  <c r="P80" i="4"/>
  <c r="L59" i="4"/>
  <c r="P59" i="4"/>
  <c r="L60" i="4"/>
  <c r="P60" i="4"/>
  <c r="L61" i="4"/>
  <c r="P61" i="4"/>
  <c r="L62" i="4"/>
  <c r="P62" i="4"/>
  <c r="P58" i="4"/>
  <c r="L64" i="4"/>
  <c r="P64" i="4"/>
  <c r="P63" i="4"/>
  <c r="L66" i="4"/>
  <c r="P66" i="4"/>
  <c r="P65" i="4"/>
  <c r="L68" i="4"/>
  <c r="P68" i="4"/>
  <c r="P67" i="4"/>
  <c r="L74" i="4"/>
  <c r="P74" i="4"/>
  <c r="P73" i="4"/>
  <c r="L71" i="4"/>
  <c r="P71" i="4"/>
  <c r="P70" i="4"/>
  <c r="L76" i="4"/>
  <c r="P76" i="4"/>
  <c r="P75" i="4"/>
  <c r="L84" i="4"/>
  <c r="P84" i="4"/>
  <c r="P83" i="4"/>
  <c r="L86" i="4"/>
  <c r="P86" i="4"/>
  <c r="P85" i="4"/>
  <c r="L72" i="4"/>
  <c r="P72" i="4"/>
  <c r="L69" i="4"/>
  <c r="P69" i="4"/>
  <c r="T21" i="4"/>
  <c r="W21" i="4"/>
  <c r="D35" i="3"/>
  <c r="E33" i="3"/>
  <c r="E31" i="3"/>
  <c r="D31" i="3"/>
  <c r="E6" i="3"/>
  <c r="C29" i="2"/>
  <c r="C28" i="2"/>
  <c r="C17" i="2"/>
  <c r="C18" i="2"/>
  <c r="C19" i="2"/>
  <c r="C20" i="2"/>
  <c r="C21" i="2"/>
  <c r="C23" i="2"/>
  <c r="C24" i="2"/>
  <c r="C25" i="2"/>
  <c r="C26" i="2"/>
  <c r="C27" i="2"/>
  <c r="C30" i="2"/>
  <c r="C33" i="2"/>
  <c r="C34" i="2"/>
  <c r="C16" i="2"/>
  <c r="W11" i="4"/>
  <c r="C13" i="4"/>
  <c r="C11" i="4"/>
  <c r="D41" i="3"/>
  <c r="D39" i="3"/>
  <c r="D6" i="3"/>
  <c r="D37" i="3"/>
  <c r="T15" i="4"/>
  <c r="T11" i="4"/>
  <c r="Q18" i="4"/>
  <c r="T26" i="4"/>
  <c r="W26" i="4"/>
  <c r="N38" i="5"/>
</calcChain>
</file>

<file path=xl/sharedStrings.xml><?xml version="1.0" encoding="utf-8"?>
<sst xmlns="http://schemas.openxmlformats.org/spreadsheetml/2006/main" count="437" uniqueCount="288">
  <si>
    <t>VALORES POR  PARTIDAS EN NUEVOS  SOLES  POR METRO CUADRADO DE AREA  TECHADA</t>
  </si>
  <si>
    <t>A</t>
  </si>
  <si>
    <t>ESTRUCTURAS</t>
  </si>
  <si>
    <t>ACABADOS</t>
  </si>
  <si>
    <t>MUROS Y COLUMNAS</t>
  </si>
  <si>
    <t>TECHOS(2)</t>
  </si>
  <si>
    <t>ESTRUCTURAS LAMINARES CURVADAS DE CONCRETO ARMADO QUE INCLUYEN EN UNA SOLA ARMADURA LA CIMENTACIÒN Y EL TECHO, PARA ESTE CASO NO SE CONSIDERA LOS VALORES DE LA COLUMNA Nº 02.</t>
  </si>
  <si>
    <t>LOSA O ALIGERADO DE CONCRETO ARMADO CON LUCES MAYORES DE 6M. CON SOBRE CARGA MAYOR A 300 KG/CM2.</t>
  </si>
  <si>
    <t>ALUMINIO PESADO CON PERFILES ESPECIALES MADERA FINA ORNAMENTAL (CAOBA, CEDRO O PINO SELECTO) VIDRIO INSULADO. (1)</t>
  </si>
  <si>
    <t>MARMOL IMPORTADO, MADERA FINA (CAOBA O SIMILAR) BALDOSA ACÚSTICA EN TECHO O SIMILAR.</t>
  </si>
  <si>
    <t>BAÑOS COMPLETOS (7) DE LUJO IMPORTADO CON ENCHAPE FINO (MARMOL O SIMILAR)</t>
  </si>
  <si>
    <t>AIRE ACONDICIONADO, ILUMINACIÓN ESPECIAL, VENTILACIÓN FORZADA, SIST. HIDRONEUMÀTICO, AGUA CALIENTE  Y FRÌA, INTERCOMUNICADOR, ALARMAS, ASCENSOR, SISTEMA BOMBEO DE AGUA Y DESAGUE. (5) TELÉFONO.</t>
  </si>
  <si>
    <t>B</t>
  </si>
  <si>
    <t>COLUMNAS, VIGAS Y/O PLACAS DE CONCRETO ARMADO Y/O METÁLICAS.</t>
  </si>
  <si>
    <t>ALIEGERADO O LOSAS DE CONCRETO ARMADO INCLINADAS.</t>
  </si>
  <si>
    <t>MARMOL NACIONAL O RECONSTITUIDO, PARQUET FINO (OLIVO, CHONTA O SIMILAR), CERAMICA IMPORTADA MADERA FINA.</t>
  </si>
  <si>
    <t>ALUMINIO O MADERA FINA (CAOBA O SIMILAR) DE DISEÑO ESPECIAL, VIDRIO TRATADO POLARIZADO (2) Y CURVADO, LAMINADO O TEMPLADO.</t>
  </si>
  <si>
    <t>MARMOR NACIONAL, MADERA FINA (CAOBA O SIMILAR) ENCHAPES EN TECHOS.</t>
  </si>
  <si>
    <t>BAÑOS COMPLETOS (7) IMPORTADOS CON MAYOLICA O CERAMICO DECORATIVO IMPORTADO.</t>
  </si>
  <si>
    <t>SISTEMA DE BOMBEO DE AGUA POTABLE, ASCENSOR TELEFONO, AGUA CALIENTE Y FRIA.</t>
  </si>
  <si>
    <t>C</t>
  </si>
  <si>
    <t>PLACAS DE CONCRETO E=10 A 15 CM. ALBAÑILERIA ARMADA, LADRILLO O SIMILAR CON COLUMNAS Y VIGAS DE AMARRE DE CONCRETO ARMADO.</t>
  </si>
  <si>
    <t>ALIERADO O LOSAS DE CONCRETO ARMADO HORIZONTALES.</t>
  </si>
  <si>
    <t>MADERA FINA MACHIEMBRADA TERRAZO.</t>
  </si>
  <si>
    <t>ALUMINIO O MADERA FINA (CAOBA O SIMILAR) VIDRIO TRATADO POLARIZADO. (2) LAMINADO O TEMPLADO.</t>
  </si>
  <si>
    <t>SUPERFICIE CARAVISTA OBTENIDA MEDIANTE ENCOFRADO ESPECIAL, ENCHAPE EN TECHOS.</t>
  </si>
  <si>
    <t>BAÑOS COMPLETOS (7) NACIONALES CON MAYOLICA O CERAMICO NACIONAL DE COLOR.</t>
  </si>
  <si>
    <t>IGUAL AL PUNTO "B" SIN ASCENSOR.</t>
  </si>
  <si>
    <t>D</t>
  </si>
  <si>
    <t>LADRILLO, SILLAR O SIMILAR, SIN ELEMENTOS DE CONCRETO ARMADO, DRYWALL O SIMILAR INCLUYE TECHO (6).</t>
  </si>
  <si>
    <t>CALAMINA METALICA FIBROCEMENTO SOBRE VIGUERIA METALICA.</t>
  </si>
  <si>
    <t>PARQUET DE 1ERA, LAJAS, CERAMICA NACIONAL, LOSETA VENECIANA 40X40, PISO LAMINADO.</t>
  </si>
  <si>
    <t>VENTANAS DE ALUMINIO PUERTAS DE MADERA SELECTA, VIDRIO TRATADO TRANSPARENTE (3).</t>
  </si>
  <si>
    <t>ENCHAPE DE MADERA O LAMINADOS, PIEDRA O MATERIAL VITRIFICADO.</t>
  </si>
  <si>
    <t>BAÑOS COMPLETOS (7) NACIONALES BLANCOS CON MAYOLICA BLANCA.</t>
  </si>
  <si>
    <t>AGUA FRIA, AGUA CALIENTE, CORRIENTE TRIFASICA, TELEFONO.</t>
  </si>
  <si>
    <t>E</t>
  </si>
  <si>
    <t>ADOBE, TAPIAL O QUINCHA.</t>
  </si>
  <si>
    <t>MADERA CON MATERIAL IMPERMEABILIZANTE.</t>
  </si>
  <si>
    <t>PARQUET DE 2DA, LOSETA VENECIANA 30X30 LAJAS DE CEMENTO CON CANTO RODADO.</t>
  </si>
  <si>
    <t>VENTANAS DE FIERRO PUERTAS DE MADERA SELECTA (CAOBA O SIMILAR) VIDRIO SIMPLE TRANSPARENTE (4).</t>
  </si>
  <si>
    <t>SUPERFICIE DE LADRILLO CARAVISTA.</t>
  </si>
  <si>
    <t>BAÑOS CON MAYOLICA BLANCA PARCIAL.</t>
  </si>
  <si>
    <t>AGUA FRIA, AGUA CALIENTE, CORRIENTE MONOFASICA, TELEFONO.</t>
  </si>
  <si>
    <t>F</t>
  </si>
  <si>
    <t>MADERA (ESTORAQUE, PUMAQUIRO, HUAYRURO, MACHINGA, CATAHUA AMARILLA, COPAIBA, DIABLO FUERTE, TORNILLO O SIMILARES) DRY WALL O SIMILAR (SIN TECHO).</t>
  </si>
  <si>
    <t>CALAMINA METALICA FIBROCEMENTO O TEJA SOBRE VIGUERIA DE  MADERA CORRIENTE.</t>
  </si>
  <si>
    <t>LOSETA CORRIENTE, CANTO RODADO, ALFOMBRA.</t>
  </si>
  <si>
    <t>VENTANAS DE FIERRO O ALUMINIO INDUSTRIAL, PUERTAS CONTRAPLACADAS DE MADERA (CEDRO O SIMILAR), PUERTAS MATERIAL MDF O HDF. VIDRIO SIMPLE TRANSPARENTE (4).</t>
  </si>
  <si>
    <t>TARRAJEO FROTACHADO Y/O YESO MOLDURADO PINTURA LAVABLE.</t>
  </si>
  <si>
    <t>BAÑOS BLANCOS SIN MAYOLICA.</t>
  </si>
  <si>
    <t>AGUA FRÌA, CORRIENTE MONOFASICA. TELEFONO.</t>
  </si>
  <si>
    <t>G</t>
  </si>
  <si>
    <t>PIRCADO CON MEZCLA DE BARRO.</t>
  </si>
  <si>
    <t>SIN TECHO</t>
  </si>
  <si>
    <t>LOSETA VINILICA, CEMENTO BRUÑADO COLOREADO, TAPIZON.</t>
  </si>
  <si>
    <t>MADERA CORRIENTE CON MARCOS EN PUERTAS Y VENTANAS DE PVC O MADERA CORRIENTE.</t>
  </si>
  <si>
    <t>ESTUCADO DE YESO Y/O BARRO, PINTURA AL TEMPLE O AGUA.</t>
  </si>
  <si>
    <t>SANITARIOS BASICOS DE LOSA DE 2DA, FIERRO FUNDIDO O GRANITO.</t>
  </si>
  <si>
    <t>AGUA FRIA, CORRIENTE MONOFASICA SIN EMPOTRAR.</t>
  </si>
  <si>
    <t>H</t>
  </si>
  <si>
    <t>CEMENTO PULIDO, LADRILLO CORRIENTE, ENTABLADO CORRIENTE.</t>
  </si>
  <si>
    <t>MADERA RUSTICA.</t>
  </si>
  <si>
    <t>PINTADO EN LADRILLLO RUSTICO, PLACA DE CONCRETO O SIMILAR.</t>
  </si>
  <si>
    <t>SIN APARATOS SANITARIOS.</t>
  </si>
  <si>
    <t>SIN INSTALACION ELECTRICA NI SANITARIA.</t>
  </si>
  <si>
    <t>-</t>
  </si>
  <si>
    <t>I</t>
  </si>
  <si>
    <t>TIERRA COMPACTA</t>
  </si>
  <si>
    <t>SIN PUERTAS NI VENTANAS</t>
  </si>
  <si>
    <t>SIN REVESTIMIENTOS EN LADRILLO, ADOBE O SIMILAR.</t>
  </si>
  <si>
    <t xml:space="preserve">CUADRO DE VALORES UNITARIOS OFICIALES DE EDIFICACIONES </t>
  </si>
  <si>
    <t>PISOS</t>
  </si>
  <si>
    <t>PUERTAS Y VENTANAS</t>
  </si>
  <si>
    <t>REVESTIMIENTOS</t>
  </si>
  <si>
    <t>BAÑOS</t>
  </si>
  <si>
    <t xml:space="preserve">INSTALACIONES </t>
  </si>
  <si>
    <t>ELECTRICAS Y SANITARIAS</t>
  </si>
  <si>
    <t>Ambientes</t>
  </si>
  <si>
    <t>Estudio Técnico</t>
  </si>
  <si>
    <t>Cantidad</t>
  </si>
  <si>
    <t xml:space="preserve"> Área </t>
  </si>
  <si>
    <t>Área Parcial</t>
  </si>
  <si>
    <t xml:space="preserve"> Área Total </t>
  </si>
  <si>
    <t>Unid</t>
  </si>
  <si>
    <t>m2</t>
  </si>
  <si>
    <t>SERVICIOS FINALES</t>
  </si>
  <si>
    <t>M2</t>
  </si>
  <si>
    <t>Total Área de Ambientes</t>
  </si>
  <si>
    <t>RUBRO</t>
  </si>
  <si>
    <t>U.M</t>
  </si>
  <si>
    <t>CANT.
TOTAL</t>
  </si>
  <si>
    <t>Area Total Construida</t>
  </si>
  <si>
    <t>Area Total ofertada</t>
  </si>
  <si>
    <t>Longitud Total Construcción Cerco Perimétrico</t>
  </si>
  <si>
    <t>m</t>
  </si>
  <si>
    <t>Area Verde Total</t>
  </si>
  <si>
    <t>Longitud Total Demolición de Estructuras</t>
  </si>
  <si>
    <t>ALTERNATIVA ÚNICA</t>
  </si>
  <si>
    <t>METODOLOGIA  / NORMAS LEGALES  Y LAS AREAS (FUNCIONALES+COMPLEMENTARIAS+% CIRCULACION Y MUROS)</t>
  </si>
  <si>
    <t>PRECIOS EN LA SIERRA</t>
  </si>
  <si>
    <t>UNIDADES DE SERVICIO</t>
  </si>
  <si>
    <t>TECHOS</t>
  </si>
  <si>
    <t>REVESTIMIE</t>
  </si>
  <si>
    <t>FACTOR  x ACAB.</t>
  </si>
  <si>
    <t>VALOR/M2 ACABADOS</t>
  </si>
  <si>
    <t>INST ELECTRIC, SANIT</t>
  </si>
  <si>
    <t>FACTOR x INST.</t>
  </si>
  <si>
    <t>VALOR/M2 INSTALACIONES</t>
  </si>
  <si>
    <t>A (FUN)</t>
  </si>
  <si>
    <t>F.A.</t>
  </si>
  <si>
    <t>Comp.(P.U.)</t>
  </si>
  <si>
    <t>TOTAL POR UNIDAD DE SERVICIO S/</t>
  </si>
  <si>
    <t>COSTO POR INFRAESTRUCTURA DE SERVICIOS</t>
  </si>
  <si>
    <t xml:space="preserve">OBRAS COMPLEMENTARIAS E INSTALACIONES FIJAS Y  PERMANENTES PARA LA SIERRA </t>
  </si>
  <si>
    <t>DESCRIPCIÓN  DEL COMPONENTE</t>
  </si>
  <si>
    <t>UND</t>
  </si>
  <si>
    <t>METRADO</t>
  </si>
  <si>
    <t>COSTO UNITARIO</t>
  </si>
  <si>
    <t>COSTO  S/.</t>
  </si>
  <si>
    <t>DEMOLICIÓN</t>
  </si>
  <si>
    <t>m3</t>
  </si>
  <si>
    <t>ELIMINACION</t>
  </si>
  <si>
    <t>CERCO PERIMETRICO</t>
  </si>
  <si>
    <t>ml</t>
  </si>
  <si>
    <t>glb</t>
  </si>
  <si>
    <t>MOVIMIENTO DE TIERRA</t>
  </si>
  <si>
    <t>MEDIDAS DE MITIGACION DE RIESGO</t>
  </si>
  <si>
    <t>COSTO DE OBRAS COMPLEMENTARIAS E INSTALACIONES FIJAS Y  PERMANENTES   S/.</t>
  </si>
  <si>
    <t>COSTO TOTAL S/.</t>
  </si>
  <si>
    <t>LEYENDA DE ITEMS</t>
  </si>
  <si>
    <t>INSTALACIONES</t>
  </si>
  <si>
    <t>MÁRMOL IMPORTADO, PIEDRAS NATURALES IMPORTADAS, PORCELANATO.</t>
  </si>
  <si>
    <t>"I"</t>
  </si>
  <si>
    <t>"H"</t>
  </si>
  <si>
    <t>"G"</t>
  </si>
  <si>
    <t>"F"</t>
  </si>
  <si>
    <t>"E"</t>
  </si>
  <si>
    <t>"D"</t>
  </si>
  <si>
    <t>"C"</t>
  </si>
  <si>
    <t>"B"</t>
  </si>
  <si>
    <t>"A"</t>
  </si>
  <si>
    <t>FRECUENCIA</t>
  </si>
  <si>
    <t xml:space="preserve">LARGO </t>
  </si>
  <si>
    <t>ANCHO</t>
  </si>
  <si>
    <t>ALTURA</t>
  </si>
  <si>
    <t>ELEMENTOS</t>
  </si>
  <si>
    <t>AREA</t>
  </si>
  <si>
    <t>COSTO/M2</t>
  </si>
  <si>
    <t>COSTO POR M2 DEL CD</t>
  </si>
  <si>
    <t>IPC A MARZO DEL 2017</t>
  </si>
  <si>
    <t>FUENTE:http://www.sunat.gob.pe/indicestasas/</t>
  </si>
  <si>
    <t>FLETE TERRESTRE</t>
  </si>
  <si>
    <t>PUERTA METALICA DE INGRESO</t>
  </si>
  <si>
    <t>MURO DE CONTENCION</t>
  </si>
  <si>
    <t>Flete Terrestre.</t>
  </si>
  <si>
    <t>CODIGO</t>
  </si>
  <si>
    <t>Puerta de fierro con plancha metalica de h 2.20 m., con un ancho mayor de 2.00 m</t>
  </si>
  <si>
    <t>Vereda de concreto</t>
  </si>
  <si>
    <t>Explanación y nivelación de talud</t>
  </si>
  <si>
    <t>(*) NOTA: LA EDIFICACIÓN CONSTA,  SOLO DE UN  PISO, PARA TODOS LOS BLOQUES.</t>
  </si>
  <si>
    <t>http://www.sunat.gob.pe/indicestasas/ IPC</t>
  </si>
  <si>
    <t>RESOLUCION MINISTERIAL Nº 373-2016-VIVIENDA (Aprueban los valores Unitarios Oficiales de Edificación para las localidades de Lima Metropolitana y la Provincia Constitucional del Callao, la Costa, Sierra y Selva, vigentes para el Ejercicio Fiscal 2017)</t>
  </si>
  <si>
    <t>DIRECTIVA Nº 003-2013-DGIEM/MINSA, Estimación de costos por metro cuadrado de construccion de Infraestructura fìsica de los establecimientos de salud en la etapa de formulacion de proyectos de pre Inversión.</t>
  </si>
  <si>
    <t xml:space="preserve">NORMA TECNICA DE SALUD NTS Nº 113-MINSA/DGIEM-V.01  "Infraestructura y Equipamiento de los Establecimientos de Salud del Primer Nivel de Atención", </t>
  </si>
  <si>
    <t>COSTO/M2       ( S/. )</t>
  </si>
  <si>
    <t>EN EDIFICIOS AUMENTAR EL VALOR POR M2 EN 5% A PARTIR DEL 5 PISO</t>
  </si>
  <si>
    <t>EL VALOR UNITARIO POR M2 PARA UNA EDIFICACIÓN DETERMINADA, SE OBTIENE SUMANDO LOS VALORES SELECCIONADOS DE UNA DE LAS 7 COLUMNAS DEL CUADRO, DE ACUERDO A SUS CARACTERÍSTICAS PREDOMINANTES. LA DERMARCACIÓN TERRITORIAL CONSIGNADA ES DE USO EXCLUSIVO PARA LA APLICACION DEL PRESENTE CUADRO ABARCA LAS LOCALIDADES UBICADAS EN LA FAJA LONGITUDINAL DEL TERRITORIO LIMITADA, AL NORTE POR LA FRONTERA CON ECUADOR, AL SUR POR LA FRONTERA CON CHILE Y BOLIVIA . AL OESTE POR LA CURVA DE NIVEL DE 2000 msnm QUE LA SEPARA DE LA COSTA ESTE, POR UNA CURVA DE NIVEL QUE LA SEPARA DE LA SELVA, QUE PARTIENDO DE LA FRONTERA CON EL ECUADOR, CONTINÚA  HASTA SU CONFLUENCIA CON EL RÍO SANABENI, AFLUENTE DEL ENE, DE ESTE PUNTO BAJA HASTA LA COSTA 1500 Y CONTINÚA HASTA LA FRONTERA CON BOLIVIA.</t>
  </si>
  <si>
    <t>(1) REFERIDO AL DOBLE VIDRIADO HERMETICO, CON PROPIEDADES DE AISLAMIENTO TERMICO Y ACUSTICO.</t>
  </si>
  <si>
    <t>(3) REFERIDO AL VIDRIO QUE RECIBE TRATAMIENTO PARA INCREMENTAR SU RESISTENCIA MECÁNICA Y PROPIEDADES DE AISLAMIENTO ACUSTICO Y TERMICO, PERMITEN LA VISIBILIDAD ENTRE 75% Y 92%.</t>
  </si>
  <si>
    <t>(4)  REFERIDO AL VIDRIO PRIMARIO SIN TRATAMIENTO, PERMITEN LA TRANSMISIÓN DE LA VISIBILIDAD ENTRE 75% AL 92%.</t>
  </si>
  <si>
    <t>(2) REFERIDO AL VIDRIO QUE RECIBE TRATAMIENTO PARA INCREMENTAR SU RESISTENCIA MECANICA Y PROPIEDADES DE AISLAMIENTO ACUSTICO Y TERMICO, SON COLOREADOS EN SUS MASAS PERMITIENDO LA VISIBILIDAD ENTRE 14% Y 83%.</t>
  </si>
  <si>
    <t>(5) SISTEMA DE BOMBEO DE AGUA Y DESAGUE, REFERIDO A INSTALACIONES INTERIORES SUBTERRANEAS (CISTERNAS, TANQUES SÉPTICOS)  Y ÁREAS (TANQUES ELEVADOS) QUE FORMAN PARTE INTEGRANTE DE LA EDIFICACION.</t>
  </si>
  <si>
    <t>(6) PARA ESTE CASO NO SE CONSIDERA LA COLUMNA Nº 2.</t>
  </si>
  <si>
    <t>(7) SE CONSIDERA COMO MÍNIMO LAVATORIO, INODORO Y DUCHA O TINA.</t>
  </si>
  <si>
    <t>Muro de contención de concreto armado</t>
  </si>
  <si>
    <t>RAMPA Y ESCALERA</t>
  </si>
  <si>
    <t>ANEXO 01 // ESPIRULINA</t>
  </si>
  <si>
    <t>PARA LA SIERRA AL 31 DE OCTUBRE DEL 2018</t>
  </si>
  <si>
    <t xml:space="preserve">COSTO POR UNITARIO POR METRO CUADRADO </t>
  </si>
  <si>
    <t>Proyecto: "MEJORAMIENTO DE LOS PROCESOS DE INDUSTRIALIZACION Y ADIESTRAMIENTO EN PRODUCCION DE LA ESPIRULINA EN 
           7 PROVINCIAS DEL DEPARTAMENTO DE APURIMAC"</t>
  </si>
  <si>
    <t>RESUMEN DE COSTOS X M2</t>
  </si>
  <si>
    <t>PROCESAMIENTO E ADIESTRAMIENTO Y INDUSTRIALIZACION DE LA ESPIRULINA</t>
  </si>
  <si>
    <t xml:space="preserve">Almacen De Productos Terminados </t>
  </si>
  <si>
    <t xml:space="preserve">Area de Envasado </t>
  </si>
  <si>
    <t xml:space="preserve">Almacen de Envasado y Embalaje </t>
  </si>
  <si>
    <t xml:space="preserve">Control de Calidad </t>
  </si>
  <si>
    <t>Sala de Proceso</t>
  </si>
  <si>
    <t>Almacen de Materia Prima</t>
  </si>
  <si>
    <t xml:space="preserve">AMBIENTES ADMINISTRATIVOS </t>
  </si>
  <si>
    <t>Caseta De Control</t>
  </si>
  <si>
    <t>Vestuario de Varones</t>
  </si>
  <si>
    <t xml:space="preserve">Vestuario de Mujeres </t>
  </si>
  <si>
    <t>SS. HH.  Varones</t>
  </si>
  <si>
    <t xml:space="preserve">SS. HH.  Mujeres </t>
  </si>
  <si>
    <t xml:space="preserve">Oficina Administrativa </t>
  </si>
  <si>
    <t xml:space="preserve">Oficina De Comercializacion </t>
  </si>
  <si>
    <t xml:space="preserve">Sala De Reunion </t>
  </si>
  <si>
    <t xml:space="preserve">Laboratorio </t>
  </si>
  <si>
    <t xml:space="preserve">Guardiania </t>
  </si>
  <si>
    <t xml:space="preserve">Almacen De Insumos </t>
  </si>
  <si>
    <t xml:space="preserve">ALMACENAMIENTO Y CONTROL </t>
  </si>
  <si>
    <t>Area Total Demolición de Estructuras Existentes</t>
  </si>
  <si>
    <t>INDUSTRIALIZACION Y ADIESTRAMIENTO EN PRODUCCION DE LA ESPIRULINA</t>
  </si>
  <si>
    <t>PRODUCCION DE LA ESPIRULINA</t>
  </si>
  <si>
    <r>
      <t>Proyecto: "</t>
    </r>
    <r>
      <rPr>
        <b/>
        <sz val="12"/>
        <rFont val="Arial"/>
        <family val="2"/>
      </rPr>
      <t>MEJORAMIENTO DE LOS PROCESOS DE INDUSTRIALIZACION Y ADIESTRAMIENTO EN PRODUCCION DE LA ESPIRULINA EN  7 PROVINCIAS DEL DEPARTAMENTO DE APURIMAC"</t>
    </r>
  </si>
  <si>
    <t>Demolición General de Infraestructura Existente</t>
  </si>
  <si>
    <t>Cerco Perimetrico Con Malla Olimpica</t>
  </si>
  <si>
    <t>Corte N°01</t>
  </si>
  <si>
    <t>Corte N°02</t>
  </si>
  <si>
    <t>Corte N°03</t>
  </si>
  <si>
    <t>Corte N°04</t>
  </si>
  <si>
    <t>area</t>
  </si>
  <si>
    <t>Eliminacion  N°02</t>
  </si>
  <si>
    <t>Eliminacion  N°03</t>
  </si>
  <si>
    <t>Eliminacion  N°04</t>
  </si>
  <si>
    <t>Eliminacion  N°01</t>
  </si>
  <si>
    <t>RAMPA N° 01</t>
  </si>
  <si>
    <t>RAMPA N° 02</t>
  </si>
  <si>
    <t>RAMPA N° 03</t>
  </si>
  <si>
    <t>RESERVORIO DE 500M3</t>
  </si>
  <si>
    <t>Excavacion de zanjas</t>
  </si>
  <si>
    <t xml:space="preserve">Eliminacion de material excedente </t>
  </si>
  <si>
    <t>Concreto armado F'C=210 kg/cm2</t>
  </si>
  <si>
    <t xml:space="preserve">POZOS DE INVERNACION </t>
  </si>
  <si>
    <t>Pozos De Invernacion Espirulina</t>
  </si>
  <si>
    <t>PISTAS  VEREDAS EXTERIOR</t>
  </si>
  <si>
    <t xml:space="preserve">ESTRUCTURA METALICA </t>
  </si>
  <si>
    <t>Estructura Metalica cerco</t>
  </si>
  <si>
    <t>Estructura Metalica techo</t>
  </si>
  <si>
    <t xml:space="preserve">COBERTURA CON FITOTOLDO </t>
  </si>
  <si>
    <t>Cobertura con Fitotoldo cerco</t>
  </si>
  <si>
    <t>Cobertura con Fitotoldo techo</t>
  </si>
  <si>
    <t xml:space="preserve">CAMARAS DE CARGA </t>
  </si>
  <si>
    <t>Camara de Carga tipo N°02</t>
  </si>
  <si>
    <t>Camara de Carga tipo N°01</t>
  </si>
  <si>
    <t>Caseta de Control</t>
  </si>
  <si>
    <t>DESARENADOR</t>
  </si>
  <si>
    <t>Desarenador tipo N°01</t>
  </si>
  <si>
    <t>SISTEMA DE PURIFICADOR DE AGUA</t>
  </si>
  <si>
    <t>Sistema de purificador de agua</t>
  </si>
  <si>
    <t xml:space="preserve">RED DE CONDUCCION DE AGUA </t>
  </si>
  <si>
    <t>Sistema de canal abierto</t>
  </si>
  <si>
    <t>Sistema de canal cerrado</t>
  </si>
  <si>
    <t xml:space="preserve">CAMARAS DE INSPECCION </t>
  </si>
  <si>
    <t xml:space="preserve">Camaras de inpeccion </t>
  </si>
  <si>
    <t>Caseta de valvulas</t>
  </si>
  <si>
    <t xml:space="preserve">CAMARAS DE DISTRIBUCION </t>
  </si>
  <si>
    <t xml:space="preserve">Camaras de Distribucion </t>
  </si>
  <si>
    <t xml:space="preserve">CAMARA DE CLIMATIZACION </t>
  </si>
  <si>
    <t xml:space="preserve">Camaras de Climatizacion </t>
  </si>
  <si>
    <t>COSTO POR INFRAESTRUCTURA DE SERVICIOS S/.</t>
  </si>
  <si>
    <t>SS.HH</t>
  </si>
  <si>
    <t>COSTO HORA HOMBRE</t>
  </si>
  <si>
    <t>S/.</t>
  </si>
  <si>
    <t>Unitario</t>
  </si>
  <si>
    <t xml:space="preserve"> Parcial</t>
  </si>
  <si>
    <t xml:space="preserve">Total </t>
  </si>
  <si>
    <t>Operario</t>
  </si>
  <si>
    <t>Oficial</t>
  </si>
  <si>
    <t xml:space="preserve">Peon </t>
  </si>
  <si>
    <t>hm</t>
  </si>
  <si>
    <t>*** fuente: RESOLUCION EJECUTIVA REGIONAL N° 608-2019-GR.APURIMAC/GR</t>
  </si>
  <si>
    <t xml:space="preserve">PARTICIPACION </t>
  </si>
  <si>
    <t xml:space="preserve">DESCRIPCION DE MANO DE OBRA </t>
  </si>
  <si>
    <t>CDHM : 25% del CD</t>
  </si>
  <si>
    <t>COSTO TOTAL</t>
  </si>
  <si>
    <t xml:space="preserve">INCIDENCIA </t>
  </si>
  <si>
    <t>Proyecto: "MEJORAMIENTO DE LOS PROCESOS DE INDUSTRIALIZACION Y ADIESTRAMIENTO EN PRODUCCION DE LA ESPIRULINA EN 7 PROVINCIAS DEL DEPARTAMENTO DE APURIMAC"</t>
  </si>
  <si>
    <t>COSTOS</t>
  </si>
  <si>
    <t>MANO DE OBRA CALIFICADA</t>
  </si>
  <si>
    <t>MANO DE OBRA CALIFICADA NO CALIFICADA</t>
  </si>
  <si>
    <t>INSUMOS</t>
  </si>
  <si>
    <t>EQUIPOS Y HERRAMIENTAS</t>
  </si>
  <si>
    <t>COSTO TOTAL DE LA PLANTA PROCESADORA =</t>
  </si>
  <si>
    <t>TOTAL</t>
  </si>
  <si>
    <t>VIVEROS   = 1</t>
  </si>
  <si>
    <t>TOTAL DE DIVEROS                                =</t>
  </si>
  <si>
    <t>COSTO TOTAL DE VIVEROS               =</t>
  </si>
  <si>
    <t>1.3.2.</t>
  </si>
  <si>
    <t>1.334.</t>
  </si>
  <si>
    <t>1.3.4.</t>
  </si>
  <si>
    <t>1.3.5.</t>
  </si>
  <si>
    <t xml:space="preserve">Construcción  de un modulo de produccion de abonos organicos </t>
  </si>
  <si>
    <t xml:space="preserve">construccion  de camas almacigeras  para la produccion  de almacigos  de hortalizas </t>
  </si>
  <si>
    <t>Instalación  de almácigos de hortalizas  para el fitotoldo  o invernadero</t>
  </si>
  <si>
    <t xml:space="preserve">Instalación de plantones  de hortalizas   en campo definitivo bajo fototoldo </t>
  </si>
  <si>
    <t>ITEMS DE PRODUCCIÓN DE ALIMENTOS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</si>
</sst>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 &quot;S/.&quot;\ * #,##0.00_ ;_ &quot;S/.&quot;\ * \-#,##0.00_ ;_ &quot;S/.&quot;\ * &quot;-&quot;??_ ;_ @_ "/>
    <numFmt numFmtId="43" formatCode="_ * #,##0.00_ ;_ * \-#,##0.00_ ;_ * &quot;-&quot;??_ ;_ @_ "/>
    <numFmt numFmtId="164" formatCode="_-&quot;S/.&quot;* #,##0.00_-;\-&quot;S/.&quot;* #,##0.00_-;_-&quot;S/.&quot;* &quot;-&quot;??_-;_-@_-"/>
    <numFmt numFmtId="165" formatCode="&quot;(&quot;0&quot;)&quot;"/>
    <numFmt numFmtId="166" formatCode="0.0000"/>
    <numFmt numFmtId="167" formatCode="0.000"/>
    <numFmt numFmtId="168" formatCode="0.0"/>
    <numFmt numFmtId="169" formatCode="#,##0.00_ ;\-#,##0.00\ "/>
  </numFmts>
  <fonts count="79" x14ac:knownFonts="1">
    <font>
      <sz val="11"/>
      <color theme="1"/>
      <name val="Calibri"/>
      <family val="2"/>
      <scheme val="minor"/>
    </font>
    <font>
      <b/>
      <sz val="10"/>
      <name val="Maiandra GD"/>
      <family val="2"/>
    </font>
    <font>
      <sz val="11"/>
      <color theme="1"/>
      <name val="Maiandra GD"/>
      <family val="2"/>
    </font>
    <font>
      <sz val="10"/>
      <name val="Maiandra GD"/>
      <family val="2"/>
    </font>
    <font>
      <b/>
      <sz val="10"/>
      <color rgb="FF0070C0"/>
      <name val="Maiandra GD"/>
      <family val="2"/>
    </font>
    <font>
      <b/>
      <sz val="20"/>
      <color theme="1"/>
      <name val="Maiandra GD"/>
      <family val="2"/>
    </font>
    <font>
      <b/>
      <sz val="14"/>
      <color theme="1"/>
      <name val="Maiandra GD"/>
      <family val="2"/>
    </font>
    <font>
      <sz val="11"/>
      <color theme="1"/>
      <name val="Calibri"/>
      <family val="2"/>
      <scheme val="minor"/>
    </font>
    <font>
      <b/>
      <sz val="10"/>
      <name val="Arial"/>
      <family val="2"/>
    </font>
    <font>
      <sz val="10"/>
      <name val="Arial"/>
      <family val="2"/>
    </font>
    <font>
      <b/>
      <sz val="12"/>
      <color theme="1"/>
      <name val="Maiandra GD"/>
      <family val="2"/>
    </font>
    <font>
      <b/>
      <sz val="12"/>
      <name val="Maiandra GD"/>
      <family val="2"/>
    </font>
    <font>
      <sz val="12"/>
      <name val="Maiandra GD"/>
      <family val="2"/>
    </font>
    <font>
      <b/>
      <sz val="10"/>
      <color theme="1"/>
      <name val="Maiandra GD"/>
      <family val="2"/>
    </font>
    <font>
      <b/>
      <sz val="9"/>
      <name val="Maiandra GD"/>
      <family val="2"/>
    </font>
    <font>
      <sz val="9"/>
      <name val="Maiandra GD"/>
      <family val="2"/>
    </font>
    <font>
      <sz val="8"/>
      <color theme="1"/>
      <name val="Maiandra GD"/>
      <family val="2"/>
    </font>
    <font>
      <sz val="11"/>
      <name val="Maiandra GD"/>
      <family val="2"/>
    </font>
    <font>
      <b/>
      <sz val="11"/>
      <color theme="1"/>
      <name val="Maiandra GD"/>
      <family val="2"/>
    </font>
    <font>
      <b/>
      <sz val="11"/>
      <name val="Maiandra GD"/>
      <family val="2"/>
    </font>
    <font>
      <sz val="11"/>
      <color theme="1"/>
      <name val="Arial"/>
      <family val="2"/>
    </font>
    <font>
      <b/>
      <sz val="14"/>
      <name val="Arial"/>
      <family val="2"/>
    </font>
    <font>
      <b/>
      <sz val="12"/>
      <name val="Arial"/>
      <family val="2"/>
    </font>
    <font>
      <b/>
      <sz val="12"/>
      <color indexed="12"/>
      <name val="Arial"/>
      <family val="2"/>
    </font>
    <font>
      <sz val="8"/>
      <name val="Tahoma"/>
      <family val="2"/>
    </font>
    <font>
      <b/>
      <sz val="11"/>
      <name val="Arial"/>
      <family val="2"/>
    </font>
    <font>
      <sz val="8"/>
      <color theme="1"/>
      <name val="Tahoma"/>
      <family val="2"/>
    </font>
    <font>
      <b/>
      <sz val="8"/>
      <name val="Tahoma"/>
      <family val="2"/>
    </font>
    <font>
      <b/>
      <i/>
      <sz val="11"/>
      <name val="Arial"/>
      <family val="2"/>
    </font>
    <font>
      <sz val="11"/>
      <name val="Arial"/>
      <family val="2"/>
    </font>
    <font>
      <b/>
      <sz val="8"/>
      <color theme="0"/>
      <name val="Tahoma"/>
      <family val="2"/>
    </font>
    <font>
      <sz val="8"/>
      <color rgb="FFFF0000"/>
      <name val="Tahoma"/>
      <family val="2"/>
    </font>
    <font>
      <sz val="8"/>
      <color theme="0"/>
      <name val="Tahoma"/>
      <family val="2"/>
    </font>
    <font>
      <sz val="10"/>
      <color rgb="FF000000"/>
      <name val="Times New Roman"/>
      <family val="1"/>
    </font>
    <font>
      <sz val="11"/>
      <color indexed="8"/>
      <name val="Calibri"/>
      <family val="2"/>
    </font>
    <font>
      <sz val="11"/>
      <color indexed="8"/>
      <name val="Arial"/>
      <family val="2"/>
    </font>
    <font>
      <sz val="8"/>
      <color indexed="8"/>
      <name val="Tahoma"/>
      <family val="2"/>
    </font>
    <font>
      <b/>
      <i/>
      <sz val="8"/>
      <name val="Tahoma"/>
      <family val="2"/>
    </font>
    <font>
      <b/>
      <sz val="14"/>
      <name val="Tahoma"/>
      <family val="2"/>
    </font>
    <font>
      <b/>
      <u/>
      <sz val="16"/>
      <name val="Arial"/>
      <family val="2"/>
    </font>
    <font>
      <sz val="12"/>
      <name val="Arial"/>
      <family val="2"/>
    </font>
    <font>
      <b/>
      <sz val="8"/>
      <color indexed="9"/>
      <name val="Tahoma"/>
      <family val="2"/>
    </font>
    <font>
      <b/>
      <sz val="16"/>
      <color indexed="10"/>
      <name val="Arial Narrow"/>
      <family val="2"/>
    </font>
    <font>
      <b/>
      <sz val="11"/>
      <name val="Arial Narrow"/>
      <family val="2"/>
    </font>
    <font>
      <b/>
      <sz val="11"/>
      <color rgb="FFFF0000"/>
      <name val="Arial"/>
      <family val="2"/>
    </font>
    <font>
      <b/>
      <sz val="12"/>
      <color rgb="FF0000FF"/>
      <name val="Arial"/>
      <family val="2"/>
    </font>
    <font>
      <b/>
      <sz val="8"/>
      <color rgb="FFFF0000"/>
      <name val="Tahoma"/>
      <family val="2"/>
    </font>
    <font>
      <b/>
      <sz val="12"/>
      <color rgb="FFFF0000"/>
      <name val="Tahoma"/>
      <family val="2"/>
    </font>
    <font>
      <sz val="12"/>
      <color theme="1"/>
      <name val="Tahoma"/>
      <family val="2"/>
    </font>
    <font>
      <sz val="12"/>
      <color indexed="8"/>
      <name val="Tahoma"/>
      <family val="2"/>
    </font>
    <font>
      <b/>
      <sz val="14"/>
      <name val="Maiandra GD"/>
      <family val="2"/>
    </font>
    <font>
      <sz val="9"/>
      <color rgb="FF0000FF"/>
      <name val="Maiandra GD"/>
      <family val="2"/>
    </font>
    <font>
      <sz val="10"/>
      <color indexed="8"/>
      <name val="Times New Roman"/>
      <family val="1"/>
    </font>
    <font>
      <b/>
      <sz val="12"/>
      <color indexed="8"/>
      <name val="Maiandra GD"/>
      <family val="2"/>
    </font>
    <font>
      <b/>
      <sz val="14"/>
      <color indexed="8"/>
      <name val="Maiandra GD"/>
      <family val="2"/>
    </font>
    <font>
      <sz val="14"/>
      <name val="Maiandra GD"/>
      <family val="2"/>
    </font>
    <font>
      <sz val="14"/>
      <color indexed="8"/>
      <name val="Maiandra GD"/>
      <family val="2"/>
    </font>
    <font>
      <sz val="14"/>
      <color rgb="FFFF0000"/>
      <name val="Maiandra GD"/>
      <family val="2"/>
    </font>
    <font>
      <sz val="8"/>
      <color rgb="FF0000FF"/>
      <name val="Tahoma"/>
      <family val="2"/>
    </font>
    <font>
      <u/>
      <sz val="11"/>
      <color theme="10"/>
      <name val="Calibri"/>
      <family val="2"/>
      <scheme val="minor"/>
    </font>
    <font>
      <b/>
      <sz val="12"/>
      <color rgb="FF0000FF"/>
      <name val="Maiandra GD"/>
      <family val="2"/>
    </font>
    <font>
      <sz val="14"/>
      <color rgb="FF0000FF"/>
      <name val="Maiandra GD"/>
      <family val="2"/>
    </font>
    <font>
      <b/>
      <sz val="14"/>
      <color rgb="FF0000FF"/>
      <name val="Maiandra GD"/>
      <family val="2"/>
    </font>
    <font>
      <sz val="14"/>
      <name val="Arial"/>
      <family val="2"/>
    </font>
    <font>
      <b/>
      <sz val="14"/>
      <name val="Arial Narrow"/>
      <family val="2"/>
    </font>
    <font>
      <b/>
      <sz val="12"/>
      <color rgb="FFFF0000"/>
      <name val="Maiandra GD"/>
      <family val="2"/>
    </font>
    <font>
      <b/>
      <i/>
      <sz val="12"/>
      <name val="Maiandra GD"/>
      <family val="2"/>
    </font>
    <font>
      <b/>
      <sz val="11"/>
      <color theme="1"/>
      <name val="Calibri"/>
      <family val="2"/>
      <scheme val="minor"/>
    </font>
    <font>
      <b/>
      <sz val="9"/>
      <color rgb="FF0000FF"/>
      <name val="Maiandra GD"/>
      <family val="2"/>
    </font>
    <font>
      <sz val="8"/>
      <name val="Calibri"/>
      <family val="2"/>
      <scheme val="minor"/>
    </font>
    <font>
      <b/>
      <sz val="9"/>
      <color theme="1"/>
      <name val="Maiandra GD"/>
      <family val="2"/>
    </font>
    <font>
      <sz val="9"/>
      <color theme="1"/>
      <name val="Calibri"/>
      <family val="2"/>
      <scheme val="minor"/>
    </font>
    <font>
      <sz val="9"/>
      <color theme="1"/>
      <name val="Maiandra GD"/>
      <family val="2"/>
    </font>
    <font>
      <b/>
      <sz val="12"/>
      <color theme="1"/>
      <name val="Tahoma"/>
      <family val="2"/>
    </font>
    <font>
      <b/>
      <sz val="12"/>
      <color theme="1"/>
      <name val="Calibri"/>
      <family val="2"/>
      <scheme val="minor"/>
    </font>
    <font>
      <b/>
      <sz val="9"/>
      <color theme="1"/>
      <name val="Calibri"/>
      <family val="2"/>
      <scheme val="minor"/>
    </font>
    <font>
      <b/>
      <sz val="10"/>
      <name val="Arial Narrow"/>
      <family val="2"/>
    </font>
    <font>
      <b/>
      <sz val="14"/>
      <color theme="1"/>
      <name val="Calibri"/>
      <family val="2"/>
      <scheme val="minor"/>
    </font>
    <font>
      <sz val="10"/>
      <color rgb="FF0000CC"/>
      <name val="Arial Narrow"/>
      <family val="2"/>
    </font>
  </fonts>
  <fills count="20">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rgb="FFFFCC99"/>
        <bgColor indexed="64"/>
      </patternFill>
    </fill>
    <fill>
      <patternFill patternType="solid">
        <fgColor theme="9" tint="0.39997558519241921"/>
        <bgColor indexed="64"/>
      </patternFill>
    </fill>
    <fill>
      <patternFill patternType="solid">
        <fgColor theme="2"/>
        <bgColor indexed="64"/>
      </patternFill>
    </fill>
    <fill>
      <patternFill patternType="solid">
        <fgColor indexed="44"/>
        <bgColor indexed="64"/>
      </patternFill>
    </fill>
    <fill>
      <patternFill patternType="solid">
        <fgColor rgb="FF92D050"/>
        <bgColor indexed="64"/>
      </patternFill>
    </fill>
    <fill>
      <patternFill patternType="solid">
        <fgColor theme="5" tint="0.79998168889431442"/>
        <bgColor indexed="64"/>
      </patternFill>
    </fill>
    <fill>
      <patternFill patternType="solid">
        <fgColor rgb="FF00B0F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0"/>
        <bgColor indexed="64"/>
      </patternFill>
    </fill>
    <fill>
      <patternFill patternType="solid">
        <fgColor theme="3" tint="0.59999389629810485"/>
        <bgColor indexed="64"/>
      </patternFill>
    </fill>
    <fill>
      <patternFill patternType="solid">
        <fgColor indexed="9"/>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rgb="FFFF0000"/>
        <bgColor indexed="64"/>
      </patternFill>
    </fill>
  </fills>
  <borders count="89">
    <border>
      <left/>
      <right/>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thin">
        <color auto="1"/>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style="medium">
        <color indexed="64"/>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right/>
      <top/>
      <bottom style="thin">
        <color auto="1"/>
      </bottom>
      <diagonal/>
    </border>
    <border>
      <left/>
      <right style="thin">
        <color indexed="64"/>
      </right>
      <top style="medium">
        <color indexed="64"/>
      </top>
      <bottom style="medium">
        <color indexed="64"/>
      </bottom>
      <diagonal/>
    </border>
    <border>
      <left/>
      <right style="thin">
        <color auto="1"/>
      </right>
      <top style="medium">
        <color indexed="64"/>
      </top>
      <bottom/>
      <diagonal/>
    </border>
    <border>
      <left style="medium">
        <color indexed="64"/>
      </left>
      <right/>
      <top/>
      <bottom style="medium">
        <color indexed="64"/>
      </bottom>
      <diagonal/>
    </border>
    <border>
      <left/>
      <right style="thin">
        <color auto="1"/>
      </right>
      <top/>
      <bottom style="medium">
        <color indexed="64"/>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indexed="64"/>
      </top>
      <bottom/>
      <diagonal/>
    </border>
    <border>
      <left style="thin">
        <color auto="1"/>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right/>
      <top style="thin">
        <color indexed="64"/>
      </top>
      <bottom style="medium">
        <color indexed="64"/>
      </bottom>
      <diagonal/>
    </border>
    <border>
      <left/>
      <right style="thin">
        <color auto="1"/>
      </right>
      <top style="thin">
        <color indexed="64"/>
      </top>
      <bottom style="medium">
        <color indexed="64"/>
      </bottom>
      <diagonal/>
    </border>
    <border>
      <left style="thin">
        <color auto="1"/>
      </left>
      <right style="thin">
        <color auto="1"/>
      </right>
      <top style="medium">
        <color indexed="64"/>
      </top>
      <bottom/>
      <diagonal/>
    </border>
    <border>
      <left style="thin">
        <color auto="1"/>
      </left>
      <right/>
      <top style="medium">
        <color indexed="64"/>
      </top>
      <bottom style="medium">
        <color indexed="64"/>
      </bottom>
      <diagonal/>
    </border>
    <border>
      <left/>
      <right/>
      <top style="medium">
        <color indexed="64"/>
      </top>
      <bottom style="hair">
        <color indexed="64"/>
      </bottom>
      <diagonal/>
    </border>
    <border>
      <left/>
      <right style="hair">
        <color indexed="64"/>
      </right>
      <top style="medium">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medium">
        <color indexed="64"/>
      </bottom>
      <diagonal/>
    </border>
    <border>
      <left/>
      <right style="hair">
        <color indexed="64"/>
      </right>
      <top style="hair">
        <color indexed="64"/>
      </top>
      <bottom style="medium">
        <color indexed="64"/>
      </bottom>
      <diagonal/>
    </border>
    <border>
      <left style="thin">
        <color auto="1"/>
      </left>
      <right style="thin">
        <color auto="1"/>
      </right>
      <top/>
      <bottom/>
      <diagonal/>
    </border>
    <border>
      <left style="thin">
        <color auto="1"/>
      </left>
      <right style="thin">
        <color auto="1"/>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medium">
        <color indexed="64"/>
      </top>
      <bottom/>
      <diagonal/>
    </border>
    <border>
      <left style="hair">
        <color indexed="64"/>
      </left>
      <right style="hair">
        <color indexed="64"/>
      </right>
      <top/>
      <bottom style="hair">
        <color indexed="64"/>
      </bottom>
      <diagonal/>
    </border>
    <border>
      <left style="hair">
        <color auto="1"/>
      </left>
      <right style="thin">
        <color auto="1"/>
      </right>
      <top/>
      <bottom style="hair">
        <color auto="1"/>
      </bottom>
      <diagonal/>
    </border>
    <border>
      <left style="thin">
        <color indexed="64"/>
      </left>
      <right style="hair">
        <color auto="1"/>
      </right>
      <top style="hair">
        <color auto="1"/>
      </top>
      <bottom style="thin">
        <color indexed="64"/>
      </bottom>
      <diagonal/>
    </border>
    <border>
      <left style="hair">
        <color indexed="64"/>
      </left>
      <right style="hair">
        <color indexed="64"/>
      </right>
      <top style="hair">
        <color indexed="64"/>
      </top>
      <bottom style="thin">
        <color indexed="64"/>
      </bottom>
      <diagonal/>
    </border>
    <border>
      <left style="hair">
        <color auto="1"/>
      </left>
      <right style="thin">
        <color indexed="64"/>
      </right>
      <top style="hair">
        <color auto="1"/>
      </top>
      <bottom style="thin">
        <color indexed="64"/>
      </bottom>
      <diagonal/>
    </border>
    <border>
      <left/>
      <right style="hair">
        <color auto="1"/>
      </right>
      <top/>
      <bottom style="hair">
        <color auto="1"/>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right/>
      <top/>
      <bottom style="double">
        <color indexed="64"/>
      </bottom>
      <diagonal/>
    </border>
    <border>
      <left/>
      <right/>
      <top style="double">
        <color indexed="64"/>
      </top>
      <bottom/>
      <diagonal/>
    </border>
  </borders>
  <cellStyleXfs count="9">
    <xf numFmtId="0" fontId="0" fillId="0" borderId="0"/>
    <xf numFmtId="9" fontId="7" fillId="0" borderId="0" applyFont="0" applyFill="0" applyBorder="0" applyAlignment="0" applyProtection="0"/>
    <xf numFmtId="0" fontId="9" fillId="0" borderId="0"/>
    <xf numFmtId="0" fontId="33" fillId="0" borderId="0"/>
    <xf numFmtId="43" fontId="34" fillId="0" borderId="0" applyFont="0" applyFill="0" applyBorder="0" applyAlignment="0" applyProtection="0"/>
    <xf numFmtId="43" fontId="34" fillId="0" borderId="0" applyFont="0" applyFill="0" applyBorder="0" applyAlignment="0" applyProtection="0"/>
    <xf numFmtId="43" fontId="52" fillId="0" borderId="0" applyFont="0" applyFill="0" applyBorder="0" applyAlignment="0" applyProtection="0"/>
    <xf numFmtId="0" fontId="59" fillId="0" borderId="0" applyNumberFormat="0" applyFill="0" applyBorder="0" applyAlignment="0" applyProtection="0"/>
    <xf numFmtId="43" fontId="7" fillId="0" borderId="0" applyFont="0" applyFill="0" applyBorder="0" applyAlignment="0" applyProtection="0"/>
  </cellStyleXfs>
  <cellXfs count="542">
    <xf numFmtId="0" fontId="0" fillId="0" borderId="0" xfId="0"/>
    <xf numFmtId="0" fontId="2" fillId="0" borderId="0" xfId="0" applyFont="1"/>
    <xf numFmtId="0" fontId="3" fillId="0" borderId="0" xfId="0" applyFont="1" applyFill="1" applyAlignment="1">
      <alignment wrapText="1"/>
    </xf>
    <xf numFmtId="0" fontId="3" fillId="0" borderId="0" xfId="0" applyFont="1" applyFill="1" applyAlignment="1">
      <alignment vertical="center"/>
    </xf>
    <xf numFmtId="0" fontId="3" fillId="0" borderId="0" xfId="0" applyFont="1" applyFill="1" applyAlignment="1">
      <alignment horizontal="center" vertical="center"/>
    </xf>
    <xf numFmtId="0" fontId="3" fillId="0" borderId="0" xfId="0" applyFont="1" applyFill="1" applyAlignment="1">
      <alignment horizontal="center"/>
    </xf>
    <xf numFmtId="0" fontId="3" fillId="0" borderId="0" xfId="0" applyFont="1" applyFill="1" applyAlignment="1">
      <alignment vertical="center" wrapText="1"/>
    </xf>
    <xf numFmtId="0" fontId="1" fillId="3" borderId="1"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165" fontId="1" fillId="3" borderId="6" xfId="0" applyNumberFormat="1" applyFont="1" applyFill="1" applyBorder="1" applyAlignment="1">
      <alignment horizontal="center" vertical="center"/>
    </xf>
    <xf numFmtId="165" fontId="1" fillId="3" borderId="7" xfId="0" applyNumberFormat="1" applyFont="1" applyFill="1" applyBorder="1" applyAlignment="1">
      <alignment horizontal="center" vertical="center"/>
    </xf>
    <xf numFmtId="165" fontId="1" fillId="3" borderId="9" xfId="0" applyNumberFormat="1" applyFont="1" applyFill="1" applyBorder="1" applyAlignment="1">
      <alignment horizontal="center" vertical="center"/>
    </xf>
    <xf numFmtId="0" fontId="3" fillId="0" borderId="18" xfId="0" applyFont="1" applyFill="1" applyBorder="1" applyAlignment="1">
      <alignment vertical="center" wrapText="1"/>
    </xf>
    <xf numFmtId="0" fontId="3" fillId="0" borderId="19" xfId="0" applyFont="1" applyFill="1" applyBorder="1" applyAlignment="1">
      <alignment vertical="center" wrapText="1"/>
    </xf>
    <xf numFmtId="0" fontId="3" fillId="0" borderId="20" xfId="0" applyFont="1" applyFill="1" applyBorder="1" applyAlignment="1">
      <alignment vertical="center" wrapText="1"/>
    </xf>
    <xf numFmtId="4" fontId="4" fillId="0" borderId="21" xfId="0" applyNumberFormat="1" applyFont="1" applyFill="1" applyBorder="1" applyAlignment="1">
      <alignment horizontal="center" vertical="center"/>
    </xf>
    <xf numFmtId="4" fontId="4" fillId="0" borderId="22" xfId="0" applyNumberFormat="1" applyFont="1" applyFill="1" applyBorder="1" applyAlignment="1">
      <alignment horizontal="center" vertical="center"/>
    </xf>
    <xf numFmtId="4" fontId="4" fillId="0" borderId="23" xfId="0" applyNumberFormat="1" applyFont="1" applyFill="1" applyBorder="1" applyAlignment="1">
      <alignment horizontal="center" vertical="center"/>
    </xf>
    <xf numFmtId="0" fontId="3" fillId="0" borderId="21" xfId="0" applyFont="1" applyFill="1" applyBorder="1" applyAlignment="1">
      <alignment vertical="center" wrapText="1"/>
    </xf>
    <xf numFmtId="0" fontId="3" fillId="0" borderId="22" xfId="0" applyFont="1" applyFill="1" applyBorder="1" applyAlignment="1">
      <alignment vertical="center" wrapText="1"/>
    </xf>
    <xf numFmtId="0" fontId="3" fillId="0" borderId="23" xfId="0" applyFont="1" applyFill="1" applyBorder="1" applyAlignment="1">
      <alignment vertical="center" wrapText="1"/>
    </xf>
    <xf numFmtId="0" fontId="4" fillId="0" borderId="21" xfId="0" applyFont="1" applyFill="1" applyBorder="1" applyAlignment="1">
      <alignment horizontal="center" vertical="center"/>
    </xf>
    <xf numFmtId="0" fontId="4" fillId="0" borderId="22" xfId="0" applyFont="1" applyFill="1" applyBorder="1" applyAlignment="1">
      <alignment horizontal="center" vertical="center"/>
    </xf>
    <xf numFmtId="2" fontId="4" fillId="0" borderId="22" xfId="0" applyNumberFormat="1" applyFont="1" applyFill="1" applyBorder="1" applyAlignment="1">
      <alignment horizontal="center" vertical="center"/>
    </xf>
    <xf numFmtId="0" fontId="4" fillId="0" borderId="23" xfId="0" applyFont="1" applyFill="1" applyBorder="1" applyAlignment="1">
      <alignment horizontal="center" vertical="center"/>
    </xf>
    <xf numFmtId="0" fontId="4" fillId="0" borderId="24" xfId="0" applyFont="1" applyFill="1" applyBorder="1" applyAlignment="1">
      <alignment horizontal="center" vertical="center"/>
    </xf>
    <xf numFmtId="0" fontId="4" fillId="0" borderId="25" xfId="0" applyFont="1" applyFill="1" applyBorder="1" applyAlignment="1">
      <alignment horizontal="center" vertical="center"/>
    </xf>
    <xf numFmtId="0" fontId="4" fillId="0" borderId="26" xfId="0" applyFont="1" applyFill="1" applyBorder="1" applyAlignment="1">
      <alignment horizontal="center" vertical="center"/>
    </xf>
    <xf numFmtId="0" fontId="1" fillId="3" borderId="28" xfId="0" applyFont="1" applyFill="1" applyBorder="1" applyAlignment="1">
      <alignment horizontal="center" vertical="center"/>
    </xf>
    <xf numFmtId="165" fontId="1" fillId="3" borderId="29" xfId="0" applyNumberFormat="1" applyFont="1" applyFill="1" applyBorder="1" applyAlignment="1">
      <alignment horizontal="center" vertical="center"/>
    </xf>
    <xf numFmtId="0" fontId="3" fillId="0" borderId="30" xfId="0" applyFont="1" applyFill="1" applyBorder="1" applyAlignment="1">
      <alignment vertical="center" wrapText="1"/>
    </xf>
    <xf numFmtId="4" fontId="4" fillId="0" borderId="31" xfId="0" applyNumberFormat="1" applyFont="1" applyFill="1" applyBorder="1" applyAlignment="1">
      <alignment horizontal="center" vertical="center"/>
    </xf>
    <xf numFmtId="0" fontId="3" fillId="0" borderId="31" xfId="0" applyFont="1" applyFill="1" applyBorder="1" applyAlignment="1">
      <alignment vertical="center" wrapText="1"/>
    </xf>
    <xf numFmtId="0" fontId="4" fillId="0" borderId="31" xfId="0" applyFont="1" applyFill="1" applyBorder="1" applyAlignment="1">
      <alignment horizontal="center" vertical="center"/>
    </xf>
    <xf numFmtId="2" fontId="4" fillId="0" borderId="31" xfId="0" applyNumberFormat="1" applyFont="1" applyFill="1" applyBorder="1" applyAlignment="1">
      <alignment horizontal="center" vertical="center"/>
    </xf>
    <xf numFmtId="0" fontId="4" fillId="0" borderId="32" xfId="0" applyFont="1" applyFill="1" applyBorder="1" applyAlignment="1">
      <alignment horizontal="center" vertical="center"/>
    </xf>
    <xf numFmtId="0" fontId="1" fillId="3" borderId="34" xfId="0" applyFont="1" applyFill="1" applyBorder="1" applyAlignment="1">
      <alignment horizontal="center" vertical="center" wrapText="1"/>
    </xf>
    <xf numFmtId="165" fontId="1" fillId="3" borderId="35" xfId="0" applyNumberFormat="1" applyFont="1" applyFill="1" applyBorder="1" applyAlignment="1">
      <alignment horizontal="center" vertical="center" wrapText="1"/>
    </xf>
    <xf numFmtId="0" fontId="3" fillId="0" borderId="36" xfId="0" applyFont="1" applyFill="1" applyBorder="1" applyAlignment="1">
      <alignment vertical="center" wrapText="1"/>
    </xf>
    <xf numFmtId="4" fontId="4" fillId="0" borderId="37" xfId="0" applyNumberFormat="1" applyFont="1" applyFill="1" applyBorder="1" applyAlignment="1">
      <alignment horizontal="center" vertical="center"/>
    </xf>
    <xf numFmtId="0" fontId="3" fillId="0" borderId="37" xfId="0" applyFont="1" applyFill="1" applyBorder="1" applyAlignment="1">
      <alignment vertical="center" wrapText="1"/>
    </xf>
    <xf numFmtId="0" fontId="4" fillId="0" borderId="37" xfId="0" applyFont="1" applyFill="1" applyBorder="1" applyAlignment="1">
      <alignment horizontal="center" vertical="center"/>
    </xf>
    <xf numFmtId="0" fontId="4" fillId="0" borderId="38" xfId="0" applyFont="1" applyFill="1" applyBorder="1" applyAlignment="1">
      <alignment horizontal="center" vertical="center"/>
    </xf>
    <xf numFmtId="2" fontId="4" fillId="0" borderId="21" xfId="0" applyNumberFormat="1" applyFont="1" applyFill="1" applyBorder="1" applyAlignment="1">
      <alignment horizontal="center" vertical="center"/>
    </xf>
    <xf numFmtId="2" fontId="4" fillId="0" borderId="23" xfId="0" applyNumberFormat="1" applyFont="1" applyFill="1" applyBorder="1" applyAlignment="1">
      <alignment horizontal="center" vertic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2" fillId="0" borderId="0" xfId="0" applyFont="1" applyFill="1"/>
    <xf numFmtId="2" fontId="14" fillId="9" borderId="1" xfId="0" applyNumberFormat="1" applyFont="1" applyFill="1" applyBorder="1" applyAlignment="1">
      <alignment horizontal="center" vertical="center" wrapText="1"/>
    </xf>
    <xf numFmtId="0" fontId="14" fillId="9" borderId="1" xfId="0" applyFont="1" applyFill="1" applyBorder="1" applyAlignment="1">
      <alignment horizontal="center" vertical="center" wrapText="1"/>
    </xf>
    <xf numFmtId="0" fontId="13" fillId="9" borderId="5" xfId="0" applyFont="1" applyFill="1" applyBorder="1" applyAlignment="1">
      <alignment horizontal="center" vertical="center" wrapText="1"/>
    </xf>
    <xf numFmtId="2" fontId="14" fillId="9" borderId="9" xfId="0" applyNumberFormat="1" applyFont="1" applyFill="1" applyBorder="1" applyAlignment="1">
      <alignment horizontal="center" vertical="center" wrapText="1"/>
    </xf>
    <xf numFmtId="0" fontId="14" fillId="9" borderId="9" xfId="0" applyFont="1" applyFill="1" applyBorder="1" applyAlignment="1">
      <alignment horizontal="center" vertical="center" wrapText="1"/>
    </xf>
    <xf numFmtId="0" fontId="13" fillId="9" borderId="7" xfId="0" applyFont="1" applyFill="1" applyBorder="1" applyAlignment="1">
      <alignment horizontal="center" wrapText="1"/>
    </xf>
    <xf numFmtId="0" fontId="12" fillId="0" borderId="0" xfId="0" applyFont="1" applyFill="1" applyAlignment="1">
      <alignment vertical="center" wrapText="1"/>
    </xf>
    <xf numFmtId="0" fontId="15" fillId="0" borderId="0" xfId="0" applyFont="1" applyFill="1" applyAlignment="1">
      <alignment horizontal="left"/>
    </xf>
    <xf numFmtId="2" fontId="15" fillId="0" borderId="0" xfId="0" applyNumberFormat="1" applyFont="1" applyFill="1" applyAlignment="1">
      <alignment vertical="center"/>
    </xf>
    <xf numFmtId="0" fontId="15" fillId="0" borderId="0" xfId="0" applyFont="1" applyFill="1" applyAlignment="1">
      <alignment vertical="center"/>
    </xf>
    <xf numFmtId="0" fontId="16" fillId="0" borderId="0" xfId="0" applyFont="1" applyFill="1" applyAlignment="1"/>
    <xf numFmtId="0" fontId="2" fillId="0" borderId="0" xfId="0" applyFont="1" applyAlignment="1">
      <alignment wrapText="1"/>
    </xf>
    <xf numFmtId="2" fontId="14" fillId="0" borderId="41" xfId="0" applyNumberFormat="1" applyFont="1" applyFill="1" applyBorder="1" applyAlignment="1">
      <alignment vertical="center" wrapText="1"/>
    </xf>
    <xf numFmtId="4" fontId="14" fillId="0" borderId="41" xfId="0" applyNumberFormat="1" applyFont="1" applyFill="1" applyBorder="1" applyAlignment="1">
      <alignment vertical="center" wrapText="1"/>
    </xf>
    <xf numFmtId="4" fontId="10" fillId="0" borderId="42" xfId="0" applyNumberFormat="1" applyFont="1" applyFill="1" applyBorder="1" applyAlignment="1">
      <alignment horizontal="right" vertical="top" wrapText="1"/>
    </xf>
    <xf numFmtId="2" fontId="14" fillId="5" borderId="43" xfId="0" applyNumberFormat="1" applyFont="1" applyFill="1" applyBorder="1" applyAlignment="1">
      <alignment vertical="center" wrapText="1"/>
    </xf>
    <xf numFmtId="4" fontId="14" fillId="5" borderId="43" xfId="0" applyNumberFormat="1" applyFont="1" applyFill="1" applyBorder="1" applyAlignment="1">
      <alignment vertical="center" wrapText="1"/>
    </xf>
    <xf numFmtId="0" fontId="17" fillId="0" borderId="0" xfId="0" applyFont="1" applyFill="1" applyAlignment="1">
      <alignment vertical="center"/>
    </xf>
    <xf numFmtId="0" fontId="2" fillId="0" borderId="0" xfId="0" applyFont="1" applyFill="1" applyAlignment="1">
      <alignment vertical="center"/>
    </xf>
    <xf numFmtId="4" fontId="15" fillId="0" borderId="0" xfId="0" applyNumberFormat="1" applyFont="1" applyFill="1" applyAlignment="1">
      <alignment vertical="center"/>
    </xf>
    <xf numFmtId="0" fontId="10" fillId="0" borderId="0" xfId="0" applyFont="1" applyFill="1" applyBorder="1" applyAlignment="1">
      <alignment horizontal="center"/>
    </xf>
    <xf numFmtId="0" fontId="2" fillId="0" borderId="0" xfId="0" applyFont="1" applyFill="1" applyBorder="1" applyAlignment="1"/>
    <xf numFmtId="2" fontId="9" fillId="0" borderId="1" xfId="0" applyNumberFormat="1" applyFont="1" applyBorder="1" applyAlignment="1">
      <alignment horizontal="center"/>
    </xf>
    <xf numFmtId="0" fontId="19" fillId="5" borderId="43" xfId="0" applyFont="1" applyFill="1" applyBorder="1" applyAlignment="1">
      <alignment wrapText="1"/>
    </xf>
    <xf numFmtId="2" fontId="8" fillId="0" borderId="1" xfId="0" applyNumberFormat="1" applyFont="1" applyFill="1" applyBorder="1" applyAlignment="1">
      <alignment horizontal="center"/>
    </xf>
    <xf numFmtId="0" fontId="19" fillId="0" borderId="49" xfId="0" applyFont="1" applyFill="1" applyBorder="1" applyAlignment="1"/>
    <xf numFmtId="0" fontId="19" fillId="0" borderId="50" xfId="0" applyFont="1" applyFill="1" applyBorder="1" applyAlignment="1"/>
    <xf numFmtId="2" fontId="17" fillId="0" borderId="50" xfId="0" applyNumberFormat="1" applyFont="1" applyFill="1" applyBorder="1" applyAlignment="1">
      <alignment horizontal="center" vertical="center"/>
    </xf>
    <xf numFmtId="4" fontId="17" fillId="0" borderId="50" xfId="0" applyNumberFormat="1" applyFont="1" applyFill="1" applyBorder="1" applyAlignment="1">
      <alignment vertical="center"/>
    </xf>
    <xf numFmtId="4" fontId="17" fillId="0" borderId="50" xfId="0" applyNumberFormat="1" applyFont="1" applyFill="1" applyBorder="1" applyAlignment="1">
      <alignment horizontal="right" vertical="center"/>
    </xf>
    <xf numFmtId="0" fontId="18" fillId="0" borderId="51" xfId="0" applyFont="1" applyFill="1" applyBorder="1"/>
    <xf numFmtId="0" fontId="17" fillId="0" borderId="22" xfId="0" applyFont="1" applyFill="1" applyBorder="1" applyAlignment="1">
      <alignment vertical="center"/>
    </xf>
    <xf numFmtId="2" fontId="17" fillId="0" borderId="22" xfId="0" applyNumberFormat="1" applyFont="1" applyFill="1" applyBorder="1" applyAlignment="1">
      <alignment horizontal="center" vertical="center"/>
    </xf>
    <xf numFmtId="4" fontId="17" fillId="0" borderId="22" xfId="0" applyNumberFormat="1" applyFont="1" applyFill="1" applyBorder="1" applyAlignment="1">
      <alignment horizontal="right" vertical="center"/>
    </xf>
    <xf numFmtId="0" fontId="18" fillId="0" borderId="53" xfId="0" applyFont="1" applyFill="1" applyBorder="1"/>
    <xf numFmtId="2" fontId="17" fillId="0" borderId="22" xfId="0" applyNumberFormat="1" applyFont="1" applyFill="1" applyBorder="1" applyAlignment="1">
      <alignment horizontal="center"/>
    </xf>
    <xf numFmtId="0" fontId="9" fillId="0" borderId="0" xfId="0" applyFont="1" applyAlignment="1">
      <alignment vertical="center"/>
    </xf>
    <xf numFmtId="0" fontId="9" fillId="0" borderId="0" xfId="0" applyFont="1"/>
    <xf numFmtId="0" fontId="9" fillId="0" borderId="0" xfId="0" applyFont="1" applyAlignment="1">
      <alignment horizontal="center"/>
    </xf>
    <xf numFmtId="0" fontId="9" fillId="0" borderId="0" xfId="0" applyFont="1" applyAlignment="1">
      <alignment horizontal="center" vertical="center"/>
    </xf>
    <xf numFmtId="0" fontId="9" fillId="0" borderId="0" xfId="0" applyFont="1" applyFill="1" applyBorder="1" applyAlignment="1">
      <alignment vertical="center"/>
    </xf>
    <xf numFmtId="0" fontId="21" fillId="0" borderId="0" xfId="0" applyFont="1" applyFill="1" applyBorder="1" applyAlignment="1">
      <alignment vertical="center"/>
    </xf>
    <xf numFmtId="0" fontId="23" fillId="0" borderId="1" xfId="0" applyFont="1" applyFill="1" applyBorder="1" applyAlignment="1">
      <alignment horizontal="left"/>
    </xf>
    <xf numFmtId="0" fontId="9" fillId="0" borderId="1" xfId="0" applyFont="1" applyBorder="1" applyAlignment="1">
      <alignment horizontal="center" vertical="center"/>
    </xf>
    <xf numFmtId="0" fontId="8" fillId="0" borderId="1" xfId="0" applyFont="1" applyBorder="1"/>
    <xf numFmtId="0" fontId="8" fillId="0" borderId="1" xfId="0" applyFont="1" applyBorder="1" applyAlignment="1">
      <alignment horizontal="center"/>
    </xf>
    <xf numFmtId="2" fontId="8" fillId="0" borderId="1" xfId="0" applyNumberFormat="1" applyFont="1" applyBorder="1" applyAlignment="1">
      <alignment horizontal="center"/>
    </xf>
    <xf numFmtId="0" fontId="9" fillId="0" borderId="1" xfId="0" applyFont="1" applyBorder="1" applyAlignment="1">
      <alignment horizontal="center"/>
    </xf>
    <xf numFmtId="0" fontId="9" fillId="0" borderId="1" xfId="0" applyFont="1" applyBorder="1" applyAlignment="1">
      <alignment horizontal="left"/>
    </xf>
    <xf numFmtId="0" fontId="8" fillId="10" borderId="1" xfId="0" applyFont="1" applyFill="1" applyBorder="1" applyAlignment="1">
      <alignment horizontal="left"/>
    </xf>
    <xf numFmtId="0" fontId="8" fillId="8" borderId="1" xfId="0" applyFont="1" applyFill="1" applyBorder="1" applyAlignment="1">
      <alignment horizontal="center"/>
    </xf>
    <xf numFmtId="2" fontId="8" fillId="11" borderId="1" xfId="0" applyNumberFormat="1" applyFont="1" applyFill="1" applyBorder="1" applyAlignment="1">
      <alignment horizontal="center"/>
    </xf>
    <xf numFmtId="2" fontId="8" fillId="8" borderId="1" xfId="0" applyNumberFormat="1" applyFont="1" applyFill="1" applyBorder="1" applyAlignment="1">
      <alignment horizontal="center"/>
    </xf>
    <xf numFmtId="0" fontId="8" fillId="0" borderId="1" xfId="0" applyFont="1" applyBorder="1" applyAlignment="1">
      <alignment horizontal="left"/>
    </xf>
    <xf numFmtId="0" fontId="9" fillId="0" borderId="1" xfId="0" applyFont="1" applyBorder="1"/>
    <xf numFmtId="0" fontId="8" fillId="10" borderId="1" xfId="0" applyFont="1" applyFill="1" applyBorder="1"/>
    <xf numFmtId="0" fontId="9" fillId="0" borderId="0" xfId="0" applyFont="1" applyAlignment="1">
      <alignment vertical="center" wrapText="1"/>
    </xf>
    <xf numFmtId="2" fontId="17" fillId="0" borderId="52" xfId="0" applyNumberFormat="1" applyFont="1" applyFill="1" applyBorder="1" applyAlignment="1">
      <alignment horizontal="center" vertical="center"/>
    </xf>
    <xf numFmtId="2" fontId="1" fillId="5" borderId="43" xfId="0" applyNumberFormat="1" applyFont="1" applyFill="1" applyBorder="1" applyAlignment="1">
      <alignment horizontal="center" vertical="center" wrapText="1"/>
    </xf>
    <xf numFmtId="0" fontId="24" fillId="0" borderId="0" xfId="0" applyFont="1" applyFill="1" applyAlignment="1">
      <alignment vertical="center"/>
    </xf>
    <xf numFmtId="0" fontId="25" fillId="0" borderId="0" xfId="0" applyFont="1" applyFill="1" applyBorder="1" applyAlignment="1">
      <alignment vertical="center"/>
    </xf>
    <xf numFmtId="0" fontId="26" fillId="0" borderId="0" xfId="0" applyFont="1"/>
    <xf numFmtId="0" fontId="27" fillId="0" borderId="0" xfId="0" applyFont="1" applyFill="1" applyAlignment="1">
      <alignment vertical="center"/>
    </xf>
    <xf numFmtId="0" fontId="25" fillId="0" borderId="56" xfId="0" applyFont="1" applyFill="1" applyBorder="1" applyAlignment="1">
      <alignment horizontal="center" vertical="center"/>
    </xf>
    <xf numFmtId="0" fontId="20" fillId="0" borderId="0" xfId="0" applyFont="1"/>
    <xf numFmtId="0" fontId="25" fillId="0" borderId="58" xfId="0" applyFont="1" applyFill="1" applyBorder="1" applyAlignment="1">
      <alignment horizontal="center" vertical="center"/>
    </xf>
    <xf numFmtId="0" fontId="25" fillId="0" borderId="0" xfId="0" applyFont="1" applyFill="1" applyBorder="1" applyAlignment="1">
      <alignment horizontal="left" vertical="center"/>
    </xf>
    <xf numFmtId="0" fontId="25" fillId="0" borderId="0" xfId="0" applyFont="1" applyFill="1" applyBorder="1" applyAlignment="1">
      <alignment horizontal="center" vertical="center"/>
    </xf>
    <xf numFmtId="0" fontId="29" fillId="0" borderId="59" xfId="0" applyFont="1" applyFill="1" applyBorder="1" applyAlignment="1">
      <alignment horizontal="center" vertical="center"/>
    </xf>
    <xf numFmtId="0" fontId="29" fillId="0" borderId="44" xfId="0" applyFont="1" applyFill="1" applyBorder="1" applyAlignment="1">
      <alignment vertical="center"/>
    </xf>
    <xf numFmtId="4" fontId="29" fillId="0" borderId="44" xfId="0" applyNumberFormat="1" applyFont="1" applyFill="1" applyBorder="1" applyAlignment="1">
      <alignment vertical="center"/>
    </xf>
    <xf numFmtId="0" fontId="29" fillId="0" borderId="60" xfId="0" applyFont="1" applyFill="1" applyBorder="1" applyAlignment="1">
      <alignment vertical="center"/>
    </xf>
    <xf numFmtId="0" fontId="30" fillId="13" borderId="0" xfId="0" applyFont="1" applyFill="1" applyBorder="1" applyAlignment="1">
      <alignment horizontal="center" vertical="center" wrapText="1"/>
    </xf>
    <xf numFmtId="0" fontId="20" fillId="0" borderId="0" xfId="0" applyFont="1" applyFill="1"/>
    <xf numFmtId="4" fontId="31" fillId="0" borderId="0" xfId="0" applyNumberFormat="1" applyFont="1" applyFill="1" applyBorder="1"/>
    <xf numFmtId="0" fontId="26" fillId="0" borderId="0" xfId="0" applyFont="1" applyFill="1"/>
    <xf numFmtId="4" fontId="32" fillId="0" borderId="0" xfId="0" applyNumberFormat="1" applyFont="1" applyBorder="1"/>
    <xf numFmtId="167" fontId="26" fillId="0" borderId="0" xfId="0" applyNumberFormat="1" applyFont="1"/>
    <xf numFmtId="4" fontId="32" fillId="0" borderId="0" xfId="0" applyNumberFormat="1" applyFont="1" applyFill="1" applyBorder="1"/>
    <xf numFmtId="0" fontId="35" fillId="0" borderId="0" xfId="0" applyFont="1"/>
    <xf numFmtId="0" fontId="36" fillId="0" borderId="0" xfId="0" applyFont="1"/>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37" fillId="0" borderId="0" xfId="0" applyFont="1" applyFill="1" applyBorder="1" applyAlignment="1">
      <alignment vertical="center"/>
    </xf>
    <xf numFmtId="4" fontId="24" fillId="0" borderId="0" xfId="0" applyNumberFormat="1" applyFont="1" applyFill="1" applyBorder="1" applyAlignment="1">
      <alignment vertical="center"/>
    </xf>
    <xf numFmtId="0" fontId="27" fillId="0" borderId="0" xfId="0" applyFont="1" applyFill="1" applyBorder="1" applyAlignment="1">
      <alignment vertical="center"/>
    </xf>
    <xf numFmtId="4" fontId="27" fillId="0" borderId="0" xfId="0" applyNumberFormat="1" applyFont="1" applyFill="1" applyBorder="1" applyAlignment="1">
      <alignment vertical="center"/>
    </xf>
    <xf numFmtId="0" fontId="39" fillId="0" borderId="0" xfId="0" applyFont="1" applyFill="1" applyBorder="1" applyAlignment="1">
      <alignment vertical="center" wrapText="1"/>
    </xf>
    <xf numFmtId="0" fontId="29" fillId="0" borderId="0" xfId="0" applyFont="1" applyFill="1" applyBorder="1" applyAlignment="1">
      <alignment horizontal="center" vertical="center"/>
    </xf>
    <xf numFmtId="0" fontId="29" fillId="0" borderId="0" xfId="0" applyFont="1" applyFill="1" applyBorder="1" applyAlignment="1">
      <alignment vertical="center"/>
    </xf>
    <xf numFmtId="167" fontId="41" fillId="0" borderId="0" xfId="0" applyNumberFormat="1" applyFont="1" applyFill="1" applyBorder="1" applyAlignment="1">
      <alignment vertical="center"/>
    </xf>
    <xf numFmtId="167" fontId="29" fillId="0" borderId="0" xfId="0" applyNumberFormat="1" applyFont="1" applyFill="1" applyBorder="1" applyAlignment="1">
      <alignment horizontal="right" vertical="center"/>
    </xf>
    <xf numFmtId="0" fontId="41" fillId="0" borderId="0" xfId="0" applyFont="1" applyFill="1" applyBorder="1" applyAlignment="1">
      <alignment vertical="center"/>
    </xf>
    <xf numFmtId="0" fontId="25" fillId="15" borderId="0" xfId="0" applyFont="1" applyFill="1" applyAlignment="1">
      <alignment horizontal="left" vertical="center"/>
    </xf>
    <xf numFmtId="0" fontId="43" fillId="0" borderId="0" xfId="0" applyFont="1" applyFill="1" applyBorder="1" applyAlignment="1">
      <alignment horizontal="right" vertical="center" wrapText="1"/>
    </xf>
    <xf numFmtId="0" fontId="35" fillId="0" borderId="0" xfId="0" applyFont="1" applyFill="1" applyAlignment="1">
      <alignment vertical="center"/>
    </xf>
    <xf numFmtId="4" fontId="26" fillId="0" borderId="0" xfId="0" applyNumberFormat="1" applyFont="1"/>
    <xf numFmtId="0" fontId="28" fillId="0" borderId="0" xfId="0" applyFont="1" applyFill="1" applyBorder="1" applyAlignment="1">
      <alignment horizontal="left" vertical="center"/>
    </xf>
    <xf numFmtId="0" fontId="28" fillId="0" borderId="44" xfId="0" applyFont="1" applyFill="1" applyBorder="1" applyAlignment="1">
      <alignment horizontal="left" vertical="center"/>
    </xf>
    <xf numFmtId="0" fontId="1" fillId="17" borderId="33" xfId="0" applyFont="1" applyFill="1" applyBorder="1" applyAlignment="1">
      <alignment horizontal="center" vertical="center" wrapText="1"/>
    </xf>
    <xf numFmtId="0" fontId="31" fillId="0" borderId="0" xfId="0" applyFont="1"/>
    <xf numFmtId="167" fontId="46" fillId="0" borderId="0" xfId="0" applyNumberFormat="1" applyFont="1" applyFill="1" applyBorder="1" applyAlignment="1">
      <alignment horizontal="center" vertical="center"/>
    </xf>
    <xf numFmtId="0" fontId="46" fillId="0" borderId="0" xfId="0" applyFont="1" applyAlignment="1">
      <alignment horizontal="center" vertical="center"/>
    </xf>
    <xf numFmtId="0" fontId="1" fillId="0" borderId="41" xfId="0" applyFont="1" applyFill="1" applyBorder="1" applyAlignment="1">
      <alignment horizontal="left"/>
    </xf>
    <xf numFmtId="0" fontId="42" fillId="0" borderId="0" xfId="0" applyFont="1" applyFill="1" applyBorder="1" applyAlignment="1">
      <alignment horizontal="center" vertical="center" wrapText="1"/>
    </xf>
    <xf numFmtId="4" fontId="47" fillId="0" borderId="0" xfId="0" applyNumberFormat="1" applyFont="1" applyAlignment="1">
      <alignment horizontal="center" vertical="center" wrapText="1"/>
    </xf>
    <xf numFmtId="4" fontId="48" fillId="0" borderId="0" xfId="0" applyNumberFormat="1" applyFont="1" applyAlignment="1">
      <alignment wrapText="1"/>
    </xf>
    <xf numFmtId="4" fontId="49" fillId="0" borderId="0" xfId="0" applyNumberFormat="1" applyFont="1" applyAlignment="1">
      <alignment wrapText="1"/>
    </xf>
    <xf numFmtId="4" fontId="47" fillId="0" borderId="0" xfId="0" applyNumberFormat="1" applyFont="1" applyAlignment="1">
      <alignment vertical="center" wrapText="1"/>
    </xf>
    <xf numFmtId="0" fontId="14" fillId="0" borderId="50" xfId="0" applyFont="1" applyFill="1" applyBorder="1" applyAlignment="1">
      <alignment horizontal="center"/>
    </xf>
    <xf numFmtId="0" fontId="51" fillId="0" borderId="22" xfId="0" applyFont="1" applyFill="1" applyBorder="1" applyAlignment="1">
      <alignment horizontal="center" vertical="center"/>
    </xf>
    <xf numFmtId="0" fontId="51" fillId="0" borderId="22" xfId="0" applyFont="1" applyFill="1" applyBorder="1" applyAlignment="1">
      <alignment horizontal="center"/>
    </xf>
    <xf numFmtId="0" fontId="11" fillId="7" borderId="10" xfId="0" applyFont="1" applyFill="1" applyBorder="1" applyAlignment="1">
      <alignment horizontal="center" vertical="center"/>
    </xf>
    <xf numFmtId="0" fontId="53" fillId="7" borderId="45"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66" xfId="0" applyFont="1" applyFill="1" applyBorder="1" applyAlignment="1">
      <alignment vertical="center" wrapText="1"/>
    </xf>
    <xf numFmtId="43" fontId="11" fillId="7" borderId="11" xfId="5" applyFont="1" applyFill="1" applyBorder="1" applyAlignment="1">
      <alignment horizontal="center" vertical="center" wrapText="1"/>
    </xf>
    <xf numFmtId="0" fontId="11" fillId="7" borderId="12" xfId="0" applyFont="1" applyFill="1" applyBorder="1" applyAlignment="1">
      <alignment horizontal="center" vertical="center" wrapText="1"/>
    </xf>
    <xf numFmtId="0" fontId="50" fillId="0" borderId="18" xfId="0" applyFont="1" applyFill="1" applyBorder="1" applyAlignment="1">
      <alignment horizontal="center" vertical="center"/>
    </xf>
    <xf numFmtId="0" fontId="54" fillId="0" borderId="30" xfId="0" applyFont="1" applyFill="1" applyBorder="1" applyAlignment="1">
      <alignment horizontal="center" vertical="center"/>
    </xf>
    <xf numFmtId="0" fontId="54" fillId="0" borderId="67" xfId="0" applyFont="1" applyFill="1" applyBorder="1" applyAlignment="1">
      <alignment horizontal="center" vertical="center"/>
    </xf>
    <xf numFmtId="0" fontId="50" fillId="0" borderId="68" xfId="0" applyFont="1" applyFill="1" applyBorder="1" applyAlignment="1">
      <alignment horizontal="center" vertical="center" wrapText="1"/>
    </xf>
    <xf numFmtId="0" fontId="54" fillId="0" borderId="19" xfId="0" applyFont="1" applyFill="1" applyBorder="1" applyAlignment="1">
      <alignment horizontal="center" vertical="center"/>
    </xf>
    <xf numFmtId="0" fontId="50" fillId="0" borderId="19" xfId="0" applyFont="1" applyFill="1" applyBorder="1" applyAlignment="1">
      <alignment horizontal="center" vertical="center" wrapText="1"/>
    </xf>
    <xf numFmtId="43" fontId="50" fillId="0" borderId="19" xfId="5" applyFont="1" applyFill="1" applyBorder="1" applyAlignment="1">
      <alignment horizontal="center" vertical="center" wrapText="1"/>
    </xf>
    <xf numFmtId="0" fontId="50" fillId="0" borderId="20" xfId="0" applyFont="1" applyFill="1" applyBorder="1" applyAlignment="1">
      <alignment horizontal="center" vertical="center" wrapText="1"/>
    </xf>
    <xf numFmtId="0" fontId="55" fillId="0" borderId="21" xfId="0" applyFont="1" applyFill="1" applyBorder="1" applyAlignment="1">
      <alignment horizontal="center" vertical="center"/>
    </xf>
    <xf numFmtId="0" fontId="54" fillId="0" borderId="31" xfId="0" applyFont="1" applyFill="1" applyBorder="1" applyAlignment="1">
      <alignment vertical="center"/>
    </xf>
    <xf numFmtId="0" fontId="56" fillId="0" borderId="69" xfId="0" applyFont="1" applyBorder="1" applyAlignment="1">
      <alignment horizontal="center" vertical="center"/>
    </xf>
    <xf numFmtId="0" fontId="55" fillId="0" borderId="70" xfId="0" applyFont="1" applyFill="1" applyBorder="1" applyAlignment="1">
      <alignment vertical="center" wrapText="1"/>
    </xf>
    <xf numFmtId="0" fontId="56" fillId="0" borderId="22" xfId="0" applyFont="1" applyBorder="1" applyAlignment="1">
      <alignment horizontal="center" vertical="center"/>
    </xf>
    <xf numFmtId="0" fontId="55" fillId="0" borderId="22" xfId="0" applyFont="1" applyFill="1" applyBorder="1" applyAlignment="1">
      <alignment vertical="center" wrapText="1"/>
    </xf>
    <xf numFmtId="0" fontId="56" fillId="0" borderId="22" xfId="0" applyFont="1" applyFill="1" applyBorder="1" applyAlignment="1"/>
    <xf numFmtId="43" fontId="50" fillId="0" borderId="22" xfId="5" applyFont="1" applyFill="1" applyBorder="1" applyAlignment="1">
      <alignment vertical="center" wrapText="1"/>
    </xf>
    <xf numFmtId="4" fontId="50" fillId="0" borderId="23" xfId="0" applyNumberFormat="1" applyFont="1" applyFill="1" applyBorder="1" applyAlignment="1">
      <alignment vertical="center" wrapText="1"/>
    </xf>
    <xf numFmtId="0" fontId="56" fillId="0" borderId="31" xfId="0" applyFont="1" applyFill="1" applyBorder="1" applyAlignment="1"/>
    <xf numFmtId="0" fontId="56" fillId="0" borderId="69" xfId="0" applyFont="1" applyBorder="1" applyAlignment="1">
      <alignment horizontal="center"/>
    </xf>
    <xf numFmtId="0" fontId="56" fillId="0" borderId="22" xfId="0" applyFont="1" applyBorder="1" applyAlignment="1">
      <alignment horizontal="center"/>
    </xf>
    <xf numFmtId="4" fontId="55" fillId="0" borderId="23" xfId="0" applyNumberFormat="1" applyFont="1" applyFill="1" applyBorder="1" applyAlignment="1">
      <alignment vertical="center" wrapText="1"/>
    </xf>
    <xf numFmtId="0" fontId="50" fillId="0" borderId="31" xfId="0" applyFont="1" applyFill="1" applyBorder="1" applyAlignment="1">
      <alignment vertical="center"/>
    </xf>
    <xf numFmtId="0" fontId="55" fillId="0" borderId="31" xfId="0" applyFont="1" applyFill="1" applyBorder="1" applyAlignment="1">
      <alignment vertical="center"/>
    </xf>
    <xf numFmtId="0" fontId="55" fillId="0" borderId="69" xfId="0" applyFont="1" applyBorder="1" applyAlignment="1" applyProtection="1">
      <alignment horizontal="center" vertical="center"/>
      <protection locked="0"/>
    </xf>
    <xf numFmtId="0" fontId="55" fillId="0" borderId="22" xfId="0" applyFont="1" applyBorder="1" applyAlignment="1" applyProtection="1">
      <alignment horizontal="center" vertical="center"/>
      <protection locked="0"/>
    </xf>
    <xf numFmtId="0" fontId="55" fillId="0" borderId="69" xfId="0" applyFont="1" applyFill="1" applyBorder="1" applyAlignment="1">
      <alignment horizontal="center" vertical="center"/>
    </xf>
    <xf numFmtId="0" fontId="55" fillId="0" borderId="70" xfId="0" applyFont="1" applyFill="1" applyBorder="1" applyAlignment="1">
      <alignment vertical="center"/>
    </xf>
    <xf numFmtId="0" fontId="55" fillId="0" borderId="22" xfId="0" applyFont="1" applyFill="1" applyBorder="1" applyAlignment="1">
      <alignment horizontal="center" vertical="center"/>
    </xf>
    <xf numFmtId="0" fontId="55" fillId="0" borderId="22" xfId="0" applyFont="1" applyFill="1" applyBorder="1" applyAlignment="1">
      <alignment vertical="center"/>
    </xf>
    <xf numFmtId="0" fontId="55" fillId="0" borderId="69" xfId="0" applyFont="1" applyFill="1" applyBorder="1" applyAlignment="1">
      <alignment vertical="center"/>
    </xf>
    <xf numFmtId="0" fontId="55" fillId="0" borderId="24" xfId="0" applyFont="1" applyFill="1" applyBorder="1" applyAlignment="1">
      <alignment horizontal="center" vertical="center"/>
    </xf>
    <xf numFmtId="0" fontId="55" fillId="0" borderId="32" xfId="0" applyFont="1" applyFill="1" applyBorder="1" applyAlignment="1">
      <alignment vertical="center"/>
    </xf>
    <xf numFmtId="0" fontId="55" fillId="0" borderId="71" xfId="0" applyFont="1" applyFill="1" applyBorder="1" applyAlignment="1">
      <alignment horizontal="center" vertical="center"/>
    </xf>
    <xf numFmtId="0" fontId="55" fillId="0" borderId="72" xfId="0" applyFont="1" applyFill="1" applyBorder="1" applyAlignment="1">
      <alignment vertical="center"/>
    </xf>
    <xf numFmtId="0" fontId="55" fillId="0" borderId="25" xfId="0" applyFont="1" applyFill="1" applyBorder="1" applyAlignment="1">
      <alignment horizontal="center" vertical="center"/>
    </xf>
    <xf numFmtId="0" fontId="55" fillId="0" borderId="25" xfId="0" applyFont="1" applyFill="1" applyBorder="1" applyAlignment="1">
      <alignment vertical="center"/>
    </xf>
    <xf numFmtId="43" fontId="55" fillId="0" borderId="25" xfId="0" applyNumberFormat="1" applyFont="1" applyFill="1" applyBorder="1" applyAlignment="1">
      <alignment vertical="center" wrapText="1"/>
    </xf>
    <xf numFmtId="43" fontId="55" fillId="0" borderId="26" xfId="0" applyNumberFormat="1" applyFont="1" applyFill="1" applyBorder="1" applyAlignment="1">
      <alignment vertical="center" wrapText="1"/>
    </xf>
    <xf numFmtId="4" fontId="58" fillId="0" borderId="0" xfId="0" applyNumberFormat="1" applyFont="1" applyFill="1" applyBorder="1" applyAlignment="1">
      <alignment vertical="center"/>
    </xf>
    <xf numFmtId="0" fontId="59" fillId="0" borderId="0" xfId="7" applyFill="1" applyAlignment="1">
      <alignment vertical="center"/>
    </xf>
    <xf numFmtId="0" fontId="15" fillId="0" borderId="0" xfId="2" applyFont="1" applyFill="1" applyBorder="1" applyAlignment="1"/>
    <xf numFmtId="0" fontId="15" fillId="0" borderId="0" xfId="0" applyFont="1" applyFill="1" applyBorder="1" applyAlignment="1">
      <alignment horizontal="left"/>
    </xf>
    <xf numFmtId="43" fontId="50" fillId="0" borderId="30" xfId="5" applyFont="1" applyFill="1" applyBorder="1" applyAlignment="1">
      <alignment horizontal="center" vertical="center" wrapText="1"/>
    </xf>
    <xf numFmtId="0" fontId="50" fillId="0" borderId="67" xfId="0" applyFont="1" applyFill="1" applyBorder="1" applyAlignment="1">
      <alignment horizontal="center" vertical="center" wrapText="1"/>
    </xf>
    <xf numFmtId="43" fontId="50" fillId="0" borderId="68" xfId="5" applyFont="1" applyFill="1" applyBorder="1" applyAlignment="1">
      <alignment horizontal="center" vertical="center" wrapText="1"/>
    </xf>
    <xf numFmtId="2" fontId="57" fillId="0" borderId="31" xfId="0" applyNumberFormat="1" applyFont="1" applyFill="1" applyBorder="1" applyAlignment="1">
      <alignment vertical="center" wrapText="1"/>
    </xf>
    <xf numFmtId="0" fontId="55" fillId="0" borderId="69" xfId="0" applyFont="1" applyFill="1" applyBorder="1" applyAlignment="1">
      <alignment vertical="center" wrapText="1"/>
    </xf>
    <xf numFmtId="2" fontId="57" fillId="0" borderId="70" xfId="0" applyNumberFormat="1" applyFont="1" applyFill="1" applyBorder="1" applyAlignment="1">
      <alignment vertical="center" wrapText="1"/>
    </xf>
    <xf numFmtId="4" fontId="55" fillId="0" borderId="22" xfId="0" applyNumberFormat="1" applyFont="1" applyFill="1" applyBorder="1" applyAlignment="1">
      <alignment horizontal="center" vertical="center" wrapText="1"/>
    </xf>
    <xf numFmtId="4" fontId="55" fillId="0" borderId="22" xfId="0" applyNumberFormat="1" applyFont="1" applyFill="1" applyBorder="1" applyAlignment="1">
      <alignment vertical="center" wrapText="1"/>
    </xf>
    <xf numFmtId="4" fontId="56" fillId="0" borderId="22" xfId="0" applyNumberFormat="1" applyFont="1" applyFill="1" applyBorder="1" applyAlignment="1"/>
    <xf numFmtId="4" fontId="61" fillId="0" borderId="31" xfId="0" applyNumberFormat="1" applyFont="1" applyBorder="1"/>
    <xf numFmtId="4" fontId="55" fillId="0" borderId="69" xfId="0" applyNumberFormat="1" applyFont="1" applyFill="1" applyBorder="1" applyAlignment="1">
      <alignment vertical="center" wrapText="1"/>
    </xf>
    <xf numFmtId="4" fontId="55" fillId="0" borderId="70" xfId="0" applyNumberFormat="1" applyFont="1" applyBorder="1"/>
    <xf numFmtId="4" fontId="61" fillId="0" borderId="22" xfId="0" applyNumberFormat="1" applyFont="1" applyBorder="1"/>
    <xf numFmtId="4" fontId="61" fillId="0" borderId="31" xfId="0" applyNumberFormat="1" applyFont="1" applyFill="1" applyBorder="1" applyAlignment="1">
      <alignment vertical="center" wrapText="1"/>
    </xf>
    <xf numFmtId="4" fontId="57" fillId="0" borderId="70" xfId="0" applyNumberFormat="1" applyFont="1" applyFill="1" applyBorder="1" applyAlignment="1">
      <alignment vertical="center" wrapText="1"/>
    </xf>
    <xf numFmtId="4" fontId="62" fillId="0" borderId="22" xfId="5" applyNumberFormat="1" applyFont="1" applyFill="1" applyBorder="1" applyAlignment="1">
      <alignment vertical="center" wrapText="1"/>
    </xf>
    <xf numFmtId="4" fontId="61" fillId="0" borderId="31" xfId="0" applyNumberFormat="1" applyFont="1" applyFill="1" applyBorder="1" applyAlignment="1">
      <alignment vertical="center"/>
    </xf>
    <xf numFmtId="4" fontId="55" fillId="0" borderId="70" xfId="0" applyNumberFormat="1" applyFont="1" applyFill="1" applyBorder="1" applyAlignment="1">
      <alignment vertical="center"/>
    </xf>
    <xf numFmtId="4" fontId="61" fillId="0" borderId="22" xfId="5" applyNumberFormat="1" applyFont="1" applyFill="1" applyBorder="1" applyAlignment="1">
      <alignment vertical="center" wrapText="1"/>
    </xf>
    <xf numFmtId="4" fontId="57" fillId="0" borderId="70" xfId="0" applyNumberFormat="1" applyFont="1" applyFill="1" applyBorder="1" applyAlignment="1">
      <alignment vertical="center"/>
    </xf>
    <xf numFmtId="4" fontId="56" fillId="0" borderId="22" xfId="0" applyNumberFormat="1" applyFont="1" applyFill="1" applyBorder="1" applyAlignment="1">
      <alignment horizontal="center"/>
    </xf>
    <xf numFmtId="4" fontId="55" fillId="0" borderId="70" xfId="0" applyNumberFormat="1" applyFont="1" applyFill="1" applyBorder="1" applyAlignment="1">
      <alignment vertical="center" wrapText="1"/>
    </xf>
    <xf numFmtId="4" fontId="55" fillId="0" borderId="22" xfId="0" applyNumberFormat="1" applyFont="1" applyFill="1" applyBorder="1" applyAlignment="1">
      <alignment vertical="center"/>
    </xf>
    <xf numFmtId="4" fontId="55" fillId="0" borderId="69" xfId="0" applyNumberFormat="1" applyFont="1" applyFill="1" applyBorder="1" applyAlignment="1">
      <alignment vertical="center"/>
    </xf>
    <xf numFmtId="4" fontId="61" fillId="0" borderId="22" xfId="0" applyNumberFormat="1" applyFont="1" applyFill="1" applyBorder="1" applyAlignment="1">
      <alignment vertical="center" wrapText="1"/>
    </xf>
    <xf numFmtId="4" fontId="61" fillId="0" borderId="22" xfId="0" applyNumberFormat="1" applyFont="1" applyFill="1" applyBorder="1" applyAlignment="1">
      <alignment vertical="center"/>
    </xf>
    <xf numFmtId="4" fontId="55" fillId="0" borderId="23" xfId="0" applyNumberFormat="1" applyFont="1" applyFill="1" applyBorder="1" applyAlignment="1">
      <alignment vertical="center"/>
    </xf>
    <xf numFmtId="2" fontId="55" fillId="0" borderId="32" xfId="0" applyNumberFormat="1" applyFont="1" applyFill="1" applyBorder="1" applyAlignment="1">
      <alignment vertical="center"/>
    </xf>
    <xf numFmtId="168" fontId="55" fillId="0" borderId="71" xfId="0" applyNumberFormat="1" applyFont="1" applyFill="1" applyBorder="1" applyAlignment="1">
      <alignment vertical="center"/>
    </xf>
    <xf numFmtId="2" fontId="55" fillId="0" borderId="72" xfId="0" applyNumberFormat="1" applyFont="1" applyFill="1" applyBorder="1" applyAlignment="1">
      <alignment vertical="center"/>
    </xf>
    <xf numFmtId="0" fontId="63" fillId="0" borderId="0" xfId="0" applyFont="1" applyFill="1" applyBorder="1" applyAlignment="1">
      <alignment horizontal="center" vertical="center"/>
    </xf>
    <xf numFmtId="43" fontId="21" fillId="7" borderId="43" xfId="0" applyNumberFormat="1" applyFont="1" applyFill="1" applyBorder="1" applyAlignment="1">
      <alignment vertical="center" wrapText="1"/>
    </xf>
    <xf numFmtId="0" fontId="63" fillId="0" borderId="0" xfId="0" applyFont="1" applyFill="1" applyBorder="1" applyAlignment="1">
      <alignment vertical="center" wrapText="1"/>
    </xf>
    <xf numFmtId="43" fontId="21" fillId="0" borderId="0" xfId="5" applyFont="1" applyFill="1" applyBorder="1" applyAlignment="1">
      <alignment vertical="center" wrapText="1"/>
    </xf>
    <xf numFmtId="0" fontId="63" fillId="0" borderId="0" xfId="0" applyFont="1" applyFill="1" applyAlignment="1">
      <alignment vertical="center" wrapText="1"/>
    </xf>
    <xf numFmtId="0" fontId="12" fillId="12" borderId="1" xfId="0" applyFont="1" applyFill="1" applyBorder="1" applyAlignment="1">
      <alignment horizontal="center" vertical="center"/>
    </xf>
    <xf numFmtId="0" fontId="11" fillId="12" borderId="1" xfId="0" applyFont="1" applyFill="1" applyBorder="1" applyAlignment="1">
      <alignment horizontal="left" vertical="center"/>
    </xf>
    <xf numFmtId="0" fontId="11" fillId="12" borderId="59" xfId="0" applyFont="1" applyFill="1" applyBorder="1" applyAlignment="1">
      <alignment horizontal="center" vertical="center" wrapText="1"/>
    </xf>
    <xf numFmtId="0" fontId="11" fillId="12" borderId="59" xfId="0" applyFont="1" applyFill="1" applyBorder="1" applyAlignment="1">
      <alignment horizontal="center" vertical="center"/>
    </xf>
    <xf numFmtId="0" fontId="11" fillId="12" borderId="28" xfId="0" applyFont="1" applyFill="1" applyBorder="1" applyAlignment="1">
      <alignment horizontal="center" vertical="center" wrapText="1"/>
    </xf>
    <xf numFmtId="0" fontId="11" fillId="12" borderId="27" xfId="0" applyFont="1" applyFill="1" applyBorder="1" applyAlignment="1">
      <alignment horizontal="center" vertical="center" wrapText="1"/>
    </xf>
    <xf numFmtId="0" fontId="11" fillId="12" borderId="1" xfId="0" applyFont="1" applyFill="1" applyBorder="1" applyAlignment="1">
      <alignment horizontal="center" vertical="center" wrapText="1"/>
    </xf>
    <xf numFmtId="4" fontId="11" fillId="12" borderId="1" xfId="0" applyNumberFormat="1" applyFont="1" applyFill="1" applyBorder="1" applyAlignment="1">
      <alignment horizontal="center" vertical="center" wrapText="1"/>
    </xf>
    <xf numFmtId="0" fontId="11" fillId="12" borderId="28" xfId="0" applyFont="1" applyFill="1" applyBorder="1" applyAlignment="1">
      <alignment horizontal="center" vertical="center"/>
    </xf>
    <xf numFmtId="0" fontId="12" fillId="0" borderId="1" xfId="0" applyFont="1" applyFill="1" applyBorder="1" applyAlignment="1">
      <alignment horizontal="center" vertical="center"/>
    </xf>
    <xf numFmtId="0" fontId="11" fillId="0" borderId="1" xfId="0" applyFont="1" applyFill="1" applyBorder="1" applyAlignment="1">
      <alignment horizontal="left" vertical="center"/>
    </xf>
    <xf numFmtId="0" fontId="11" fillId="0" borderId="59" xfId="0" applyFont="1" applyFill="1" applyBorder="1" applyAlignment="1">
      <alignment horizontal="center" vertical="center" wrapText="1"/>
    </xf>
    <xf numFmtId="0" fontId="11" fillId="0" borderId="59" xfId="0" applyFont="1" applyFill="1" applyBorder="1" applyAlignment="1">
      <alignment horizontal="center" vertical="center"/>
    </xf>
    <xf numFmtId="0" fontId="65" fillId="0" borderId="28" xfId="0" applyFont="1" applyFill="1" applyBorder="1" applyAlignment="1">
      <alignment horizontal="center" vertical="center" wrapText="1"/>
    </xf>
    <xf numFmtId="0" fontId="11" fillId="0" borderId="28" xfId="0" applyFont="1" applyFill="1" applyBorder="1" applyAlignment="1">
      <alignment horizontal="center" vertical="center" wrapText="1"/>
    </xf>
    <xf numFmtId="4"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10" fillId="0" borderId="1" xfId="0" applyFont="1" applyFill="1" applyBorder="1" applyAlignment="1">
      <alignment horizontal="left"/>
    </xf>
    <xf numFmtId="0" fontId="11" fillId="0" borderId="28" xfId="0" applyFont="1" applyFill="1" applyBorder="1" applyAlignment="1">
      <alignment horizontal="center" vertical="center"/>
    </xf>
    <xf numFmtId="0" fontId="65" fillId="0" borderId="1" xfId="0" applyFont="1" applyFill="1" applyBorder="1" applyAlignment="1">
      <alignment vertical="center" wrapText="1"/>
    </xf>
    <xf numFmtId="0" fontId="12" fillId="0" borderId="28" xfId="0" applyFont="1" applyFill="1" applyBorder="1" applyAlignment="1">
      <alignment horizontal="center" vertical="center"/>
    </xf>
    <xf numFmtId="0" fontId="11" fillId="0" borderId="28" xfId="0" applyFont="1" applyFill="1" applyBorder="1" applyAlignment="1">
      <alignment vertical="center" wrapText="1"/>
    </xf>
    <xf numFmtId="4" fontId="12" fillId="0" borderId="1" xfId="0" applyNumberFormat="1" applyFont="1" applyFill="1" applyBorder="1" applyAlignment="1">
      <alignment vertical="center"/>
    </xf>
    <xf numFmtId="167" fontId="12" fillId="0" borderId="1" xfId="0" applyNumberFormat="1" applyFont="1" applyFill="1" applyBorder="1" applyAlignment="1">
      <alignment vertical="center"/>
    </xf>
    <xf numFmtId="0" fontId="65" fillId="0" borderId="28" xfId="0" applyFont="1" applyFill="1" applyBorder="1" applyAlignment="1">
      <alignment horizontal="center" vertical="center"/>
    </xf>
    <xf numFmtId="0" fontId="60" fillId="0" borderId="28" xfId="0" applyFont="1" applyFill="1" applyBorder="1" applyAlignment="1">
      <alignment horizontal="center" vertical="center"/>
    </xf>
    <xf numFmtId="2" fontId="65" fillId="0" borderId="1" xfId="0" applyNumberFormat="1" applyFont="1" applyFill="1" applyBorder="1" applyAlignment="1">
      <alignment horizontal="center" vertical="center"/>
    </xf>
    <xf numFmtId="168" fontId="12" fillId="0" borderId="1" xfId="0" applyNumberFormat="1" applyFont="1" applyFill="1" applyBorder="1" applyAlignment="1">
      <alignment horizontal="center" vertical="center"/>
    </xf>
    <xf numFmtId="4" fontId="11" fillId="0" borderId="1" xfId="0" applyNumberFormat="1" applyFont="1" applyFill="1" applyBorder="1" applyAlignment="1">
      <alignment horizontal="center" vertical="center"/>
    </xf>
    <xf numFmtId="4" fontId="12" fillId="0" borderId="1" xfId="0" applyNumberFormat="1" applyFont="1" applyFill="1" applyBorder="1" applyAlignment="1">
      <alignment horizontal="center" vertical="center"/>
    </xf>
    <xf numFmtId="167" fontId="12" fillId="0" borderId="1" xfId="0" applyNumberFormat="1" applyFont="1" applyFill="1" applyBorder="1" applyAlignment="1">
      <alignment horizontal="center" vertical="center"/>
    </xf>
    <xf numFmtId="2" fontId="12" fillId="0" borderId="1" xfId="0" applyNumberFormat="1" applyFont="1" applyFill="1" applyBorder="1" applyAlignment="1">
      <alignment horizontal="center" vertical="center"/>
    </xf>
    <xf numFmtId="4" fontId="11" fillId="0" borderId="28" xfId="0" applyNumberFormat="1" applyFont="1" applyFill="1" applyBorder="1" applyAlignment="1">
      <alignment vertical="center" wrapText="1"/>
    </xf>
    <xf numFmtId="0" fontId="12" fillId="2" borderId="1" xfId="0" applyFont="1" applyFill="1" applyBorder="1" applyAlignment="1">
      <alignment horizontal="center" vertical="center"/>
    </xf>
    <xf numFmtId="0" fontId="10" fillId="2" borderId="1" xfId="0" applyFont="1" applyFill="1" applyBorder="1" applyAlignment="1">
      <alignment horizontal="left"/>
    </xf>
    <xf numFmtId="0" fontId="12" fillId="8" borderId="1" xfId="0" applyFont="1" applyFill="1" applyBorder="1" applyAlignment="1">
      <alignment horizontal="center" vertical="center"/>
    </xf>
    <xf numFmtId="0" fontId="10" fillId="8" borderId="1" xfId="0" applyFont="1" applyFill="1" applyBorder="1" applyAlignment="1">
      <alignment horizontal="left"/>
    </xf>
    <xf numFmtId="0" fontId="12" fillId="16" borderId="1" xfId="0" applyFont="1" applyFill="1" applyBorder="1" applyAlignment="1">
      <alignment horizontal="center" vertical="center"/>
    </xf>
    <xf numFmtId="0" fontId="10" fillId="16" borderId="1" xfId="0" applyFont="1" applyFill="1" applyBorder="1" applyAlignment="1">
      <alignment horizontal="left"/>
    </xf>
    <xf numFmtId="0" fontId="65" fillId="0" borderId="1" xfId="0" applyFont="1" applyFill="1" applyBorder="1" applyAlignment="1">
      <alignment horizontal="center" vertical="center"/>
    </xf>
    <xf numFmtId="0" fontId="12" fillId="0" borderId="1" xfId="0" applyFont="1" applyFill="1" applyBorder="1" applyAlignment="1">
      <alignment vertical="center"/>
    </xf>
    <xf numFmtId="0" fontId="65" fillId="0" borderId="1" xfId="0" applyFont="1" applyFill="1" applyBorder="1" applyAlignment="1">
      <alignment vertical="center"/>
    </xf>
    <xf numFmtId="0" fontId="66" fillId="0" borderId="1" xfId="0" applyFont="1" applyFill="1" applyBorder="1" applyAlignment="1">
      <alignment vertical="center"/>
    </xf>
    <xf numFmtId="0" fontId="12" fillId="0" borderId="28" xfId="0" applyFont="1" applyFill="1" applyBorder="1"/>
    <xf numFmtId="168" fontId="12" fillId="0" borderId="28" xfId="0" applyNumberFormat="1" applyFont="1" applyFill="1" applyBorder="1" applyAlignment="1">
      <alignment horizontal="center" vertical="center"/>
    </xf>
    <xf numFmtId="2" fontId="11" fillId="0" borderId="1" xfId="0" applyNumberFormat="1" applyFont="1" applyFill="1" applyBorder="1" applyAlignment="1">
      <alignment horizontal="center" vertical="center"/>
    </xf>
    <xf numFmtId="0" fontId="12" fillId="0" borderId="0" xfId="0" applyFont="1" applyFill="1" applyBorder="1" applyAlignment="1">
      <alignment horizontal="center"/>
    </xf>
    <xf numFmtId="0" fontId="12" fillId="0" borderId="0" xfId="0" applyFont="1" applyFill="1" applyBorder="1"/>
    <xf numFmtId="0" fontId="66" fillId="0" borderId="57" xfId="0" applyFont="1" applyFill="1" applyBorder="1"/>
    <xf numFmtId="4" fontId="12" fillId="0" borderId="57" xfId="0" applyNumberFormat="1" applyFont="1" applyFill="1" applyBorder="1"/>
    <xf numFmtId="0" fontId="12" fillId="0" borderId="57" xfId="0" applyFont="1" applyFill="1" applyBorder="1"/>
    <xf numFmtId="2" fontId="12" fillId="0" borderId="57" xfId="0" applyNumberFormat="1" applyFont="1" applyFill="1" applyBorder="1"/>
    <xf numFmtId="169" fontId="53" fillId="14" borderId="1" xfId="4" applyNumberFormat="1" applyFont="1" applyFill="1" applyBorder="1" applyAlignment="1">
      <alignment horizontal="center" vertical="center"/>
    </xf>
    <xf numFmtId="0" fontId="2" fillId="0" borderId="0" xfId="0" applyFont="1" applyAlignment="1"/>
    <xf numFmtId="0" fontId="3" fillId="0" borderId="0" xfId="0" applyFont="1" applyFill="1" applyAlignment="1"/>
    <xf numFmtId="4" fontId="55" fillId="0" borderId="22" xfId="0" applyNumberFormat="1" applyFont="1" applyFill="1" applyBorder="1" applyAlignment="1">
      <alignment horizontal="center" vertical="center"/>
    </xf>
    <xf numFmtId="2" fontId="9" fillId="2" borderId="1" xfId="0" applyNumberFormat="1" applyFont="1" applyFill="1" applyBorder="1" applyAlignment="1">
      <alignment horizontal="center"/>
    </xf>
    <xf numFmtId="2" fontId="0" fillId="2" borderId="1" xfId="0" applyNumberFormat="1" applyFill="1" applyBorder="1" applyAlignment="1">
      <alignment horizontal="center"/>
    </xf>
    <xf numFmtId="0" fontId="8" fillId="10" borderId="1" xfId="0" applyFont="1" applyFill="1" applyBorder="1" applyAlignment="1">
      <alignment horizontal="center" vertical="center" wrapText="1"/>
    </xf>
    <xf numFmtId="0" fontId="8" fillId="8" borderId="1" xfId="0" applyFont="1" applyFill="1" applyBorder="1" applyAlignment="1">
      <alignment horizontal="center" vertical="center" wrapText="1"/>
    </xf>
    <xf numFmtId="0" fontId="3" fillId="13" borderId="21" xfId="0" applyFont="1" applyFill="1" applyBorder="1" applyAlignment="1">
      <alignment vertical="center" wrapText="1"/>
    </xf>
    <xf numFmtId="0" fontId="3" fillId="13" borderId="31" xfId="0" applyFont="1" applyFill="1" applyBorder="1" applyAlignment="1">
      <alignment vertical="center" wrapText="1"/>
    </xf>
    <xf numFmtId="0" fontId="3" fillId="13" borderId="19" xfId="0" applyFont="1" applyFill="1" applyBorder="1" applyAlignment="1">
      <alignment vertical="center" wrapText="1"/>
    </xf>
    <xf numFmtId="0" fontId="3" fillId="13" borderId="22" xfId="0" applyFont="1" applyFill="1" applyBorder="1" applyAlignment="1">
      <alignment vertical="center" wrapText="1"/>
    </xf>
    <xf numFmtId="0" fontId="3" fillId="13" borderId="37" xfId="0" applyFont="1" applyFill="1" applyBorder="1" applyAlignment="1">
      <alignment vertical="center" wrapText="1"/>
    </xf>
    <xf numFmtId="0" fontId="8" fillId="0" borderId="1" xfId="0" applyFont="1" applyBorder="1" applyAlignment="1">
      <alignment horizontal="center" vertical="center"/>
    </xf>
    <xf numFmtId="2" fontId="8" fillId="0" borderId="1" xfId="0" applyNumberFormat="1" applyFont="1" applyBorder="1" applyAlignment="1">
      <alignment horizontal="center" vertical="center"/>
    </xf>
    <xf numFmtId="0" fontId="8" fillId="0" borderId="1" xfId="0" applyFont="1" applyBorder="1" applyAlignment="1">
      <alignment vertical="center" wrapText="1"/>
    </xf>
    <xf numFmtId="0" fontId="9" fillId="13" borderId="1" xfId="0" applyFont="1" applyFill="1" applyBorder="1" applyAlignment="1">
      <alignment vertical="center"/>
    </xf>
    <xf numFmtId="0" fontId="9" fillId="13" borderId="1" xfId="0" applyFont="1" applyFill="1" applyBorder="1"/>
    <xf numFmtId="0" fontId="8" fillId="0" borderId="0" xfId="0" applyFont="1" applyAlignment="1">
      <alignment vertical="center"/>
    </xf>
    <xf numFmtId="0" fontId="8" fillId="13" borderId="1" xfId="0" applyFont="1" applyFill="1" applyBorder="1"/>
    <xf numFmtId="0" fontId="8" fillId="8" borderId="75" xfId="0" applyFont="1" applyFill="1" applyBorder="1" applyAlignment="1">
      <alignment horizontal="center" vertical="center" wrapText="1"/>
    </xf>
    <xf numFmtId="2" fontId="0" fillId="13" borderId="1" xfId="0" applyNumberFormat="1" applyFill="1" applyBorder="1" applyAlignment="1">
      <alignment horizontal="center"/>
    </xf>
    <xf numFmtId="2" fontId="67" fillId="13" borderId="1" xfId="0" applyNumberFormat="1" applyFont="1" applyFill="1" applyBorder="1" applyAlignment="1">
      <alignment horizontal="center"/>
    </xf>
    <xf numFmtId="0" fontId="51" fillId="8" borderId="22" xfId="0" applyFont="1" applyFill="1" applyBorder="1" applyAlignment="1">
      <alignment horizontal="center"/>
    </xf>
    <xf numFmtId="2" fontId="17" fillId="8" borderId="22" xfId="0" applyNumberFormat="1" applyFont="1" applyFill="1" applyBorder="1" applyAlignment="1">
      <alignment horizontal="center" vertical="center"/>
    </xf>
    <xf numFmtId="2" fontId="17" fillId="8" borderId="22" xfId="0" applyNumberFormat="1" applyFont="1" applyFill="1" applyBorder="1" applyAlignment="1">
      <alignment horizontal="center"/>
    </xf>
    <xf numFmtId="4" fontId="17" fillId="8" borderId="22" xfId="0" applyNumberFormat="1" applyFont="1" applyFill="1" applyBorder="1" applyAlignment="1">
      <alignment horizontal="right" vertical="center"/>
    </xf>
    <xf numFmtId="2" fontId="19" fillId="8" borderId="52" xfId="0" applyNumberFormat="1" applyFont="1" applyFill="1" applyBorder="1" applyAlignment="1">
      <alignment horizontal="center" vertical="center"/>
    </xf>
    <xf numFmtId="0" fontId="19" fillId="8" borderId="22" xfId="0" applyFont="1" applyFill="1" applyBorder="1" applyAlignment="1">
      <alignment vertical="center"/>
    </xf>
    <xf numFmtId="0" fontId="68" fillId="8" borderId="22" xfId="0" applyFont="1" applyFill="1" applyBorder="1" applyAlignment="1">
      <alignment horizontal="center"/>
    </xf>
    <xf numFmtId="2" fontId="19" fillId="8" borderId="22" xfId="0" applyNumberFormat="1" applyFont="1" applyFill="1" applyBorder="1" applyAlignment="1">
      <alignment horizontal="center" vertical="center"/>
    </xf>
    <xf numFmtId="2" fontId="19" fillId="8" borderId="22" xfId="0" applyNumberFormat="1" applyFont="1" applyFill="1" applyBorder="1" applyAlignment="1">
      <alignment horizontal="center"/>
    </xf>
    <xf numFmtId="4" fontId="19" fillId="8" borderId="22" xfId="0" applyNumberFormat="1" applyFont="1" applyFill="1" applyBorder="1" applyAlignment="1">
      <alignment horizontal="right" vertical="center"/>
    </xf>
    <xf numFmtId="4" fontId="18" fillId="8" borderId="53" xfId="0" applyNumberFormat="1" applyFont="1" applyFill="1" applyBorder="1"/>
    <xf numFmtId="4" fontId="18" fillId="6" borderId="1" xfId="0" applyNumberFormat="1" applyFont="1" applyFill="1" applyBorder="1" applyAlignment="1">
      <alignment horizontal="right"/>
    </xf>
    <xf numFmtId="4" fontId="13" fillId="5" borderId="43" xfId="0" applyNumberFormat="1" applyFont="1" applyFill="1" applyBorder="1" applyAlignment="1">
      <alignment horizontal="right" vertical="center" wrapText="1"/>
    </xf>
    <xf numFmtId="2" fontId="14" fillId="6" borderId="28" xfId="0" applyNumberFormat="1" applyFont="1" applyFill="1" applyBorder="1" applyAlignment="1">
      <alignment horizontal="center"/>
    </xf>
    <xf numFmtId="2" fontId="14" fillId="6" borderId="54" xfId="0" applyNumberFormat="1" applyFont="1" applyFill="1" applyBorder="1" applyAlignment="1"/>
    <xf numFmtId="2" fontId="14" fillId="6" borderId="55" xfId="0" applyNumberFormat="1" applyFont="1" applyFill="1" applyBorder="1" applyAlignment="1"/>
    <xf numFmtId="4" fontId="55" fillId="0" borderId="22" xfId="0" applyNumberFormat="1" applyFont="1" applyFill="1" applyBorder="1" applyAlignment="1">
      <alignment horizontal="right" vertical="center"/>
    </xf>
    <xf numFmtId="4" fontId="55" fillId="0" borderId="22" xfId="0" applyNumberFormat="1" applyFont="1" applyFill="1" applyBorder="1" applyAlignment="1">
      <alignment horizontal="right" vertical="center" wrapText="1"/>
    </xf>
    <xf numFmtId="43" fontId="21" fillId="2" borderId="1" xfId="0" applyNumberFormat="1" applyFont="1" applyFill="1" applyBorder="1" applyAlignment="1">
      <alignment vertical="center" wrapText="1"/>
    </xf>
    <xf numFmtId="0" fontId="3" fillId="8" borderId="21" xfId="0" applyFont="1" applyFill="1" applyBorder="1" applyAlignment="1">
      <alignment vertical="center" wrapText="1"/>
    </xf>
    <xf numFmtId="0" fontId="3" fillId="8" borderId="31" xfId="0" applyFont="1" applyFill="1" applyBorder="1" applyAlignment="1">
      <alignment vertical="center" wrapText="1"/>
    </xf>
    <xf numFmtId="0" fontId="3" fillId="8" borderId="22" xfId="0" applyFont="1" applyFill="1" applyBorder="1" applyAlignment="1">
      <alignment vertical="center" wrapText="1"/>
    </xf>
    <xf numFmtId="0" fontId="3" fillId="8" borderId="23" xfId="0" applyFont="1" applyFill="1" applyBorder="1" applyAlignment="1">
      <alignment vertical="center" wrapText="1"/>
    </xf>
    <xf numFmtId="0" fontId="3" fillId="8" borderId="37" xfId="0" applyFont="1" applyFill="1" applyBorder="1" applyAlignment="1">
      <alignment vertical="center" wrapText="1"/>
    </xf>
    <xf numFmtId="2" fontId="17" fillId="0" borderId="0" xfId="0" applyNumberFormat="1" applyFont="1" applyFill="1" applyBorder="1" applyAlignment="1">
      <alignment horizontal="center" vertical="center"/>
    </xf>
    <xf numFmtId="0" fontId="51" fillId="0" borderId="0" xfId="0" applyFont="1" applyFill="1" applyBorder="1" applyAlignment="1">
      <alignment horizontal="center"/>
    </xf>
    <xf numFmtId="2" fontId="17" fillId="0" borderId="0" xfId="0" applyNumberFormat="1" applyFont="1" applyFill="1" applyBorder="1" applyAlignment="1">
      <alignment horizontal="center"/>
    </xf>
    <xf numFmtId="4" fontId="17" fillId="0" borderId="0" xfId="0" applyNumberFormat="1" applyFont="1" applyFill="1" applyBorder="1" applyAlignment="1">
      <alignment horizontal="right" vertical="center"/>
    </xf>
    <xf numFmtId="0" fontId="18" fillId="0" borderId="39" xfId="0" applyFont="1" applyFill="1" applyBorder="1"/>
    <xf numFmtId="0" fontId="17" fillId="0" borderId="0" xfId="0" applyFont="1" applyFill="1" applyBorder="1" applyAlignment="1">
      <alignment vertical="center"/>
    </xf>
    <xf numFmtId="0" fontId="12" fillId="10" borderId="1" xfId="0" applyFont="1" applyFill="1" applyBorder="1" applyAlignment="1">
      <alignment horizontal="center" vertical="center"/>
    </xf>
    <xf numFmtId="0" fontId="10" fillId="10" borderId="1" xfId="0" applyFont="1" applyFill="1" applyBorder="1" applyAlignment="1">
      <alignment horizontal="left" wrapText="1"/>
    </xf>
    <xf numFmtId="169" fontId="21" fillId="0" borderId="1" xfId="0" applyNumberFormat="1" applyFont="1" applyFill="1" applyBorder="1" applyAlignment="1">
      <alignment vertical="center" wrapText="1"/>
    </xf>
    <xf numFmtId="0" fontId="71" fillId="0" borderId="0" xfId="0" applyFont="1"/>
    <xf numFmtId="0" fontId="70" fillId="0" borderId="0" xfId="0" applyFont="1" applyFill="1" applyBorder="1" applyAlignment="1">
      <alignment horizontal="center"/>
    </xf>
    <xf numFmtId="0" fontId="72" fillId="0" borderId="0" xfId="0" applyFont="1" applyFill="1" applyBorder="1" applyAlignment="1"/>
    <xf numFmtId="0" fontId="70" fillId="9" borderId="5" xfId="0" applyFont="1" applyFill="1" applyBorder="1" applyAlignment="1">
      <alignment horizontal="center" vertical="center" wrapText="1"/>
    </xf>
    <xf numFmtId="0" fontId="15" fillId="0" borderId="0" xfId="0" applyFont="1" applyFill="1" applyAlignment="1">
      <alignment vertical="center" wrapText="1"/>
    </xf>
    <xf numFmtId="0" fontId="72" fillId="0" borderId="0" xfId="0" applyFont="1" applyFill="1" applyAlignment="1"/>
    <xf numFmtId="0" fontId="14" fillId="0" borderId="41" xfId="0" applyFont="1" applyFill="1" applyBorder="1" applyAlignment="1">
      <alignment horizontal="left"/>
    </xf>
    <xf numFmtId="0" fontId="14" fillId="0" borderId="49" xfId="0" applyFont="1" applyFill="1" applyBorder="1" applyAlignment="1"/>
    <xf numFmtId="0" fontId="14" fillId="0" borderId="50" xfId="0" applyFont="1" applyFill="1" applyBorder="1" applyAlignment="1"/>
    <xf numFmtId="2" fontId="15" fillId="0" borderId="50" xfId="0" applyNumberFormat="1" applyFont="1" applyFill="1" applyBorder="1" applyAlignment="1">
      <alignment horizontal="center" vertical="center"/>
    </xf>
    <xf numFmtId="4" fontId="15" fillId="0" borderId="50" xfId="0" applyNumberFormat="1" applyFont="1" applyFill="1" applyBorder="1" applyAlignment="1">
      <alignment vertical="center"/>
    </xf>
    <xf numFmtId="4" fontId="15" fillId="0" borderId="50" xfId="0" applyNumberFormat="1" applyFont="1" applyFill="1" applyBorder="1" applyAlignment="1">
      <alignment horizontal="right" vertical="center"/>
    </xf>
    <xf numFmtId="0" fontId="70" fillId="0" borderId="51" xfId="0" applyFont="1" applyFill="1" applyBorder="1"/>
    <xf numFmtId="2" fontId="15" fillId="0" borderId="52" xfId="0" applyNumberFormat="1" applyFont="1" applyFill="1" applyBorder="1" applyAlignment="1">
      <alignment horizontal="center" vertical="center"/>
    </xf>
    <xf numFmtId="0" fontId="15" fillId="0" borderId="22" xfId="0" applyFont="1" applyFill="1" applyBorder="1" applyAlignment="1">
      <alignment vertical="center"/>
    </xf>
    <xf numFmtId="2" fontId="15" fillId="0" borderId="22" xfId="0" applyNumberFormat="1" applyFont="1" applyFill="1" applyBorder="1" applyAlignment="1">
      <alignment horizontal="center" vertical="center"/>
    </xf>
    <xf numFmtId="2" fontId="15" fillId="0" borderId="22" xfId="0" applyNumberFormat="1" applyFont="1" applyFill="1" applyBorder="1" applyAlignment="1">
      <alignment horizontal="center"/>
    </xf>
    <xf numFmtId="0" fontId="70" fillId="0" borderId="53" xfId="0" applyFont="1" applyFill="1" applyBorder="1"/>
    <xf numFmtId="9" fontId="51" fillId="0" borderId="22" xfId="0" applyNumberFormat="1" applyFont="1" applyFill="1" applyBorder="1" applyAlignment="1">
      <alignment horizontal="center"/>
    </xf>
    <xf numFmtId="164" fontId="73" fillId="0" borderId="0" xfId="0" applyNumberFormat="1" applyFont="1" applyFill="1" applyBorder="1" applyAlignment="1">
      <alignment vertical="center"/>
    </xf>
    <xf numFmtId="0" fontId="14" fillId="13" borderId="0" xfId="0" applyFont="1" applyFill="1" applyBorder="1" applyAlignment="1">
      <alignment horizontal="center" vertical="center" wrapText="1"/>
    </xf>
    <xf numFmtId="2" fontId="14" fillId="13" borderId="0" xfId="0" applyNumberFormat="1" applyFont="1" applyFill="1" applyBorder="1" applyAlignment="1">
      <alignment horizontal="center" vertical="center" wrapText="1"/>
    </xf>
    <xf numFmtId="164" fontId="14" fillId="13" borderId="0" xfId="0" applyNumberFormat="1" applyFont="1" applyFill="1" applyBorder="1" applyAlignment="1">
      <alignment horizontal="center" vertical="center" wrapText="1"/>
    </xf>
    <xf numFmtId="164" fontId="15" fillId="0" borderId="22" xfId="0" applyNumberFormat="1" applyFont="1" applyFill="1" applyBorder="1" applyAlignment="1">
      <alignment horizontal="right" vertical="center"/>
    </xf>
    <xf numFmtId="164" fontId="70" fillId="0" borderId="42" xfId="0" applyNumberFormat="1" applyFont="1" applyFill="1" applyBorder="1" applyAlignment="1">
      <alignment horizontal="right" vertical="top" wrapText="1"/>
    </xf>
    <xf numFmtId="164" fontId="70" fillId="6" borderId="1" xfId="0" applyNumberFormat="1" applyFont="1" applyFill="1" applyBorder="1" applyAlignment="1">
      <alignment horizontal="right"/>
    </xf>
    <xf numFmtId="0" fontId="15" fillId="0" borderId="78" xfId="0" applyFont="1" applyFill="1" applyBorder="1" applyAlignment="1">
      <alignment vertical="center"/>
    </xf>
    <xf numFmtId="0" fontId="51" fillId="0" borderId="78" xfId="0" applyFont="1" applyFill="1" applyBorder="1" applyAlignment="1">
      <alignment horizontal="center"/>
    </xf>
    <xf numFmtId="2" fontId="15" fillId="0" borderId="78" xfId="0" applyNumberFormat="1" applyFont="1" applyFill="1" applyBorder="1" applyAlignment="1">
      <alignment horizontal="center" vertical="center"/>
    </xf>
    <xf numFmtId="2" fontId="15" fillId="0" borderId="78" xfId="0" applyNumberFormat="1" applyFont="1" applyFill="1" applyBorder="1" applyAlignment="1">
      <alignment horizontal="center"/>
    </xf>
    <xf numFmtId="4" fontId="15" fillId="0" borderId="78" xfId="0" applyNumberFormat="1" applyFont="1" applyFill="1" applyBorder="1" applyAlignment="1">
      <alignment horizontal="right" vertical="center"/>
    </xf>
    <xf numFmtId="0" fontId="70" fillId="0" borderId="79" xfId="0" applyFont="1" applyFill="1" applyBorder="1"/>
    <xf numFmtId="2" fontId="15" fillId="0" borderId="80" xfId="0" applyNumberFormat="1" applyFont="1" applyFill="1" applyBorder="1" applyAlignment="1">
      <alignment horizontal="center" vertical="center"/>
    </xf>
    <xf numFmtId="0" fontId="15" fillId="0" borderId="81" xfId="0" applyFont="1" applyFill="1" applyBorder="1" applyAlignment="1">
      <alignment vertical="center"/>
    </xf>
    <xf numFmtId="9" fontId="51" fillId="0" borderId="81" xfId="0" applyNumberFormat="1" applyFont="1" applyFill="1" applyBorder="1" applyAlignment="1">
      <alignment horizontal="center"/>
    </xf>
    <xf numFmtId="2" fontId="15" fillId="0" borderId="81" xfId="0" applyNumberFormat="1" applyFont="1" applyFill="1" applyBorder="1" applyAlignment="1">
      <alignment horizontal="center" vertical="center"/>
    </xf>
    <xf numFmtId="2" fontId="15" fillId="0" borderId="81" xfId="0" applyNumberFormat="1" applyFont="1" applyFill="1" applyBorder="1" applyAlignment="1">
      <alignment horizontal="center"/>
    </xf>
    <xf numFmtId="164" fontId="15" fillId="0" borderId="81" xfId="0" applyNumberFormat="1" applyFont="1" applyFill="1" applyBorder="1" applyAlignment="1">
      <alignment horizontal="right" vertical="center"/>
    </xf>
    <xf numFmtId="0" fontId="70" fillId="0" borderId="82" xfId="0" applyFont="1" applyFill="1" applyBorder="1"/>
    <xf numFmtId="2" fontId="15" fillId="0" borderId="83" xfId="0" applyNumberFormat="1" applyFont="1" applyFill="1" applyBorder="1" applyAlignment="1">
      <alignment horizontal="center" vertical="center"/>
    </xf>
    <xf numFmtId="0" fontId="71" fillId="0" borderId="0" xfId="0" applyFont="1" applyBorder="1"/>
    <xf numFmtId="0" fontId="2" fillId="0" borderId="0" xfId="0" applyFont="1" applyBorder="1" applyAlignment="1">
      <alignment wrapText="1"/>
    </xf>
    <xf numFmtId="0" fontId="2" fillId="0" borderId="87" xfId="0" applyFont="1" applyBorder="1" applyAlignment="1">
      <alignment wrapText="1"/>
    </xf>
    <xf numFmtId="0" fontId="2" fillId="0" borderId="88" xfId="0" applyFont="1" applyBorder="1" applyAlignment="1">
      <alignment wrapText="1"/>
    </xf>
    <xf numFmtId="0" fontId="71" fillId="0" borderId="0" xfId="0" applyFont="1" applyAlignment="1">
      <alignment horizontal="center"/>
    </xf>
    <xf numFmtId="43" fontId="71" fillId="0" borderId="0" xfId="0" applyNumberFormat="1" applyFont="1"/>
    <xf numFmtId="44" fontId="71" fillId="0" borderId="0" xfId="0" applyNumberFormat="1" applyFont="1"/>
    <xf numFmtId="164" fontId="71" fillId="0" borderId="0" xfId="0" applyNumberFormat="1" applyFont="1"/>
    <xf numFmtId="44" fontId="71" fillId="0" borderId="85" xfId="0" applyNumberFormat="1" applyFont="1" applyBorder="1"/>
    <xf numFmtId="44" fontId="71" fillId="0" borderId="0" xfId="0" applyNumberFormat="1" applyFont="1" applyBorder="1"/>
    <xf numFmtId="0" fontId="71" fillId="0" borderId="85" xfId="0" applyFont="1" applyBorder="1"/>
    <xf numFmtId="0" fontId="75" fillId="0" borderId="0" xfId="0" applyFont="1"/>
    <xf numFmtId="44" fontId="75" fillId="0" borderId="0" xfId="0" applyNumberFormat="1" applyFont="1"/>
    <xf numFmtId="9" fontId="71" fillId="0" borderId="0" xfId="0" applyNumberFormat="1" applyFont="1" applyAlignment="1">
      <alignment horizontal="center"/>
    </xf>
    <xf numFmtId="9" fontId="71" fillId="18" borderId="0" xfId="0" applyNumberFormat="1" applyFont="1" applyFill="1" applyAlignment="1">
      <alignment horizontal="center" vertical="center"/>
    </xf>
    <xf numFmtId="9" fontId="71" fillId="11" borderId="85" xfId="0" applyNumberFormat="1" applyFont="1" applyFill="1" applyBorder="1" applyAlignment="1">
      <alignment horizontal="center" vertical="center"/>
    </xf>
    <xf numFmtId="168" fontId="37" fillId="0" borderId="0" xfId="0" applyNumberFormat="1" applyFont="1" applyFill="1" applyBorder="1" applyAlignment="1">
      <alignment vertical="center"/>
    </xf>
    <xf numFmtId="9" fontId="71" fillId="2" borderId="0" xfId="0" applyNumberFormat="1" applyFont="1" applyFill="1" applyAlignment="1">
      <alignment horizontal="center" vertical="center"/>
    </xf>
    <xf numFmtId="0" fontId="71" fillId="2" borderId="0" xfId="0" applyFont="1" applyFill="1" applyAlignment="1">
      <alignment horizontal="center" vertical="center"/>
    </xf>
    <xf numFmtId="4" fontId="76" fillId="17" borderId="1" xfId="0" applyNumberFormat="1" applyFont="1" applyFill="1" applyBorder="1" applyAlignment="1" applyProtection="1">
      <alignment vertical="center" wrapText="1"/>
      <protection locked="0"/>
    </xf>
    <xf numFmtId="0" fontId="75" fillId="11" borderId="0" xfId="0" applyFont="1" applyFill="1"/>
    <xf numFmtId="0" fontId="23" fillId="0" borderId="1" xfId="0" applyFont="1" applyFill="1" applyBorder="1" applyAlignment="1">
      <alignment horizontal="left"/>
    </xf>
    <xf numFmtId="0" fontId="25" fillId="0" borderId="28" xfId="0" applyFont="1" applyBorder="1" applyAlignment="1">
      <alignment horizontal="center" vertical="center" wrapText="1"/>
    </xf>
    <xf numFmtId="0" fontId="25" fillId="0" borderId="54" xfId="0" applyFont="1" applyBorder="1" applyAlignment="1">
      <alignment horizontal="center" vertical="center" wrapText="1"/>
    </xf>
    <xf numFmtId="0" fontId="25" fillId="0" borderId="55" xfId="0" applyFont="1" applyBorder="1" applyAlignment="1">
      <alignment horizontal="center" vertical="center" wrapText="1"/>
    </xf>
    <xf numFmtId="0" fontId="22" fillId="0" borderId="0" xfId="0" applyFont="1" applyAlignment="1">
      <alignment horizontal="center" vertical="center" wrapText="1"/>
    </xf>
    <xf numFmtId="0" fontId="5" fillId="0" borderId="0" xfId="0" applyFont="1" applyAlignment="1">
      <alignment horizontal="center"/>
    </xf>
    <xf numFmtId="0" fontId="6" fillId="0" borderId="0" xfId="0" applyFont="1" applyAlignment="1">
      <alignment horizontal="center"/>
    </xf>
    <xf numFmtId="0" fontId="11" fillId="4" borderId="10" xfId="0" applyFont="1" applyFill="1" applyBorder="1" applyAlignment="1">
      <alignment horizontal="center" vertical="center"/>
    </xf>
    <xf numFmtId="0" fontId="11" fillId="4" borderId="11" xfId="0" applyFont="1" applyFill="1" applyBorder="1" applyAlignment="1">
      <alignment horizontal="center" vertical="center"/>
    </xf>
    <xf numFmtId="0" fontId="11" fillId="4" borderId="12" xfId="0" applyFont="1" applyFill="1" applyBorder="1" applyAlignment="1">
      <alignment horizontal="center" vertical="center"/>
    </xf>
    <xf numFmtId="0" fontId="1" fillId="17" borderId="2" xfId="0" applyFont="1" applyFill="1" applyBorder="1" applyAlignment="1">
      <alignment horizontal="center" vertical="center"/>
    </xf>
    <xf numFmtId="0" fontId="1" fillId="17" borderId="27" xfId="0" applyFont="1" applyFill="1" applyBorder="1" applyAlignment="1">
      <alignment horizontal="center" vertical="center"/>
    </xf>
    <xf numFmtId="0" fontId="1" fillId="17" borderId="8" xfId="0" applyFont="1" applyFill="1" applyBorder="1" applyAlignment="1">
      <alignment horizontal="center" vertical="center"/>
    </xf>
    <xf numFmtId="0" fontId="1" fillId="17" borderId="3" xfId="0" applyFont="1" applyFill="1" applyBorder="1" applyAlignment="1">
      <alignment horizontal="center" vertical="center"/>
    </xf>
    <xf numFmtId="0" fontId="1"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0" borderId="0" xfId="0" applyFont="1" applyFill="1" applyAlignment="1">
      <alignment horizontal="center" vertical="center"/>
    </xf>
    <xf numFmtId="0" fontId="3" fillId="0" borderId="0" xfId="0" applyFont="1" applyFill="1" applyAlignment="1">
      <alignment horizontal="justify" vertical="center" wrapText="1"/>
    </xf>
    <xf numFmtId="0" fontId="3" fillId="0" borderId="0" xfId="0" applyFont="1" applyFill="1" applyAlignment="1">
      <alignment horizontal="left" vertical="center"/>
    </xf>
    <xf numFmtId="0" fontId="1" fillId="2" borderId="61" xfId="0" applyFont="1" applyFill="1" applyBorder="1" applyAlignment="1">
      <alignment horizontal="center" vertical="center" wrapText="1"/>
    </xf>
    <xf numFmtId="0" fontId="1" fillId="2" borderId="62" xfId="0" applyFont="1" applyFill="1" applyBorder="1" applyAlignment="1">
      <alignment horizontal="center" vertical="center" wrapText="1"/>
    </xf>
    <xf numFmtId="0" fontId="14" fillId="0" borderId="28" xfId="0" applyFont="1" applyFill="1" applyBorder="1" applyAlignment="1">
      <alignment horizontal="left"/>
    </xf>
    <xf numFmtId="0" fontId="14" fillId="0" borderId="55" xfId="0" applyFont="1" applyFill="1" applyBorder="1" applyAlignment="1">
      <alignment horizontal="left"/>
    </xf>
    <xf numFmtId="0" fontId="11" fillId="0" borderId="56" xfId="0" applyFont="1" applyFill="1" applyBorder="1" applyAlignment="1">
      <alignment horizontal="center" vertical="center" wrapText="1"/>
    </xf>
    <xf numFmtId="0" fontId="11" fillId="0" borderId="57" xfId="0" applyFont="1" applyFill="1" applyBorder="1" applyAlignment="1">
      <alignment horizontal="center" vertical="center" wrapText="1"/>
    </xf>
    <xf numFmtId="0" fontId="11" fillId="0" borderId="76" xfId="0" applyFont="1" applyFill="1" applyBorder="1" applyAlignment="1">
      <alignment horizontal="center" vertical="center" wrapText="1"/>
    </xf>
    <xf numFmtId="0" fontId="11" fillId="0" borderId="58"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1" fillId="0" borderId="39" xfId="0" applyFont="1" applyFill="1" applyBorder="1" applyAlignment="1">
      <alignment horizontal="center" vertical="center" wrapText="1"/>
    </xf>
    <xf numFmtId="0" fontId="11" fillId="0" borderId="59" xfId="0" applyFont="1" applyFill="1" applyBorder="1" applyAlignment="1">
      <alignment horizontal="center" vertical="center" wrapText="1"/>
    </xf>
    <xf numFmtId="0" fontId="11" fillId="0" borderId="44" xfId="0" applyFont="1" applyFill="1" applyBorder="1" applyAlignment="1">
      <alignment horizontal="center" vertical="center" wrapText="1"/>
    </xf>
    <xf numFmtId="0" fontId="11" fillId="0" borderId="60" xfId="0" applyFont="1" applyFill="1" applyBorder="1" applyAlignment="1">
      <alignment horizontal="center" vertical="center" wrapText="1"/>
    </xf>
    <xf numFmtId="4" fontId="6" fillId="0" borderId="56" xfId="0" applyNumberFormat="1" applyFont="1" applyFill="1" applyBorder="1" applyAlignment="1">
      <alignment horizontal="center" vertical="center" wrapText="1"/>
    </xf>
    <xf numFmtId="4" fontId="6" fillId="0" borderId="57" xfId="0" applyNumberFormat="1" applyFont="1" applyFill="1" applyBorder="1" applyAlignment="1">
      <alignment horizontal="center" vertical="center" wrapText="1"/>
    </xf>
    <xf numFmtId="4" fontId="6" fillId="0" borderId="76" xfId="0" applyNumberFormat="1" applyFont="1" applyFill="1" applyBorder="1" applyAlignment="1">
      <alignment horizontal="center" vertical="center" wrapText="1"/>
    </xf>
    <xf numFmtId="4" fontId="6" fillId="0" borderId="59" xfId="0" applyNumberFormat="1" applyFont="1" applyFill="1" applyBorder="1" applyAlignment="1">
      <alignment horizontal="center" vertical="center" wrapText="1"/>
    </xf>
    <xf numFmtId="4" fontId="6" fillId="0" borderId="44" xfId="0" applyNumberFormat="1" applyFont="1" applyFill="1" applyBorder="1" applyAlignment="1">
      <alignment horizontal="center" vertical="center" wrapText="1"/>
    </xf>
    <xf numFmtId="4" fontId="6" fillId="0" borderId="60" xfId="0" applyNumberFormat="1" applyFont="1" applyFill="1" applyBorder="1" applyAlignment="1">
      <alignment horizontal="center" vertical="center" wrapText="1"/>
    </xf>
    <xf numFmtId="0" fontId="11" fillId="9" borderId="13" xfId="0" applyFont="1" applyFill="1" applyBorder="1" applyAlignment="1">
      <alignment horizontal="center" vertical="center" wrapText="1"/>
    </xf>
    <xf numFmtId="0" fontId="12" fillId="9" borderId="46" xfId="0" applyFont="1" applyFill="1" applyBorder="1" applyAlignment="1">
      <alignment horizontal="center" vertical="center" wrapText="1"/>
    </xf>
    <xf numFmtId="0" fontId="12" fillId="9" borderId="15" xfId="0" applyFont="1" applyFill="1" applyBorder="1" applyAlignment="1">
      <alignment horizontal="center" vertical="center" wrapText="1"/>
    </xf>
    <xf numFmtId="0" fontId="12" fillId="9" borderId="39" xfId="0" applyFont="1" applyFill="1" applyBorder="1" applyAlignment="1">
      <alignment horizontal="center" vertical="center" wrapText="1"/>
    </xf>
    <xf numFmtId="0" fontId="12" fillId="9" borderId="47" xfId="0" applyFont="1" applyFill="1" applyBorder="1" applyAlignment="1">
      <alignment horizontal="center" vertical="center" wrapText="1"/>
    </xf>
    <xf numFmtId="0" fontId="12" fillId="9" borderId="48" xfId="0" applyFont="1" applyFill="1" applyBorder="1" applyAlignment="1">
      <alignment horizontal="center" vertical="center" wrapText="1"/>
    </xf>
    <xf numFmtId="0" fontId="13" fillId="9" borderId="8" xfId="0" applyFont="1" applyFill="1" applyBorder="1" applyAlignment="1">
      <alignment horizontal="center" wrapText="1"/>
    </xf>
    <xf numFmtId="0" fontId="2" fillId="9" borderId="8" xfId="0" applyFont="1" applyFill="1" applyBorder="1" applyAlignment="1">
      <alignment horizontal="center" wrapText="1"/>
    </xf>
    <xf numFmtId="0" fontId="2" fillId="9" borderId="3" xfId="0" applyFont="1" applyFill="1" applyBorder="1" applyAlignment="1">
      <alignment horizontal="center" wrapText="1"/>
    </xf>
    <xf numFmtId="0" fontId="1" fillId="0" borderId="40" xfId="0" applyFont="1" applyFill="1" applyBorder="1" applyAlignment="1">
      <alignment horizontal="left"/>
    </xf>
    <xf numFmtId="0" fontId="1" fillId="0" borderId="41" xfId="0" applyFont="1" applyFill="1" applyBorder="1" applyAlignment="1">
      <alignment horizontal="left"/>
    </xf>
    <xf numFmtId="0" fontId="14" fillId="9" borderId="65" xfId="0" applyFont="1" applyFill="1" applyBorder="1" applyAlignment="1">
      <alignment horizontal="center" vertical="center" wrapText="1"/>
    </xf>
    <xf numFmtId="0" fontId="14" fillId="9" borderId="73"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25" fillId="0" borderId="28" xfId="0" applyFont="1" applyFill="1" applyBorder="1" applyAlignment="1">
      <alignment horizontal="center" vertical="center"/>
    </xf>
    <xf numFmtId="0" fontId="25" fillId="0" borderId="54" xfId="0" applyFont="1" applyFill="1" applyBorder="1" applyAlignment="1">
      <alignment horizontal="center" vertical="center"/>
    </xf>
    <xf numFmtId="0" fontId="25" fillId="0" borderId="55" xfId="0" applyFont="1" applyFill="1" applyBorder="1" applyAlignment="1">
      <alignment horizontal="center" vertical="center"/>
    </xf>
    <xf numFmtId="0" fontId="25" fillId="0" borderId="28" xfId="0" applyFont="1" applyFill="1" applyBorder="1" applyAlignment="1">
      <alignment horizontal="left" vertical="center"/>
    </xf>
    <xf numFmtId="0" fontId="25" fillId="0" borderId="55" xfId="0" applyFont="1" applyFill="1" applyBorder="1" applyAlignment="1">
      <alignment horizontal="left" vertical="center"/>
    </xf>
    <xf numFmtId="0" fontId="45" fillId="0" borderId="40" xfId="0" applyFont="1" applyFill="1" applyBorder="1" applyAlignment="1">
      <alignment horizontal="center" vertical="center" wrapText="1"/>
    </xf>
    <xf numFmtId="0" fontId="45" fillId="0" borderId="41" xfId="0" applyFont="1" applyFill="1" applyBorder="1" applyAlignment="1">
      <alignment horizontal="center" vertical="center" wrapText="1"/>
    </xf>
    <xf numFmtId="0" fontId="45" fillId="0" borderId="42" xfId="0" applyFont="1" applyFill="1" applyBorder="1" applyAlignment="1">
      <alignment horizontal="center" vertical="center" wrapText="1"/>
    </xf>
    <xf numFmtId="0" fontId="53" fillId="14" borderId="28" xfId="3" applyFont="1" applyFill="1" applyBorder="1" applyAlignment="1">
      <alignment horizontal="right" vertical="center"/>
    </xf>
    <xf numFmtId="0" fontId="53" fillId="14" borderId="54" xfId="3" applyFont="1" applyFill="1" applyBorder="1" applyAlignment="1">
      <alignment horizontal="right" vertical="center"/>
    </xf>
    <xf numFmtId="0" fontId="44" fillId="0" borderId="2" xfId="0" applyFont="1" applyFill="1" applyBorder="1" applyAlignment="1">
      <alignment horizontal="center" vertical="center" wrapText="1"/>
    </xf>
    <xf numFmtId="0" fontId="44" fillId="0" borderId="6" xfId="0" applyFont="1" applyFill="1" applyBorder="1" applyAlignment="1">
      <alignment horizontal="center" vertical="center" wrapText="1"/>
    </xf>
    <xf numFmtId="166" fontId="44" fillId="0" borderId="8" xfId="0" applyNumberFormat="1" applyFont="1" applyFill="1" applyBorder="1" applyAlignment="1">
      <alignment horizontal="center" vertical="center"/>
    </xf>
    <xf numFmtId="166" fontId="44" fillId="0" borderId="3" xfId="0" applyNumberFormat="1" applyFont="1" applyFill="1" applyBorder="1" applyAlignment="1">
      <alignment horizontal="center" vertical="center"/>
    </xf>
    <xf numFmtId="166" fontId="44" fillId="0" borderId="9" xfId="0" applyNumberFormat="1" applyFont="1" applyFill="1" applyBorder="1" applyAlignment="1">
      <alignment horizontal="center" vertical="center"/>
    </xf>
    <xf numFmtId="166" fontId="44" fillId="0" borderId="7" xfId="0" applyNumberFormat="1" applyFont="1" applyFill="1" applyBorder="1" applyAlignment="1">
      <alignment horizontal="center" vertical="center"/>
    </xf>
    <xf numFmtId="0" fontId="22" fillId="0" borderId="57" xfId="0" applyFont="1" applyFill="1" applyBorder="1" applyAlignment="1">
      <alignment horizontal="center" vertical="center"/>
    </xf>
    <xf numFmtId="0" fontId="29" fillId="0" borderId="0" xfId="0" applyFont="1" applyFill="1" applyBorder="1" applyAlignment="1">
      <alignment horizontal="left" vertical="center"/>
    </xf>
    <xf numFmtId="0" fontId="25" fillId="10" borderId="40" xfId="0" applyFont="1" applyFill="1" applyBorder="1" applyAlignment="1">
      <alignment horizontal="center" vertical="center"/>
    </xf>
    <xf numFmtId="0" fontId="25" fillId="10" borderId="41" xfId="0" applyFont="1" applyFill="1" applyBorder="1" applyAlignment="1">
      <alignment horizontal="center" vertical="center"/>
    </xf>
    <xf numFmtId="0" fontId="22" fillId="10" borderId="40" xfId="0" applyFont="1" applyFill="1" applyBorder="1" applyAlignment="1">
      <alignment horizontal="center" vertical="center"/>
    </xf>
    <xf numFmtId="0" fontId="22" fillId="10" borderId="41" xfId="0" applyFont="1" applyFill="1" applyBorder="1" applyAlignment="1">
      <alignment horizontal="center" vertical="center"/>
    </xf>
    <xf numFmtId="0" fontId="22" fillId="10" borderId="42" xfId="0" applyFont="1" applyFill="1" applyBorder="1" applyAlignment="1">
      <alignment horizontal="center" vertical="center"/>
    </xf>
    <xf numFmtId="0" fontId="38" fillId="0" borderId="0" xfId="0" applyFont="1" applyFill="1" applyBorder="1" applyAlignment="1">
      <alignment horizontal="center" vertical="center"/>
    </xf>
    <xf numFmtId="0" fontId="40" fillId="0" borderId="0" xfId="0" applyFont="1" applyFill="1" applyAlignment="1">
      <alignment horizontal="left" vertical="center" wrapText="1"/>
    </xf>
    <xf numFmtId="0" fontId="40" fillId="0" borderId="0" xfId="0" applyFont="1" applyFill="1" applyAlignment="1">
      <alignment horizontal="left" vertical="center"/>
    </xf>
    <xf numFmtId="0" fontId="53" fillId="7" borderId="66" xfId="0" applyFont="1" applyFill="1" applyBorder="1" applyAlignment="1">
      <alignment horizontal="center" vertical="center"/>
    </xf>
    <xf numFmtId="0" fontId="53" fillId="7" borderId="41" xfId="0" applyFont="1" applyFill="1" applyBorder="1" applyAlignment="1">
      <alignment horizontal="center" vertical="center"/>
    </xf>
    <xf numFmtId="0" fontId="53" fillId="7" borderId="45" xfId="0" applyFont="1" applyFill="1" applyBorder="1" applyAlignment="1">
      <alignment horizontal="center" vertical="center"/>
    </xf>
    <xf numFmtId="43" fontId="64" fillId="0" borderId="44" xfId="5" applyFont="1" applyFill="1" applyBorder="1" applyAlignment="1">
      <alignment horizontal="right" vertical="center" wrapText="1"/>
    </xf>
    <xf numFmtId="43" fontId="11" fillId="7" borderId="66" xfId="5" applyFont="1" applyFill="1" applyBorder="1" applyAlignment="1">
      <alignment horizontal="center" vertical="center" wrapText="1"/>
    </xf>
    <xf numFmtId="43" fontId="11" fillId="7" borderId="41" xfId="5" applyFont="1" applyFill="1" applyBorder="1" applyAlignment="1">
      <alignment horizontal="center" vertical="center" wrapText="1"/>
    </xf>
    <xf numFmtId="43" fontId="11" fillId="7" borderId="45" xfId="5" applyFont="1" applyFill="1" applyBorder="1" applyAlignment="1">
      <alignment horizontal="center" vertical="center" wrapText="1"/>
    </xf>
    <xf numFmtId="4" fontId="46" fillId="0" borderId="0" xfId="0" applyNumberFormat="1" applyFont="1" applyBorder="1" applyAlignment="1">
      <alignment horizontal="center"/>
    </xf>
    <xf numFmtId="0" fontId="44" fillId="0" borderId="63" xfId="0" applyFont="1" applyFill="1" applyBorder="1" applyAlignment="1">
      <alignment horizontal="center" vertical="center"/>
    </xf>
    <xf numFmtId="0" fontId="44" fillId="0" borderId="64" xfId="0" applyFont="1" applyFill="1" applyBorder="1" applyAlignment="1">
      <alignment horizontal="center" vertical="center"/>
    </xf>
    <xf numFmtId="0" fontId="64" fillId="7" borderId="43" xfId="0" applyFont="1" applyFill="1" applyBorder="1" applyAlignment="1">
      <alignment horizontal="right" vertical="center" wrapText="1"/>
    </xf>
    <xf numFmtId="0" fontId="64" fillId="2" borderId="1" xfId="0" applyFont="1" applyFill="1" applyBorder="1" applyAlignment="1">
      <alignment horizontal="right" vertical="center" wrapText="1"/>
    </xf>
    <xf numFmtId="0" fontId="45" fillId="0" borderId="54" xfId="0" applyFont="1" applyFill="1" applyBorder="1" applyAlignment="1">
      <alignment horizontal="center" vertical="center" wrapText="1"/>
    </xf>
    <xf numFmtId="0" fontId="77" fillId="2" borderId="0" xfId="0" applyFont="1" applyFill="1" applyAlignment="1">
      <alignment horizontal="center"/>
    </xf>
    <xf numFmtId="0" fontId="74" fillId="0" borderId="0" xfId="0" applyFont="1" applyAlignment="1">
      <alignment horizontal="center" vertical="center" wrapText="1"/>
    </xf>
    <xf numFmtId="4" fontId="70" fillId="0" borderId="13" xfId="0" applyNumberFormat="1" applyFont="1" applyFill="1" applyBorder="1" applyAlignment="1">
      <alignment horizontal="center" vertical="center" wrapText="1"/>
    </xf>
    <xf numFmtId="4" fontId="70" fillId="0" borderId="77" xfId="0" applyNumberFormat="1" applyFont="1" applyFill="1" applyBorder="1" applyAlignment="1">
      <alignment horizontal="center" vertical="center" wrapText="1"/>
    </xf>
    <xf numFmtId="4" fontId="70" fillId="0" borderId="84" xfId="0" applyNumberFormat="1" applyFont="1" applyFill="1" applyBorder="1" applyAlignment="1">
      <alignment horizontal="center" vertical="center" wrapText="1"/>
    </xf>
    <xf numFmtId="4" fontId="70" fillId="0" borderId="47" xfId="0" applyNumberFormat="1" applyFont="1" applyFill="1" applyBorder="1" applyAlignment="1">
      <alignment horizontal="center" vertical="center" wrapText="1"/>
    </xf>
    <xf numFmtId="4" fontId="70" fillId="0" borderId="85" xfId="0" applyNumberFormat="1" applyFont="1" applyFill="1" applyBorder="1" applyAlignment="1">
      <alignment horizontal="center" vertical="center" wrapText="1"/>
    </xf>
    <xf numFmtId="4" fontId="70" fillId="0" borderId="86" xfId="0" applyNumberFormat="1" applyFont="1" applyFill="1" applyBorder="1" applyAlignment="1">
      <alignment horizontal="center" vertical="center" wrapText="1"/>
    </xf>
    <xf numFmtId="0" fontId="14" fillId="9" borderId="13"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15" xfId="0" applyFont="1" applyFill="1" applyBorder="1" applyAlignment="1">
      <alignment horizontal="center" vertical="center" wrapText="1"/>
    </xf>
    <xf numFmtId="0" fontId="15" fillId="9" borderId="39"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8" xfId="0" applyFont="1" applyFill="1" applyBorder="1" applyAlignment="1">
      <alignment horizontal="center" vertical="center" wrapText="1"/>
    </xf>
    <xf numFmtId="0" fontId="70" fillId="9" borderId="8" xfId="0" applyFont="1" applyFill="1" applyBorder="1" applyAlignment="1">
      <alignment horizontal="center" wrapText="1"/>
    </xf>
    <xf numFmtId="0" fontId="72" fillId="9" borderId="8" xfId="0" applyFont="1" applyFill="1" applyBorder="1" applyAlignment="1">
      <alignment horizontal="center" wrapText="1"/>
    </xf>
    <xf numFmtId="0" fontId="72" fillId="9" borderId="3" xfId="0" applyFont="1" applyFill="1" applyBorder="1" applyAlignment="1">
      <alignment horizontal="center" wrapText="1"/>
    </xf>
    <xf numFmtId="0" fontId="14" fillId="0" borderId="40" xfId="0" applyFont="1" applyFill="1" applyBorder="1" applyAlignment="1">
      <alignment horizontal="left"/>
    </xf>
    <xf numFmtId="0" fontId="14" fillId="0" borderId="41" xfId="0" applyFont="1" applyFill="1" applyBorder="1" applyAlignment="1">
      <alignment horizontal="left"/>
    </xf>
    <xf numFmtId="0" fontId="14" fillId="0" borderId="0" xfId="0" applyFont="1" applyFill="1" applyBorder="1" applyAlignment="1">
      <alignment horizontal="left"/>
    </xf>
    <xf numFmtId="0" fontId="15" fillId="13" borderId="77" xfId="0" applyFont="1" applyFill="1" applyBorder="1" applyAlignment="1">
      <alignment horizontal="left" vertical="center" wrapText="1"/>
    </xf>
    <xf numFmtId="2" fontId="14" fillId="6" borderId="28" xfId="0" applyNumberFormat="1" applyFont="1" applyFill="1" applyBorder="1" applyAlignment="1">
      <alignment horizontal="center"/>
    </xf>
    <xf numFmtId="2" fontId="14" fillId="6" borderId="54" xfId="0" applyNumberFormat="1" applyFont="1" applyFill="1" applyBorder="1" applyAlignment="1">
      <alignment horizontal="center"/>
    </xf>
    <xf numFmtId="2" fontId="14" fillId="6" borderId="55" xfId="0" applyNumberFormat="1" applyFont="1" applyFill="1" applyBorder="1" applyAlignment="1">
      <alignment horizontal="center"/>
    </xf>
    <xf numFmtId="0" fontId="71" fillId="8" borderId="0" xfId="0" applyFont="1" applyFill="1"/>
    <xf numFmtId="43" fontId="71" fillId="0" borderId="0" xfId="8" applyFont="1"/>
    <xf numFmtId="4" fontId="78" fillId="0" borderId="1" xfId="0" applyNumberFormat="1" applyFont="1" applyBorder="1" applyAlignment="1" applyProtection="1">
      <alignment horizontal="justify" vertical="center" wrapText="1"/>
      <protection locked="0"/>
    </xf>
    <xf numFmtId="4" fontId="78" fillId="0" borderId="1" xfId="0" applyNumberFormat="1" applyFont="1" applyBorder="1" applyAlignment="1" applyProtection="1">
      <alignment vertical="center" wrapText="1"/>
      <protection locked="0"/>
    </xf>
    <xf numFmtId="2" fontId="78" fillId="13" borderId="1" xfId="0" applyNumberFormat="1" applyFont="1" applyFill="1" applyBorder="1" applyAlignment="1" applyProtection="1">
      <alignment horizontal="center" vertical="center" wrapText="1"/>
      <protection locked="0"/>
    </xf>
    <xf numFmtId="0" fontId="71" fillId="19" borderId="0" xfId="0" applyFont="1" applyFill="1"/>
    <xf numFmtId="4" fontId="76" fillId="19" borderId="1" xfId="0" applyNumberFormat="1" applyFont="1" applyFill="1" applyBorder="1" applyAlignment="1" applyProtection="1">
      <alignment vertical="center" wrapText="1"/>
      <protection locked="0"/>
    </xf>
    <xf numFmtId="43" fontId="71" fillId="19" borderId="0" xfId="8" applyFont="1" applyFill="1"/>
    <xf numFmtId="44" fontId="71" fillId="19" borderId="0" xfId="0" applyNumberFormat="1" applyFont="1" applyFill="1"/>
    <xf numFmtId="44" fontId="71" fillId="19" borderId="0" xfId="0" applyNumberFormat="1" applyFont="1" applyFill="1" applyBorder="1"/>
    <xf numFmtId="44" fontId="75" fillId="19" borderId="0" xfId="0" applyNumberFormat="1" applyFont="1" applyFill="1"/>
    <xf numFmtId="0" fontId="77" fillId="19" borderId="0" xfId="0" applyFont="1" applyFill="1" applyAlignment="1">
      <alignment horizontal="center"/>
    </xf>
    <xf numFmtId="0" fontId="71" fillId="0" borderId="1" xfId="0" applyFont="1" applyBorder="1" applyAlignment="1">
      <alignment horizontal="center"/>
    </xf>
  </cellXfs>
  <cellStyles count="9">
    <cellStyle name="Hipervínculo" xfId="7" builtinId="8"/>
    <cellStyle name="Millares" xfId="8" builtinId="3"/>
    <cellStyle name="Millares 10 10" xfId="4"/>
    <cellStyle name="Millares 10 2 2 2" xfId="5"/>
    <cellStyle name="Millares 18 2" xfId="6"/>
    <cellStyle name="Normal" xfId="0" builtinId="0"/>
    <cellStyle name="Normal 29 2 2" xfId="3"/>
    <cellStyle name="Normal_INFRESTRUCTURA(1)" xfId="2"/>
    <cellStyle name="Porcentaje 10 2" xfId="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1.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47" Type="http://schemas.openxmlformats.org/officeDocument/2006/relationships/externalLink" Target="externalLinks/externalLink42.xml"/><Relationship Id="rId63" Type="http://schemas.openxmlformats.org/officeDocument/2006/relationships/externalLink" Target="externalLinks/externalLink58.xml"/><Relationship Id="rId68" Type="http://schemas.openxmlformats.org/officeDocument/2006/relationships/theme" Target="theme/theme1.xml"/><Relationship Id="rId7" Type="http://schemas.openxmlformats.org/officeDocument/2006/relationships/externalLink" Target="externalLinks/externalLink2.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openxmlformats.org/officeDocument/2006/relationships/externalLink" Target="externalLinks/externalLink24.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32" Type="http://schemas.openxmlformats.org/officeDocument/2006/relationships/externalLink" Target="externalLinks/externalLink27.xml"/><Relationship Id="rId37" Type="http://schemas.openxmlformats.org/officeDocument/2006/relationships/externalLink" Target="externalLinks/externalLink32.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53" Type="http://schemas.openxmlformats.org/officeDocument/2006/relationships/externalLink" Target="externalLinks/externalLink48.xml"/><Relationship Id="rId58" Type="http://schemas.openxmlformats.org/officeDocument/2006/relationships/externalLink" Target="externalLinks/externalLink53.xml"/><Relationship Id="rId66" Type="http://schemas.openxmlformats.org/officeDocument/2006/relationships/externalLink" Target="externalLinks/externalLink61.xml"/><Relationship Id="rId5" Type="http://schemas.openxmlformats.org/officeDocument/2006/relationships/worksheet" Target="worksheets/sheet5.xml"/><Relationship Id="rId61" Type="http://schemas.openxmlformats.org/officeDocument/2006/relationships/externalLink" Target="externalLinks/externalLink56.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externalLink" Target="externalLinks/externalLink22.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43" Type="http://schemas.openxmlformats.org/officeDocument/2006/relationships/externalLink" Target="externalLinks/externalLink38.xml"/><Relationship Id="rId48" Type="http://schemas.openxmlformats.org/officeDocument/2006/relationships/externalLink" Target="externalLinks/externalLink43.xml"/><Relationship Id="rId56" Type="http://schemas.openxmlformats.org/officeDocument/2006/relationships/externalLink" Target="externalLinks/externalLink51.xml"/><Relationship Id="rId64" Type="http://schemas.openxmlformats.org/officeDocument/2006/relationships/externalLink" Target="externalLinks/externalLink59.xml"/><Relationship Id="rId69" Type="http://schemas.openxmlformats.org/officeDocument/2006/relationships/styles" Target="styles.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externalLink" Target="externalLinks/externalLink20.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46" Type="http://schemas.openxmlformats.org/officeDocument/2006/relationships/externalLink" Target="externalLinks/externalLink41.xml"/><Relationship Id="rId59" Type="http://schemas.openxmlformats.org/officeDocument/2006/relationships/externalLink" Target="externalLinks/externalLink54.xml"/><Relationship Id="rId67" Type="http://schemas.openxmlformats.org/officeDocument/2006/relationships/externalLink" Target="externalLinks/externalLink62.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54" Type="http://schemas.openxmlformats.org/officeDocument/2006/relationships/externalLink" Target="externalLinks/externalLink49.xml"/><Relationship Id="rId62" Type="http://schemas.openxmlformats.org/officeDocument/2006/relationships/externalLink" Target="externalLinks/externalLink57.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36" Type="http://schemas.openxmlformats.org/officeDocument/2006/relationships/externalLink" Target="externalLinks/externalLink31.xml"/><Relationship Id="rId49" Type="http://schemas.openxmlformats.org/officeDocument/2006/relationships/externalLink" Target="externalLinks/externalLink44.xml"/><Relationship Id="rId57" Type="http://schemas.openxmlformats.org/officeDocument/2006/relationships/externalLink" Target="externalLinks/externalLink5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44" Type="http://schemas.openxmlformats.org/officeDocument/2006/relationships/externalLink" Target="externalLinks/externalLink39.xml"/><Relationship Id="rId52" Type="http://schemas.openxmlformats.org/officeDocument/2006/relationships/externalLink" Target="externalLinks/externalLink47.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4" Type="http://schemas.openxmlformats.org/officeDocument/2006/relationships/worksheet" Target="worksheets/sheet4.xml"/><Relationship Id="rId9" Type="http://schemas.openxmlformats.org/officeDocument/2006/relationships/externalLink" Target="externalLinks/externalLink4.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OFERTAS\7417\STIMA\7417sti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OFERTAS\7422\DPTO\CIVIL\7422CWXL.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5.-%20PMF%20Balance%20y%20RRHH-La%20Uni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wnloads\Users\user\Desktop\HHH\HOSPITAL%20MAYO\ANA%20CECILIA\MOQUEGUA\POB%20TRAB%20060207\POB07%20TRAB%20DIS%20MBG%20OKKK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PUERTA\AppData\Local\Microsoft\Windows\Temporary%20Internet%20Files\Content.IE5\ZU94A6L0\Users\user\Desktop\HHH\HOSPITAL%20MAYO\ANA%20CECILIA\MOQUEGUA\2010\hrp2010\POB10EST%20MBGD%20A%20DIT%20(Autoguardado).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final%20PIP%20July%20Puno%20EVALUADO_Orig_Es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Rafael\bloque\PERFIL%20TACNA%20-%20PDROLIV\Excel\Final%20formatos%20TACNA%20-INP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Jcastro\JUAN%20CARLOS\Documents%20and%20Settings\Administrador\Mis%20documentos\Documentos%20Oficina%20Tecnica%20enviados%2020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Downloads\Documents%20and%20Settings\italo\Configuraci&#243;n%20local\Archivos%20temporales%20de%20Internet\Content.IE5\W9IJ4TUN\COSTOS%2020-07\Final_formatos_TACNA_-INP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APUERTA\AppData\Local\Microsoft\Windows\Temporary%20Internet%20Files\Content.IE5\ZU94A6L0\Users\user\Desktop\MOQUEGUA\2010\hrp2010\POB10EST%20MBGD%20A%20DIT%20(Autoguardado).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anuel\d\COPIA%20DE%20DS\PUCALLPA-IRMA-%20MARIA\BIBLIOTECA%20PUCALLPA\PERFIL%20BIBLOTECA\Perfil2daPartebIBIBLIOTECA\Estad&#237;sticas%20Estudiantes%20R.Ucayali.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user\Desktop\Users\APUERTA\AppData\Local\Temp\WPDNSE\%7b00000E01-0001-0001-0000-000000000000%7d\Demanda%20Satipo%2022.12.1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Downloads\7.-SANTIAGO%20APOSTOL_Avances\5)%2010%20set-%20revision%20garayar\MODELO%20DE%20OYM%20GARAYAR.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Downloads\Users\egerman\Desktop\CARTERA%20DE%20EQUIPAMIENTO%2010-04.2013.xls%20SOLO%20VALE%20COMII.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ecanicos\d\Archivos%20de%20programa\TRABAJO\EXCEL\INFORMES\l-p-n&#176;1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OCOSAV~1.SCP\AppData\Local\Temp\Rar$DI00.961\JORGE%202014-c\4.-%20HUANCAVELICA%20TURZA\churcampa\Users\user\AppData\Local\Temp\Rar$DI00.142\Proyecto%20de%20Inversi&#243;n%20Geriatr&#237;a\Pspto.%20Geriatr&#237;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OCOSAV~1.SCP\AppData\Local\Temp\Rar$DI00.961\JORGE%202014-c\4.-%20HUANCAVELICA%20TURZA\churcampa\Users\user\AppData\Local\Temp\Rar$DI00.142\Proyecto%20UGTS\Presupuesto%20-%20U.G.T..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DEMANDA%20CONCEPCION%20II.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user\Desktop\obragrues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v-010\CIEX\Documents%20and%20Settings\usre2\Escritorio\ALL2007\EVA\COMPARATIVOS%202005-2006-2007.xls" TargetMode="External"/></Relationships>
</file>

<file path=xl/externalLinks/_rels/externalLink21.xml.rels><?xml version="1.0" encoding="UTF-8" standalone="yes"?>
<Relationships xmlns="http://schemas.openxmlformats.org/package/2006/relationships"><Relationship Id="rId2" Type="http://schemas.microsoft.com/office/2019/04/relationships/externalLinkLongPath" Target="file:///\\Genaro\c\Documents%20and%20Settings\jose%20antonio\My%20Documents\Mis%20Programas\Proyecta\USIL\03%20Contrato%20USIL-CONTRATISTA\Anexo%202.-%20Presupuesto%20de%20Obra\CARPETA%20DE%20LA%20FAMILIA\LEOPARDO1\metrados\Nueva%20carpeta\COLISEO%20NEWTON.xls?07F99C09" TargetMode="External"/><Relationship Id="rId1" Type="http://schemas.openxmlformats.org/officeDocument/2006/relationships/externalLinkPath" Target="file:///\\07F99C09\COLISEO%20NEWTO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IPRES\Relapa\OFERTAS\7422\RDO\7422RDO0.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Jos&#233;%20Nan\Downloads\EQUIPAMIENTO%20HUANCABAMBA%2027-03-15%20GLI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Luchito\Downloads\Users\Jorge\Desktop\000\001\Budget_Forecast_Trends\DefEst2000-2001\FinalDefEst\ReestimateR0-Ag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RRHH_Iquitos\EMERGENCIA\ESTADISTICA%20%202011\Emergencia%20Medicina\Emergencia%20201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Base%20de%20Datos\II-1\LIMA\Hospital%20HUAYCAN\DEMANDA\EMERG.%20MED%202012-HUAYCA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OCOSAV~1.SCP\AppData\Local\Temp\Rar$DI00.961\JORGE%202014-c\4.-%20HUANCAVELICA%20TURZA\churcampa\Users\user\AppData\Local\Temp\Rar$DI00.142\Proyecto%20de%20Odontolog&#237;a\EGR07OK\MORBILIDAD%20ANUAL%202007.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user\Desktop\Precios%20Unitario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Downloads\Users\suzanne\Desktop\New%20folder\PROGRAMA_EQUIPAMIENTO_REFERENCIA(1).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user\Desktop\PO-2177%20Nueve%20Edificios%20r1.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PIP%20HUANCABAMBA%2025%20NOV%202014%20GONZALES%20v2.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IPRES\Relapa\VC\VARR\PLT\7417STI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juan\Downloads\Nueva%20carpeta\Proyecto%20de%20Inversi&#243;n%20Geriatr&#237;a\Pspto.%20Geriatr&#237;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RRHH_Iquitos\OPI%20MINSA\MOQUEGUA\POBLACION%202005%20LIST%20con%20por%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user\Desktop\C17_Gra0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user\Desktop\C05_Ges0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user\Desktop\PPTO%20TRUCK%20SHOP%20%20ELECTRICO%20YU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ecanicos\d\Mis%20documentos\Cines%20Florida%20Center\Licitaciones\Climatizaci&#243;n%20y%20ventilaci&#243;n\Comparativo%20climatizaci&#243;n%20Cines%2003.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RRHH_Iquitos\Users\Martin%20Ayrampo\Downloads\Users\pescalante\AppData\Local\Microsoft\Windows\Temporary%20Internet%20Files\Content.IE5\UNN9HLVT\Copia%20de%20EQUIPOS%20Y%20CLAVE%20DE%20NORMA%2005.11.1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sers\RECEPC~1\AppData\Local\Temp\PROGRAMA%20EQUIPOS%20BASE.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RRHH_Iquitos\Users\Usuario\Desktop\PMFs\OKEY%20PIP%20QUILLABAMBA%20FINAL%20%2024.04.14.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Rafael\bloque\PERFIL%20PUCALLPA\pucallpita%20TRABAJAR%20EN%20ESTE%20ARCHIVO\POB-PENALNOV2007-1.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afael\bloque\PERFIL%20IQUITOS\Excel\Final%20-%20Iquito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APUERTA\AppData\Local\Microsoft\Windows\Temporary%20Internet%20Files\Content.IE5\ZU94A6L0\Users\user\Desktop\Users\Pc\Desktop\EVAL%20UCAYALI\ev-OPI\EVAL%20UCAYALI%2009071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APUERTA\AppData\Local\Microsoft\Windows\Temporary%20Internet%20Files\Content.IE5\ZU94A6L0\Users\user\Desktop\Users\Pc\Desktop\Documents%20and%20Settings\PC\Escritorio\Cuadros%20Finales%20-%20Fact.Chupak.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erver\efet\PCMANUEL\COPIA%20DE%20DS\BARRANCA%20-%20IRMA%20PEDRO\DEMANDA%20Y%20COSTOS\PPTO_BARRANCA20Dic.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Documents%20and%20Settings\BETO\Escritorio\ESCRITORIO\USB%20BETO\VARIOS\USB\precios%20referenciales\Progr%20Equipamiento%20Hosp%20Macroreg%20Cusco.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user\Desktop\RESUMENGENERAL%20NAVARRETE.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IPRES\Relapa\Pascal\La%20Pampilla\MTO\Cicil%20works%20+%20steel%20structure\Civil%20work%20Phase%201%20revision%202.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DEMANDA%20ESTRECHO%20CORREGIDA%2025.10.1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Downloads\Users\Usuario\Desktop\PMFs\PMF%203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user\Desktop\TABLERO%20CCM.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POB%20MEF%20GEST%20NUEV%20BASE%20INEI%2007.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Manuel\d\COPIA%20DE%20DS\PUCALLPA-IRMA-%20MARIA\BIBLIOTECA%20PUCALLPA\PERFIL%20BIBLOTECA\Perfil2daPartebIBIBLIOTECA\PresupuestoUNE-resumen(Pedr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APUERTA\AppData\Local\Microsoft\Windows\Temporary%20Internet%20Files\Content.IE5\ZU94A6L0\Users\user\Desktop\Copia%201\QUINTANA%20(G)\ESSALUD\Presupuestos\Presupuesto%20GENERAL%20-%20Inst%20Sanitarias%20AGUA%20-.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POBLACION%202009.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Documents%20and%20Settings\BETO\Escritorio\ESCRITORIO\USB%20BETO\VARIOS\USB\recursos%20final%202.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MB02-04\jorge%20negrete\Proyecto%20Poder%20Judicial\Pre-Factibilidad%20Chincha\3%20Informe\Datos%20Proyectados(1)San%20Marti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RRHH_Iquitos\COMPARTIDO\152.%20Hosp.%20Puno%20-%20Consorcio%20IDC-ITIC\09.%20Antedente\16.%20Puno%20juan\0.%20DOCUMENTO%20DE%20TRABAJO%20MINSA%20PUNO11223%20%20final%20mem.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OBRAS%20MANTTO\2011\36%20SURCO%20NUEVO-2&#186;%20ETAPA\PTTO\3&#186;%20PRESENTACION\Planeamiento\Area\Formatos\Formato%20401.402.501%20Indirectos-Cierre-Flujo.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APUERTA\AppData\Local\Microsoft\Windows\Temporary%20Internet%20Files\Content.IE5\ZU94A6L0\Users\user\Desktop\Users\Pc\Desktop\PERFIL%20HUANTA\HUANTA%20Exce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SUMM0"/>
      <sheetName val="proyeccion"/>
      <sheetName val="$ Directo"/>
      <sheetName val="equip"/>
      <sheetName val="mat&amp;sub"/>
      <sheetName val="indir"/>
      <sheetName val="gene"/>
      <sheetName val="tot"/>
      <sheetName val="prog "/>
      <sheetName val="pres_comp"/>
      <sheetName val="civ_1"/>
      <sheetName val="kp_civ1"/>
      <sheetName val="KP"/>
      <sheetName val="civpl1"/>
      <sheetName val="Sensib. IE-VACSN"/>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proyeccion"/>
    </sheetNames>
    <sheetDataSet>
      <sheetData sheetId="0"/>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oble Entrada-MINSA"/>
      <sheetName val="2 Estand Servicio y Población"/>
      <sheetName val="3 Cartera y Población"/>
      <sheetName val="4 Poblacion Demandante Efectiva"/>
      <sheetName val="5 Poblacion-Area Influencia"/>
      <sheetName val="6 Produccion-Estadísticas"/>
      <sheetName val="7 Morbilidad"/>
      <sheetName val="8 Morbilidad General"/>
      <sheetName val="9 Estandares-Sector Salud"/>
      <sheetName val="10 P1"/>
      <sheetName val="11 P2"/>
      <sheetName val="12 P3"/>
      <sheetName val="13 Consolidado-Atenciones"/>
      <sheetName val="14 Consolidado-Atendidos"/>
      <sheetName val="15 Servicios Variacion"/>
      <sheetName val="16 Oferta "/>
      <sheetName val="17 Oferta Optimizada"/>
      <sheetName val="18 Balance O-D"/>
      <sheetName val="19 PMF"/>
      <sheetName val="17 Parámetros RRHH"/>
      <sheetName val="18 RRHH"/>
      <sheetName val="Recursos Humanos"/>
      <sheetName val="Conceptos"/>
    </sheetNames>
    <sheetDataSet>
      <sheetData sheetId="0">
        <row r="11">
          <cell r="B11">
            <v>27000</v>
          </cell>
        </row>
      </sheetData>
      <sheetData sheetId="1">
        <row r="11">
          <cell r="B11">
            <v>27000</v>
          </cell>
        </row>
      </sheetData>
      <sheetData sheetId="2">
        <row r="11">
          <cell r="B11">
            <v>27000</v>
          </cell>
        </row>
      </sheetData>
      <sheetData sheetId="3">
        <row r="11">
          <cell r="B11">
            <v>27000</v>
          </cell>
        </row>
        <row r="12">
          <cell r="B12">
            <v>47000</v>
          </cell>
        </row>
      </sheetData>
      <sheetData sheetId="4">
        <row r="11">
          <cell r="B11">
            <v>27000</v>
          </cell>
        </row>
      </sheetData>
      <sheetData sheetId="5">
        <row r="11">
          <cell r="B11">
            <v>27000</v>
          </cell>
        </row>
      </sheetData>
      <sheetData sheetId="6">
        <row r="11">
          <cell r="B11">
            <v>27000</v>
          </cell>
        </row>
      </sheetData>
      <sheetData sheetId="7">
        <row r="49">
          <cell r="J49">
            <v>4351.9736104069034</v>
          </cell>
        </row>
      </sheetData>
      <sheetData sheetId="8">
        <row r="49">
          <cell r="J49">
            <v>4351.9736104069034</v>
          </cell>
        </row>
      </sheetData>
      <sheetData sheetId="9">
        <row r="49">
          <cell r="J49">
            <v>4351.9736104069034</v>
          </cell>
        </row>
      </sheetData>
      <sheetData sheetId="10">
        <row r="11">
          <cell r="B11">
            <v>27000</v>
          </cell>
        </row>
      </sheetData>
      <sheetData sheetId="11">
        <row r="11">
          <cell r="B11">
            <v>27000</v>
          </cell>
        </row>
        <row r="103">
          <cell r="C103">
            <v>435.19736104069034</v>
          </cell>
        </row>
      </sheetData>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s>
    <sheetDataSet>
      <sheetData sheetId="0">
        <row r="10">
          <cell r="A10" t="str">
            <v>010000</v>
          </cell>
        </row>
      </sheetData>
      <sheetData sheetId="1">
        <row r="7">
          <cell r="A7" t="str">
            <v>010000</v>
          </cell>
        </row>
      </sheetData>
      <sheetData sheetId="2">
        <row r="10">
          <cell r="A10" t="str">
            <v>010000</v>
          </cell>
          <cell r="B10" t="str">
            <v>01</v>
          </cell>
          <cell r="C10" t="str">
            <v>00</v>
          </cell>
          <cell r="D10" t="str">
            <v>00</v>
          </cell>
          <cell r="E10" t="str">
            <v>AMAZONAS</v>
          </cell>
          <cell r="F10">
            <v>416145</v>
          </cell>
        </row>
        <row r="11">
          <cell r="A11" t="str">
            <v>010100</v>
          </cell>
          <cell r="B11" t="str">
            <v>01</v>
          </cell>
          <cell r="C11" t="str">
            <v>01</v>
          </cell>
          <cell r="D11" t="str">
            <v>00</v>
          </cell>
          <cell r="E11" t="str">
            <v>CHACHAPOYAS</v>
          </cell>
          <cell r="F11">
            <v>52467</v>
          </cell>
        </row>
        <row r="12">
          <cell r="A12" t="str">
            <v>010101</v>
          </cell>
          <cell r="B12" t="str">
            <v>01</v>
          </cell>
          <cell r="C12" t="str">
            <v>01</v>
          </cell>
          <cell r="D12" t="str">
            <v>01</v>
          </cell>
          <cell r="E12" t="str">
            <v>CHACHAPOYAS</v>
          </cell>
          <cell r="F12">
            <v>24314</v>
          </cell>
        </row>
        <row r="13">
          <cell r="A13" t="str">
            <v>010102</v>
          </cell>
          <cell r="B13" t="str">
            <v>01</v>
          </cell>
          <cell r="C13" t="str">
            <v>01</v>
          </cell>
          <cell r="D13" t="str">
            <v>02</v>
          </cell>
          <cell r="E13" t="str">
            <v>ASUNCION</v>
          </cell>
          <cell r="F13">
            <v>376</v>
          </cell>
        </row>
        <row r="14">
          <cell r="A14" t="str">
            <v>010103</v>
          </cell>
          <cell r="B14" t="str">
            <v>01</v>
          </cell>
          <cell r="C14" t="str">
            <v>01</v>
          </cell>
          <cell r="D14" t="str">
            <v>03</v>
          </cell>
          <cell r="E14" t="str">
            <v>BALSAS</v>
          </cell>
          <cell r="F14">
            <v>1298</v>
          </cell>
        </row>
        <row r="15">
          <cell r="A15" t="str">
            <v>010104</v>
          </cell>
          <cell r="B15" t="str">
            <v>01</v>
          </cell>
          <cell r="C15" t="str">
            <v>01</v>
          </cell>
          <cell r="D15" t="str">
            <v>04</v>
          </cell>
          <cell r="E15" t="str">
            <v>CHETO</v>
          </cell>
          <cell r="F15">
            <v>728</v>
          </cell>
        </row>
        <row r="16">
          <cell r="A16" t="str">
            <v>010105</v>
          </cell>
          <cell r="B16" t="str">
            <v>01</v>
          </cell>
          <cell r="C16" t="str">
            <v>01</v>
          </cell>
          <cell r="D16" t="str">
            <v>05</v>
          </cell>
          <cell r="E16" t="str">
            <v>CHILIQUIN</v>
          </cell>
          <cell r="F16">
            <v>946</v>
          </cell>
        </row>
        <row r="17">
          <cell r="A17" t="str">
            <v>010106</v>
          </cell>
          <cell r="B17" t="str">
            <v>01</v>
          </cell>
          <cell r="C17" t="str">
            <v>01</v>
          </cell>
          <cell r="D17" t="str">
            <v>06</v>
          </cell>
          <cell r="E17" t="str">
            <v>CHUQUIBAMBA</v>
          </cell>
          <cell r="F17">
            <v>2023</v>
          </cell>
        </row>
        <row r="18">
          <cell r="A18" t="str">
            <v>010107</v>
          </cell>
          <cell r="B18" t="str">
            <v>01</v>
          </cell>
          <cell r="C18" t="str">
            <v>01</v>
          </cell>
          <cell r="D18" t="str">
            <v>07</v>
          </cell>
          <cell r="E18" t="str">
            <v>GRANADA</v>
          </cell>
          <cell r="F18">
            <v>685</v>
          </cell>
        </row>
        <row r="19">
          <cell r="A19" t="str">
            <v>010108</v>
          </cell>
          <cell r="B19" t="str">
            <v>01</v>
          </cell>
          <cell r="C19" t="str">
            <v>01</v>
          </cell>
          <cell r="D19" t="str">
            <v>08</v>
          </cell>
          <cell r="E19" t="str">
            <v>HUANCAS</v>
          </cell>
          <cell r="F19">
            <v>939</v>
          </cell>
        </row>
        <row r="20">
          <cell r="A20" t="str">
            <v>010109</v>
          </cell>
          <cell r="B20" t="str">
            <v>01</v>
          </cell>
          <cell r="C20" t="str">
            <v>01</v>
          </cell>
          <cell r="D20" t="str">
            <v>09</v>
          </cell>
          <cell r="E20" t="str">
            <v>LA JALCA</v>
          </cell>
          <cell r="F20">
            <v>5429</v>
          </cell>
        </row>
        <row r="21">
          <cell r="A21" t="str">
            <v>010110</v>
          </cell>
          <cell r="B21" t="str">
            <v>01</v>
          </cell>
          <cell r="C21" t="str">
            <v>01</v>
          </cell>
          <cell r="D21" t="str">
            <v>10</v>
          </cell>
          <cell r="E21" t="str">
            <v>LEIMEBAMBA</v>
          </cell>
          <cell r="F21">
            <v>4067</v>
          </cell>
        </row>
        <row r="22">
          <cell r="A22" t="str">
            <v>010111</v>
          </cell>
          <cell r="B22" t="str">
            <v>01</v>
          </cell>
          <cell r="C22" t="str">
            <v>01</v>
          </cell>
          <cell r="D22" t="str">
            <v>11</v>
          </cell>
          <cell r="E22" t="str">
            <v>LEVANTO</v>
          </cell>
          <cell r="F22">
            <v>1077</v>
          </cell>
        </row>
        <row r="23">
          <cell r="A23" t="str">
            <v>010112</v>
          </cell>
          <cell r="B23" t="str">
            <v>01</v>
          </cell>
          <cell r="C23" t="str">
            <v>01</v>
          </cell>
          <cell r="D23" t="str">
            <v>12</v>
          </cell>
          <cell r="E23" t="str">
            <v>MAGDALENA</v>
          </cell>
          <cell r="F23">
            <v>879</v>
          </cell>
        </row>
        <row r="24">
          <cell r="A24" t="str">
            <v>010113</v>
          </cell>
          <cell r="B24" t="str">
            <v>01</v>
          </cell>
          <cell r="C24" t="str">
            <v>01</v>
          </cell>
          <cell r="D24" t="str">
            <v>13</v>
          </cell>
          <cell r="E24" t="str">
            <v>MARISCAL CASTILLA</v>
          </cell>
          <cell r="F24">
            <v>1264</v>
          </cell>
        </row>
        <row r="25">
          <cell r="A25" t="str">
            <v>010114</v>
          </cell>
          <cell r="B25" t="str">
            <v>01</v>
          </cell>
          <cell r="C25" t="str">
            <v>01</v>
          </cell>
          <cell r="D25" t="str">
            <v>14</v>
          </cell>
          <cell r="E25" t="str">
            <v>MOLINOPAMPA</v>
          </cell>
          <cell r="F25">
            <v>2713</v>
          </cell>
        </row>
        <row r="26">
          <cell r="A26" t="str">
            <v>010115</v>
          </cell>
          <cell r="B26" t="str">
            <v>01</v>
          </cell>
          <cell r="C26" t="str">
            <v>01</v>
          </cell>
          <cell r="D26" t="str">
            <v>15</v>
          </cell>
          <cell r="E26" t="str">
            <v>MONTEVIDEO</v>
          </cell>
          <cell r="F26">
            <v>982</v>
          </cell>
        </row>
        <row r="27">
          <cell r="A27" t="str">
            <v>010116</v>
          </cell>
          <cell r="B27" t="str">
            <v>01</v>
          </cell>
          <cell r="C27" t="str">
            <v>01</v>
          </cell>
          <cell r="D27" t="str">
            <v>16</v>
          </cell>
          <cell r="E27" t="str">
            <v>OLLEROS</v>
          </cell>
          <cell r="F27">
            <v>496</v>
          </cell>
        </row>
        <row r="28">
          <cell r="A28" t="str">
            <v>010117</v>
          </cell>
          <cell r="B28" t="str">
            <v>01</v>
          </cell>
          <cell r="C28" t="str">
            <v>01</v>
          </cell>
          <cell r="D28" t="str">
            <v>17</v>
          </cell>
          <cell r="E28" t="str">
            <v>QUINJALCA</v>
          </cell>
          <cell r="F28">
            <v>1138</v>
          </cell>
        </row>
        <row r="29">
          <cell r="A29" t="str">
            <v>010118</v>
          </cell>
          <cell r="B29" t="str">
            <v>01</v>
          </cell>
          <cell r="C29" t="str">
            <v>01</v>
          </cell>
          <cell r="D29" t="str">
            <v>18</v>
          </cell>
          <cell r="E29" t="str">
            <v>SAN FRANCISCO DE DAGUAS</v>
          </cell>
          <cell r="F29">
            <v>326</v>
          </cell>
        </row>
        <row r="30">
          <cell r="A30" t="str">
            <v>010119</v>
          </cell>
          <cell r="B30" t="str">
            <v>01</v>
          </cell>
          <cell r="C30" t="str">
            <v>01</v>
          </cell>
          <cell r="D30" t="str">
            <v>19</v>
          </cell>
          <cell r="E30" t="str">
            <v>SAN ISIDRO DE MAINO</v>
          </cell>
          <cell r="F30">
            <v>885</v>
          </cell>
        </row>
        <row r="31">
          <cell r="A31" t="str">
            <v>010120</v>
          </cell>
          <cell r="B31" t="str">
            <v>01</v>
          </cell>
          <cell r="C31" t="str">
            <v>01</v>
          </cell>
          <cell r="D31" t="str">
            <v>20</v>
          </cell>
          <cell r="E31" t="str">
            <v>SOLOCO</v>
          </cell>
          <cell r="F31">
            <v>1659</v>
          </cell>
        </row>
        <row r="32">
          <cell r="A32" t="str">
            <v>010121</v>
          </cell>
          <cell r="B32" t="str">
            <v>01</v>
          </cell>
          <cell r="C32" t="str">
            <v>01</v>
          </cell>
          <cell r="D32" t="str">
            <v>21</v>
          </cell>
          <cell r="E32" t="str">
            <v>SONCHE</v>
          </cell>
          <cell r="F32">
            <v>243</v>
          </cell>
        </row>
        <row r="33">
          <cell r="A33" t="str">
            <v>010200</v>
          </cell>
          <cell r="B33" t="str">
            <v>01</v>
          </cell>
          <cell r="C33" t="str">
            <v>02</v>
          </cell>
          <cell r="D33" t="str">
            <v>00</v>
          </cell>
          <cell r="E33" t="str">
            <v>BAGUA</v>
          </cell>
          <cell r="F33">
            <v>78215</v>
          </cell>
        </row>
        <row r="34">
          <cell r="A34" t="str">
            <v>010201</v>
          </cell>
          <cell r="B34" t="str">
            <v>01</v>
          </cell>
          <cell r="C34" t="str">
            <v>02</v>
          </cell>
          <cell r="D34" t="str">
            <v>01</v>
          </cell>
          <cell r="E34" t="str">
            <v>LA PECA</v>
          </cell>
          <cell r="F34">
            <v>32334</v>
          </cell>
        </row>
        <row r="35">
          <cell r="A35" t="str">
            <v>010202</v>
          </cell>
          <cell r="B35" t="str">
            <v>01</v>
          </cell>
          <cell r="C35" t="str">
            <v>02</v>
          </cell>
          <cell r="D35" t="str">
            <v>02</v>
          </cell>
          <cell r="E35" t="str">
            <v>ARAMANGO</v>
          </cell>
          <cell r="F35">
            <v>12323</v>
          </cell>
        </row>
        <row r="36">
          <cell r="A36" t="str">
            <v>010203</v>
          </cell>
          <cell r="B36" t="str">
            <v>01</v>
          </cell>
          <cell r="C36" t="str">
            <v>02</v>
          </cell>
          <cell r="D36" t="str">
            <v>03</v>
          </cell>
          <cell r="E36" t="str">
            <v>COPALLIN</v>
          </cell>
          <cell r="F36">
            <v>5860</v>
          </cell>
        </row>
        <row r="37">
          <cell r="A37" t="str">
            <v>010204</v>
          </cell>
          <cell r="B37" t="str">
            <v>01</v>
          </cell>
          <cell r="C37" t="str">
            <v>02</v>
          </cell>
          <cell r="D37" t="str">
            <v>04</v>
          </cell>
          <cell r="E37" t="str">
            <v>EL PARCO</v>
          </cell>
          <cell r="F37">
            <v>950</v>
          </cell>
        </row>
        <row r="38">
          <cell r="A38" t="str">
            <v>010205</v>
          </cell>
          <cell r="B38" t="str">
            <v>01</v>
          </cell>
          <cell r="C38" t="str">
            <v>02</v>
          </cell>
          <cell r="D38" t="str">
            <v>05</v>
          </cell>
          <cell r="E38" t="str">
            <v>IMAZA</v>
          </cell>
          <cell r="F38">
            <v>26748</v>
          </cell>
        </row>
        <row r="39">
          <cell r="A39" t="str">
            <v>010300</v>
          </cell>
          <cell r="B39" t="str">
            <v>01</v>
          </cell>
          <cell r="C39" t="str">
            <v>03</v>
          </cell>
          <cell r="D39" t="str">
            <v>00</v>
          </cell>
          <cell r="E39" t="str">
            <v>BONGARA</v>
          </cell>
          <cell r="F39">
            <v>26873</v>
          </cell>
        </row>
        <row r="40">
          <cell r="A40" t="str">
            <v>010301</v>
          </cell>
          <cell r="B40" t="str">
            <v>01</v>
          </cell>
          <cell r="C40" t="str">
            <v>03</v>
          </cell>
          <cell r="D40" t="str">
            <v>01</v>
          </cell>
          <cell r="E40" t="str">
            <v>JUMBILLA</v>
          </cell>
          <cell r="F40">
            <v>1585</v>
          </cell>
        </row>
        <row r="41">
          <cell r="A41" t="str">
            <v>010302</v>
          </cell>
          <cell r="B41" t="str">
            <v>01</v>
          </cell>
          <cell r="C41" t="str">
            <v>03</v>
          </cell>
          <cell r="D41" t="str">
            <v>02</v>
          </cell>
          <cell r="E41" t="str">
            <v>CHISQUILLA</v>
          </cell>
          <cell r="F41">
            <v>362</v>
          </cell>
        </row>
        <row r="42">
          <cell r="A42" t="str">
            <v>010303</v>
          </cell>
          <cell r="B42" t="str">
            <v>01</v>
          </cell>
          <cell r="C42" t="str">
            <v>03</v>
          </cell>
          <cell r="D42" t="str">
            <v>03</v>
          </cell>
          <cell r="E42" t="str">
            <v>CHURUJA</v>
          </cell>
          <cell r="F42">
            <v>243</v>
          </cell>
        </row>
        <row r="43">
          <cell r="A43" t="str">
            <v>010304</v>
          </cell>
          <cell r="B43" t="str">
            <v>01</v>
          </cell>
          <cell r="C43" t="str">
            <v>03</v>
          </cell>
          <cell r="D43" t="str">
            <v>04</v>
          </cell>
          <cell r="E43" t="str">
            <v>COROSHA</v>
          </cell>
          <cell r="F43">
            <v>772</v>
          </cell>
        </row>
        <row r="44">
          <cell r="A44" t="str">
            <v>010305</v>
          </cell>
          <cell r="B44" t="str">
            <v>01</v>
          </cell>
          <cell r="C44" t="str">
            <v>03</v>
          </cell>
          <cell r="D44" t="str">
            <v>05</v>
          </cell>
          <cell r="E44" t="str">
            <v>CUISPES</v>
          </cell>
          <cell r="F44">
            <v>837</v>
          </cell>
        </row>
        <row r="45">
          <cell r="A45" t="str">
            <v>010306</v>
          </cell>
          <cell r="B45" t="str">
            <v>01</v>
          </cell>
          <cell r="C45" t="str">
            <v>03</v>
          </cell>
          <cell r="D45" t="str">
            <v>06</v>
          </cell>
          <cell r="E45" t="str">
            <v>FLORIDA</v>
          </cell>
          <cell r="F45">
            <v>5759</v>
          </cell>
        </row>
        <row r="46">
          <cell r="A46" t="str">
            <v>010307</v>
          </cell>
          <cell r="B46" t="str">
            <v>01</v>
          </cell>
          <cell r="C46" t="str">
            <v>03</v>
          </cell>
          <cell r="D46" t="str">
            <v>07</v>
          </cell>
          <cell r="E46" t="str">
            <v>JAZAN</v>
          </cell>
          <cell r="F46">
            <v>7722</v>
          </cell>
        </row>
        <row r="47">
          <cell r="A47" t="str">
            <v>010308</v>
          </cell>
          <cell r="B47" t="str">
            <v>01</v>
          </cell>
          <cell r="C47" t="str">
            <v>03</v>
          </cell>
          <cell r="D47" t="str">
            <v>08</v>
          </cell>
          <cell r="E47" t="str">
            <v>RECTA</v>
          </cell>
          <cell r="F47">
            <v>353</v>
          </cell>
        </row>
        <row r="48">
          <cell r="A48" t="str">
            <v>010309</v>
          </cell>
          <cell r="B48" t="str">
            <v>01</v>
          </cell>
          <cell r="C48" t="str">
            <v>03</v>
          </cell>
          <cell r="D48" t="str">
            <v>09</v>
          </cell>
          <cell r="E48" t="str">
            <v>SAN CARLOS</v>
          </cell>
          <cell r="F48">
            <v>402</v>
          </cell>
        </row>
        <row r="49">
          <cell r="A49" t="str">
            <v>010310</v>
          </cell>
          <cell r="B49" t="str">
            <v>01</v>
          </cell>
          <cell r="C49" t="str">
            <v>03</v>
          </cell>
          <cell r="D49" t="str">
            <v>10</v>
          </cell>
          <cell r="E49" t="str">
            <v>SHIPASBAMBA</v>
          </cell>
          <cell r="F49">
            <v>1524</v>
          </cell>
        </row>
        <row r="50">
          <cell r="A50" t="str">
            <v>010311</v>
          </cell>
          <cell r="B50" t="str">
            <v>01</v>
          </cell>
          <cell r="C50" t="str">
            <v>03</v>
          </cell>
          <cell r="D50" t="str">
            <v>11</v>
          </cell>
          <cell r="E50" t="str">
            <v>VALERA</v>
          </cell>
          <cell r="F50">
            <v>1043</v>
          </cell>
        </row>
        <row r="51">
          <cell r="A51" t="str">
            <v>010312</v>
          </cell>
          <cell r="B51" t="str">
            <v>01</v>
          </cell>
          <cell r="C51" t="str">
            <v>03</v>
          </cell>
          <cell r="D51" t="str">
            <v>12</v>
          </cell>
          <cell r="E51" t="str">
            <v>YAMBRASBAMBA</v>
          </cell>
          <cell r="F51">
            <v>6271</v>
          </cell>
        </row>
        <row r="52">
          <cell r="A52" t="str">
            <v>010400</v>
          </cell>
          <cell r="B52" t="str">
            <v>01</v>
          </cell>
          <cell r="C52" t="str">
            <v>04</v>
          </cell>
          <cell r="D52" t="str">
            <v>00</v>
          </cell>
          <cell r="E52" t="str">
            <v>CONDORCANQUI</v>
          </cell>
          <cell r="F52">
            <v>52317</v>
          </cell>
        </row>
        <row r="53">
          <cell r="A53" t="str">
            <v>010401</v>
          </cell>
          <cell r="B53" t="str">
            <v>01</v>
          </cell>
          <cell r="C53" t="str">
            <v>04</v>
          </cell>
          <cell r="D53" t="str">
            <v>01</v>
          </cell>
          <cell r="E53" t="str">
            <v>NIEVA</v>
          </cell>
          <cell r="F53">
            <v>26322</v>
          </cell>
        </row>
        <row r="54">
          <cell r="A54" t="str">
            <v>010402</v>
          </cell>
          <cell r="B54" t="str">
            <v>01</v>
          </cell>
          <cell r="C54" t="str">
            <v>04</v>
          </cell>
          <cell r="D54" t="str">
            <v>02</v>
          </cell>
          <cell r="E54" t="str">
            <v>EL CENEPA</v>
          </cell>
          <cell r="F54">
            <v>12491</v>
          </cell>
        </row>
        <row r="55">
          <cell r="A55" t="str">
            <v>010403</v>
          </cell>
          <cell r="B55" t="str">
            <v>01</v>
          </cell>
          <cell r="C55" t="str">
            <v>04</v>
          </cell>
          <cell r="D55" t="str">
            <v>03</v>
          </cell>
          <cell r="E55" t="str">
            <v>RIO SANTIAGO</v>
          </cell>
          <cell r="F55">
            <v>13504</v>
          </cell>
        </row>
        <row r="56">
          <cell r="A56" t="str">
            <v>010500</v>
          </cell>
          <cell r="B56" t="str">
            <v>01</v>
          </cell>
          <cell r="C56" t="str">
            <v>05</v>
          </cell>
          <cell r="D56" t="str">
            <v>00</v>
          </cell>
          <cell r="E56" t="str">
            <v>LUYA</v>
          </cell>
          <cell r="F56">
            <v>52335</v>
          </cell>
        </row>
        <row r="57">
          <cell r="A57" t="str">
            <v>010501</v>
          </cell>
          <cell r="B57" t="str">
            <v>01</v>
          </cell>
          <cell r="C57" t="str">
            <v>05</v>
          </cell>
          <cell r="D57" t="str">
            <v>01</v>
          </cell>
          <cell r="E57" t="str">
            <v>LAMUD</v>
          </cell>
          <cell r="F57">
            <v>2655</v>
          </cell>
        </row>
        <row r="58">
          <cell r="A58" t="str">
            <v>010502</v>
          </cell>
          <cell r="B58" t="str">
            <v>01</v>
          </cell>
          <cell r="C58" t="str">
            <v>05</v>
          </cell>
          <cell r="D58" t="str">
            <v>02</v>
          </cell>
          <cell r="E58" t="str">
            <v>CAMPORREDONDO</v>
          </cell>
          <cell r="F58">
            <v>6155</v>
          </cell>
        </row>
        <row r="59">
          <cell r="A59" t="str">
            <v>010503</v>
          </cell>
          <cell r="B59" t="str">
            <v>01</v>
          </cell>
          <cell r="C59" t="str">
            <v>05</v>
          </cell>
          <cell r="D59" t="str">
            <v>03</v>
          </cell>
          <cell r="E59" t="str">
            <v>COCABAMBA</v>
          </cell>
          <cell r="F59">
            <v>2241</v>
          </cell>
        </row>
        <row r="60">
          <cell r="A60" t="str">
            <v>010504</v>
          </cell>
          <cell r="B60" t="str">
            <v>01</v>
          </cell>
          <cell r="C60" t="str">
            <v>05</v>
          </cell>
          <cell r="D60" t="str">
            <v>04</v>
          </cell>
          <cell r="E60" t="str">
            <v>COLCAMAR</v>
          </cell>
          <cell r="F60">
            <v>2622</v>
          </cell>
        </row>
        <row r="61">
          <cell r="A61" t="str">
            <v>010505</v>
          </cell>
          <cell r="B61" t="str">
            <v>01</v>
          </cell>
          <cell r="C61" t="str">
            <v>05</v>
          </cell>
          <cell r="D61" t="str">
            <v>05</v>
          </cell>
          <cell r="E61" t="str">
            <v>CONILA</v>
          </cell>
          <cell r="F61">
            <v>2201</v>
          </cell>
        </row>
        <row r="62">
          <cell r="A62" t="str">
            <v>010506</v>
          </cell>
          <cell r="B62" t="str">
            <v>01</v>
          </cell>
          <cell r="C62" t="str">
            <v>05</v>
          </cell>
          <cell r="D62" t="str">
            <v>06</v>
          </cell>
          <cell r="E62" t="str">
            <v>INGUILPATA</v>
          </cell>
          <cell r="F62">
            <v>699</v>
          </cell>
        </row>
        <row r="63">
          <cell r="A63" t="str">
            <v>010507</v>
          </cell>
          <cell r="B63" t="str">
            <v>01</v>
          </cell>
          <cell r="C63" t="str">
            <v>05</v>
          </cell>
          <cell r="D63" t="str">
            <v>07</v>
          </cell>
          <cell r="E63" t="str">
            <v>LONGUITA</v>
          </cell>
          <cell r="F63">
            <v>1031</v>
          </cell>
        </row>
        <row r="64">
          <cell r="A64" t="str">
            <v>010508</v>
          </cell>
          <cell r="B64" t="str">
            <v>01</v>
          </cell>
          <cell r="C64" t="str">
            <v>05</v>
          </cell>
          <cell r="D64" t="str">
            <v>08</v>
          </cell>
          <cell r="E64" t="str">
            <v>LONYA CHICO</v>
          </cell>
          <cell r="F64">
            <v>1168</v>
          </cell>
        </row>
        <row r="65">
          <cell r="A65" t="str">
            <v>010509</v>
          </cell>
          <cell r="B65" t="str">
            <v>01</v>
          </cell>
          <cell r="C65" t="str">
            <v>05</v>
          </cell>
          <cell r="D65" t="str">
            <v>09</v>
          </cell>
          <cell r="E65" t="str">
            <v>LUYA</v>
          </cell>
          <cell r="F65">
            <v>4558</v>
          </cell>
        </row>
        <row r="66">
          <cell r="A66" t="str">
            <v>010510</v>
          </cell>
          <cell r="B66" t="str">
            <v>01</v>
          </cell>
          <cell r="C66" t="str">
            <v>05</v>
          </cell>
          <cell r="D66" t="str">
            <v>10</v>
          </cell>
          <cell r="E66" t="str">
            <v>LUYA VIEJO</v>
          </cell>
          <cell r="F66">
            <v>447</v>
          </cell>
        </row>
        <row r="67">
          <cell r="A67" t="str">
            <v>010511</v>
          </cell>
          <cell r="B67" t="str">
            <v>01</v>
          </cell>
          <cell r="C67" t="str">
            <v>05</v>
          </cell>
          <cell r="D67" t="str">
            <v>11</v>
          </cell>
          <cell r="E67" t="str">
            <v>MARIA</v>
          </cell>
          <cell r="F67">
            <v>1008</v>
          </cell>
        </row>
        <row r="68">
          <cell r="A68" t="str">
            <v>010512</v>
          </cell>
          <cell r="B68" t="str">
            <v>01</v>
          </cell>
          <cell r="C68" t="str">
            <v>05</v>
          </cell>
          <cell r="D68" t="str">
            <v>12</v>
          </cell>
          <cell r="E68" t="str">
            <v>OCALLI</v>
          </cell>
          <cell r="F68">
            <v>4021</v>
          </cell>
        </row>
        <row r="69">
          <cell r="A69" t="str">
            <v>010513</v>
          </cell>
          <cell r="B69" t="str">
            <v>01</v>
          </cell>
          <cell r="C69" t="str">
            <v>05</v>
          </cell>
          <cell r="D69" t="str">
            <v>13</v>
          </cell>
          <cell r="E69" t="str">
            <v>OCUMAL</v>
          </cell>
          <cell r="F69">
            <v>4073</v>
          </cell>
        </row>
        <row r="70">
          <cell r="A70" t="str">
            <v>010514</v>
          </cell>
          <cell r="B70" t="str">
            <v>01</v>
          </cell>
          <cell r="C70" t="str">
            <v>05</v>
          </cell>
          <cell r="D70" t="str">
            <v>14</v>
          </cell>
          <cell r="E70" t="str">
            <v>PISUQUIA</v>
          </cell>
          <cell r="F70">
            <v>6248</v>
          </cell>
        </row>
        <row r="71">
          <cell r="A71" t="str">
            <v>010515</v>
          </cell>
          <cell r="B71" t="str">
            <v>01</v>
          </cell>
          <cell r="C71" t="str">
            <v>05</v>
          </cell>
          <cell r="D71" t="str">
            <v>15</v>
          </cell>
          <cell r="E71" t="str">
            <v>PROVIDENCIA</v>
          </cell>
          <cell r="F71">
            <v>1557</v>
          </cell>
        </row>
        <row r="72">
          <cell r="A72" t="str">
            <v>010516</v>
          </cell>
          <cell r="B72" t="str">
            <v>01</v>
          </cell>
          <cell r="C72" t="str">
            <v>05</v>
          </cell>
          <cell r="D72" t="str">
            <v>16</v>
          </cell>
          <cell r="E72" t="str">
            <v>SAN CRISTOBAL</v>
          </cell>
          <cell r="F72">
            <v>766</v>
          </cell>
        </row>
        <row r="73">
          <cell r="A73" t="str">
            <v>010517</v>
          </cell>
          <cell r="B73" t="str">
            <v>01</v>
          </cell>
          <cell r="C73" t="str">
            <v>05</v>
          </cell>
          <cell r="D73" t="str">
            <v>17</v>
          </cell>
          <cell r="E73" t="str">
            <v>SAN FRANCISCO DEL YESO</v>
          </cell>
          <cell r="F73">
            <v>757</v>
          </cell>
        </row>
        <row r="74">
          <cell r="A74" t="str">
            <v>010518</v>
          </cell>
          <cell r="B74" t="str">
            <v>01</v>
          </cell>
          <cell r="C74" t="str">
            <v>05</v>
          </cell>
          <cell r="D74" t="str">
            <v>18</v>
          </cell>
          <cell r="E74" t="str">
            <v>SAN JERONIMO</v>
          </cell>
          <cell r="F74">
            <v>959</v>
          </cell>
        </row>
        <row r="75">
          <cell r="A75" t="str">
            <v>010519</v>
          </cell>
          <cell r="B75" t="str">
            <v>01</v>
          </cell>
          <cell r="C75" t="str">
            <v>05</v>
          </cell>
          <cell r="D75" t="str">
            <v>19</v>
          </cell>
          <cell r="E75" t="str">
            <v>SAN JUAN DE LOPECANCHA</v>
          </cell>
          <cell r="F75">
            <v>575</v>
          </cell>
        </row>
        <row r="76">
          <cell r="A76" t="str">
            <v>010520</v>
          </cell>
          <cell r="B76" t="str">
            <v>01</v>
          </cell>
          <cell r="C76" t="str">
            <v>05</v>
          </cell>
          <cell r="D76" t="str">
            <v>20</v>
          </cell>
          <cell r="E76" t="str">
            <v>SANTA CATALINA</v>
          </cell>
          <cell r="F76">
            <v>1717</v>
          </cell>
        </row>
        <row r="77">
          <cell r="A77" t="str">
            <v>010521</v>
          </cell>
          <cell r="B77" t="str">
            <v>01</v>
          </cell>
          <cell r="C77" t="str">
            <v>05</v>
          </cell>
          <cell r="D77" t="str">
            <v>21</v>
          </cell>
          <cell r="E77" t="str">
            <v>SANTO TOMAS</v>
          </cell>
          <cell r="F77">
            <v>4140</v>
          </cell>
        </row>
        <row r="78">
          <cell r="A78" t="str">
            <v>010522</v>
          </cell>
          <cell r="B78" t="str">
            <v>01</v>
          </cell>
          <cell r="C78" t="str">
            <v>05</v>
          </cell>
          <cell r="D78" t="str">
            <v>22</v>
          </cell>
          <cell r="E78" t="str">
            <v>TINGO</v>
          </cell>
          <cell r="F78">
            <v>1264</v>
          </cell>
        </row>
        <row r="79">
          <cell r="A79" t="str">
            <v>010523</v>
          </cell>
          <cell r="B79" t="str">
            <v>01</v>
          </cell>
          <cell r="C79" t="str">
            <v>05</v>
          </cell>
          <cell r="D79" t="str">
            <v>23</v>
          </cell>
          <cell r="E79" t="str">
            <v>TRITA</v>
          </cell>
          <cell r="F79">
            <v>1473</v>
          </cell>
        </row>
        <row r="80">
          <cell r="A80" t="str">
            <v>010600</v>
          </cell>
          <cell r="B80" t="str">
            <v>01</v>
          </cell>
          <cell r="C80" t="str">
            <v>06</v>
          </cell>
          <cell r="D80" t="str">
            <v>00</v>
          </cell>
          <cell r="E80" t="str">
            <v>RODRIGUEZ DE MENDOZA</v>
          </cell>
          <cell r="F80">
            <v>27791</v>
          </cell>
        </row>
        <row r="81">
          <cell r="A81" t="str">
            <v>010601</v>
          </cell>
          <cell r="B81" t="str">
            <v>01</v>
          </cell>
          <cell r="C81" t="str">
            <v>06</v>
          </cell>
          <cell r="D81" t="str">
            <v>01</v>
          </cell>
          <cell r="E81" t="str">
            <v>SAN NICOLAS</v>
          </cell>
          <cell r="F81">
            <v>5166</v>
          </cell>
        </row>
        <row r="82">
          <cell r="A82" t="str">
            <v>010602</v>
          </cell>
          <cell r="B82" t="str">
            <v>01</v>
          </cell>
          <cell r="C82" t="str">
            <v>06</v>
          </cell>
          <cell r="D82" t="str">
            <v>02</v>
          </cell>
          <cell r="E82" t="str">
            <v>CHIRIMOTO</v>
          </cell>
          <cell r="F82">
            <v>1965</v>
          </cell>
        </row>
        <row r="83">
          <cell r="A83" t="str">
            <v>010603</v>
          </cell>
          <cell r="B83" t="str">
            <v>01</v>
          </cell>
          <cell r="C83" t="str">
            <v>06</v>
          </cell>
          <cell r="D83" t="str">
            <v>03</v>
          </cell>
          <cell r="E83" t="str">
            <v>COCHAMAL</v>
          </cell>
          <cell r="F83">
            <v>611</v>
          </cell>
        </row>
        <row r="84">
          <cell r="A84" t="str">
            <v>010604</v>
          </cell>
          <cell r="B84" t="str">
            <v>01</v>
          </cell>
          <cell r="C84" t="str">
            <v>06</v>
          </cell>
          <cell r="D84" t="str">
            <v>04</v>
          </cell>
          <cell r="E84" t="str">
            <v>HUAMBO</v>
          </cell>
          <cell r="F84">
            <v>3502</v>
          </cell>
        </row>
        <row r="85">
          <cell r="A85" t="str">
            <v>010605</v>
          </cell>
          <cell r="B85" t="str">
            <v>01</v>
          </cell>
          <cell r="C85" t="str">
            <v>06</v>
          </cell>
          <cell r="D85" t="str">
            <v>05</v>
          </cell>
          <cell r="E85" t="str">
            <v>LIMABAMBA</v>
          </cell>
          <cell r="F85">
            <v>2602</v>
          </cell>
        </row>
        <row r="86">
          <cell r="A86" t="str">
            <v>010606</v>
          </cell>
          <cell r="B86" t="str">
            <v>01</v>
          </cell>
          <cell r="C86" t="str">
            <v>06</v>
          </cell>
          <cell r="D86" t="str">
            <v>06</v>
          </cell>
          <cell r="E86" t="str">
            <v>LONGAR</v>
          </cell>
          <cell r="F86">
            <v>1662</v>
          </cell>
        </row>
        <row r="87">
          <cell r="A87" t="str">
            <v>010607</v>
          </cell>
          <cell r="B87" t="str">
            <v>01</v>
          </cell>
          <cell r="C87" t="str">
            <v>06</v>
          </cell>
          <cell r="D87" t="str">
            <v>07</v>
          </cell>
          <cell r="E87" t="str">
            <v>MARISCAL BENAVIDES</v>
          </cell>
          <cell r="F87">
            <v>1222</v>
          </cell>
        </row>
        <row r="88">
          <cell r="A88" t="str">
            <v>010608</v>
          </cell>
          <cell r="B88" t="str">
            <v>01</v>
          </cell>
          <cell r="C88" t="str">
            <v>06</v>
          </cell>
          <cell r="D88" t="str">
            <v>08</v>
          </cell>
          <cell r="E88" t="str">
            <v>MILPUC</v>
          </cell>
          <cell r="F88">
            <v>739</v>
          </cell>
        </row>
        <row r="89">
          <cell r="A89" t="str">
            <v>010609</v>
          </cell>
          <cell r="B89" t="str">
            <v>01</v>
          </cell>
          <cell r="C89" t="str">
            <v>06</v>
          </cell>
          <cell r="D89" t="str">
            <v>09</v>
          </cell>
          <cell r="E89" t="str">
            <v>OMIA</v>
          </cell>
          <cell r="F89">
            <v>7614</v>
          </cell>
        </row>
        <row r="90">
          <cell r="A90" t="str">
            <v>010610</v>
          </cell>
          <cell r="B90" t="str">
            <v>01</v>
          </cell>
          <cell r="C90" t="str">
            <v>06</v>
          </cell>
          <cell r="D90" t="str">
            <v>10</v>
          </cell>
          <cell r="E90" t="str">
            <v>SANTA ROSA</v>
          </cell>
          <cell r="F90">
            <v>651</v>
          </cell>
        </row>
        <row r="91">
          <cell r="A91" t="str">
            <v>010611</v>
          </cell>
          <cell r="B91" t="str">
            <v>01</v>
          </cell>
          <cell r="C91" t="str">
            <v>06</v>
          </cell>
          <cell r="D91" t="str">
            <v>11</v>
          </cell>
          <cell r="E91" t="str">
            <v>TOTORA</v>
          </cell>
          <cell r="F91">
            <v>455</v>
          </cell>
        </row>
        <row r="92">
          <cell r="A92" t="str">
            <v>010612</v>
          </cell>
          <cell r="B92" t="str">
            <v>01</v>
          </cell>
          <cell r="C92" t="str">
            <v>06</v>
          </cell>
          <cell r="D92" t="str">
            <v>12</v>
          </cell>
          <cell r="E92" t="str">
            <v>VISTA ALEGRE</v>
          </cell>
          <cell r="F92">
            <v>1602</v>
          </cell>
        </row>
        <row r="93">
          <cell r="A93" t="str">
            <v>010700</v>
          </cell>
          <cell r="B93" t="str">
            <v>01</v>
          </cell>
          <cell r="C93" t="str">
            <v>07</v>
          </cell>
          <cell r="D93" t="str">
            <v>00</v>
          </cell>
          <cell r="E93" t="str">
            <v>UTCUBAMBA</v>
          </cell>
          <cell r="F93">
            <v>126147</v>
          </cell>
        </row>
        <row r="94">
          <cell r="A94" t="str">
            <v>010701</v>
          </cell>
          <cell r="B94" t="str">
            <v>01</v>
          </cell>
          <cell r="C94" t="str">
            <v>07</v>
          </cell>
          <cell r="D94" t="str">
            <v>01</v>
          </cell>
          <cell r="E94" t="str">
            <v>BAGUA GRANDE</v>
          </cell>
          <cell r="F94">
            <v>53724</v>
          </cell>
        </row>
        <row r="95">
          <cell r="A95" t="str">
            <v>010702</v>
          </cell>
          <cell r="B95" t="str">
            <v>01</v>
          </cell>
          <cell r="C95" t="str">
            <v>07</v>
          </cell>
          <cell r="D95" t="str">
            <v>02</v>
          </cell>
          <cell r="E95" t="str">
            <v>CAJARURO</v>
          </cell>
          <cell r="F95">
            <v>32704</v>
          </cell>
        </row>
        <row r="96">
          <cell r="A96" t="str">
            <v>010703</v>
          </cell>
          <cell r="B96" t="str">
            <v>01</v>
          </cell>
          <cell r="C96" t="str">
            <v>07</v>
          </cell>
          <cell r="D96" t="str">
            <v>03</v>
          </cell>
          <cell r="E96" t="str">
            <v>CUMBA</v>
          </cell>
          <cell r="F96">
            <v>10093</v>
          </cell>
        </row>
        <row r="97">
          <cell r="A97" t="str">
            <v>010704</v>
          </cell>
          <cell r="B97" t="str">
            <v>01</v>
          </cell>
          <cell r="C97" t="str">
            <v>07</v>
          </cell>
          <cell r="D97" t="str">
            <v>04</v>
          </cell>
          <cell r="E97" t="str">
            <v>EL MILAGRO</v>
          </cell>
          <cell r="F97">
            <v>6993</v>
          </cell>
        </row>
        <row r="98">
          <cell r="A98" t="str">
            <v>010705</v>
          </cell>
          <cell r="B98" t="str">
            <v>01</v>
          </cell>
          <cell r="C98" t="str">
            <v>07</v>
          </cell>
          <cell r="D98" t="str">
            <v>05</v>
          </cell>
          <cell r="E98" t="str">
            <v>JAMALCA</v>
          </cell>
          <cell r="F98">
            <v>8598</v>
          </cell>
        </row>
        <row r="99">
          <cell r="A99" t="str">
            <v>010706</v>
          </cell>
          <cell r="B99" t="str">
            <v>01</v>
          </cell>
          <cell r="C99" t="str">
            <v>07</v>
          </cell>
          <cell r="D99" t="str">
            <v>06</v>
          </cell>
          <cell r="E99" t="str">
            <v>LONYA GRANDE</v>
          </cell>
          <cell r="F99">
            <v>10563</v>
          </cell>
        </row>
        <row r="100">
          <cell r="A100" t="str">
            <v>010707</v>
          </cell>
          <cell r="B100" t="str">
            <v>01</v>
          </cell>
          <cell r="C100" t="str">
            <v>07</v>
          </cell>
          <cell r="D100" t="str">
            <v>07</v>
          </cell>
          <cell r="E100" t="str">
            <v>YAMON</v>
          </cell>
          <cell r="F100">
            <v>3472</v>
          </cell>
        </row>
        <row r="101">
          <cell r="A101" t="str">
            <v>020000</v>
          </cell>
          <cell r="B101" t="str">
            <v>02</v>
          </cell>
          <cell r="C101" t="str">
            <v>00</v>
          </cell>
          <cell r="D101" t="str">
            <v>00</v>
          </cell>
          <cell r="E101" t="str">
            <v>ANCASH</v>
          </cell>
          <cell r="F101">
            <v>1086995</v>
          </cell>
        </row>
        <row r="102">
          <cell r="A102" t="str">
            <v>020100</v>
          </cell>
          <cell r="B102" t="str">
            <v>02</v>
          </cell>
          <cell r="C102" t="str">
            <v>01</v>
          </cell>
          <cell r="D102" t="str">
            <v>00</v>
          </cell>
          <cell r="E102" t="str">
            <v>HUARAZ</v>
          </cell>
          <cell r="F102">
            <v>151918</v>
          </cell>
        </row>
        <row r="103">
          <cell r="A103" t="str">
            <v>020101</v>
          </cell>
          <cell r="B103" t="str">
            <v>02</v>
          </cell>
          <cell r="C103" t="str">
            <v>01</v>
          </cell>
          <cell r="D103" t="str">
            <v>01</v>
          </cell>
          <cell r="E103" t="str">
            <v>HUARAZ</v>
          </cell>
          <cell r="F103">
            <v>55584</v>
          </cell>
        </row>
        <row r="104">
          <cell r="A104" t="str">
            <v>020102</v>
          </cell>
          <cell r="B104" t="str">
            <v>02</v>
          </cell>
          <cell r="C104" t="str">
            <v>01</v>
          </cell>
          <cell r="D104" t="str">
            <v>02</v>
          </cell>
          <cell r="E104" t="str">
            <v>COCHABAMBA</v>
          </cell>
          <cell r="F104">
            <v>2089</v>
          </cell>
        </row>
        <row r="105">
          <cell r="A105" t="str">
            <v>020103</v>
          </cell>
          <cell r="B105" t="str">
            <v>02</v>
          </cell>
          <cell r="C105" t="str">
            <v>01</v>
          </cell>
          <cell r="D105" t="str">
            <v>03</v>
          </cell>
          <cell r="E105" t="str">
            <v>COLCABAMBA</v>
          </cell>
          <cell r="F105">
            <v>256</v>
          </cell>
        </row>
        <row r="106">
          <cell r="A106" t="str">
            <v>020104</v>
          </cell>
          <cell r="B106" t="str">
            <v>02</v>
          </cell>
          <cell r="C106" t="str">
            <v>01</v>
          </cell>
          <cell r="D106" t="str">
            <v>04</v>
          </cell>
          <cell r="E106" t="str">
            <v>HUANCHAY</v>
          </cell>
          <cell r="F106">
            <v>3250</v>
          </cell>
        </row>
        <row r="107">
          <cell r="A107" t="str">
            <v>020105</v>
          </cell>
          <cell r="B107" t="str">
            <v>02</v>
          </cell>
          <cell r="C107" t="str">
            <v>01</v>
          </cell>
          <cell r="D107" t="str">
            <v>05</v>
          </cell>
          <cell r="E107" t="str">
            <v>INDEPENDENCIA</v>
          </cell>
          <cell r="F107">
            <v>66202</v>
          </cell>
        </row>
        <row r="108">
          <cell r="A108" t="str">
            <v>020106</v>
          </cell>
          <cell r="B108" t="str">
            <v>02</v>
          </cell>
          <cell r="C108" t="str">
            <v>01</v>
          </cell>
          <cell r="D108" t="str">
            <v>06</v>
          </cell>
          <cell r="E108" t="str">
            <v>JANGAS</v>
          </cell>
          <cell r="F108">
            <v>4619</v>
          </cell>
        </row>
        <row r="109">
          <cell r="A109" t="str">
            <v>020107</v>
          </cell>
          <cell r="B109" t="str">
            <v>02</v>
          </cell>
          <cell r="C109" t="str">
            <v>01</v>
          </cell>
          <cell r="D109" t="str">
            <v>07</v>
          </cell>
          <cell r="E109" t="str">
            <v>LA LIBERTAD</v>
          </cell>
          <cell r="F109">
            <v>1370</v>
          </cell>
        </row>
        <row r="110">
          <cell r="A110" t="str">
            <v>020108</v>
          </cell>
          <cell r="B110" t="str">
            <v>02</v>
          </cell>
          <cell r="C110" t="str">
            <v>01</v>
          </cell>
          <cell r="D110" t="str">
            <v>08</v>
          </cell>
          <cell r="E110" t="str">
            <v>OLLEROS</v>
          </cell>
          <cell r="F110">
            <v>2747</v>
          </cell>
        </row>
        <row r="111">
          <cell r="A111" t="str">
            <v>020109</v>
          </cell>
          <cell r="B111" t="str">
            <v>02</v>
          </cell>
          <cell r="C111" t="str">
            <v>01</v>
          </cell>
          <cell r="D111" t="str">
            <v>09</v>
          </cell>
          <cell r="E111" t="str">
            <v>PAMPAS</v>
          </cell>
          <cell r="F111">
            <v>1473</v>
          </cell>
        </row>
        <row r="112">
          <cell r="A112" t="str">
            <v>020110</v>
          </cell>
          <cell r="B112" t="str">
            <v>02</v>
          </cell>
          <cell r="C112" t="str">
            <v>01</v>
          </cell>
          <cell r="D112" t="str">
            <v>10</v>
          </cell>
          <cell r="E112" t="str">
            <v>PARIACOTO</v>
          </cell>
          <cell r="F112">
            <v>4435</v>
          </cell>
        </row>
        <row r="113">
          <cell r="A113" t="str">
            <v>020111</v>
          </cell>
          <cell r="B113" t="str">
            <v>02</v>
          </cell>
          <cell r="C113" t="str">
            <v>01</v>
          </cell>
          <cell r="D113" t="str">
            <v>11</v>
          </cell>
          <cell r="E113" t="str">
            <v>PIRA</v>
          </cell>
          <cell r="F113">
            <v>4092</v>
          </cell>
        </row>
        <row r="114">
          <cell r="A114" t="str">
            <v>020112</v>
          </cell>
          <cell r="B114" t="str">
            <v>02</v>
          </cell>
          <cell r="C114" t="str">
            <v>01</v>
          </cell>
          <cell r="D114" t="str">
            <v>12</v>
          </cell>
          <cell r="E114" t="str">
            <v>TARICA</v>
          </cell>
          <cell r="F114">
            <v>5801</v>
          </cell>
        </row>
        <row r="115">
          <cell r="A115" t="str">
            <v>020200</v>
          </cell>
          <cell r="B115" t="str">
            <v>02</v>
          </cell>
          <cell r="C115" t="str">
            <v>02</v>
          </cell>
          <cell r="D115" t="str">
            <v>00</v>
          </cell>
          <cell r="E115" t="str">
            <v>AIJA</v>
          </cell>
          <cell r="F115">
            <v>9027</v>
          </cell>
        </row>
        <row r="116">
          <cell r="A116" t="str">
            <v>020201</v>
          </cell>
          <cell r="B116" t="str">
            <v>02</v>
          </cell>
          <cell r="C116" t="str">
            <v>02</v>
          </cell>
          <cell r="D116" t="str">
            <v>01</v>
          </cell>
          <cell r="E116" t="str">
            <v>AIJA</v>
          </cell>
          <cell r="F116">
            <v>2480</v>
          </cell>
        </row>
        <row r="117">
          <cell r="A117" t="str">
            <v>020202</v>
          </cell>
          <cell r="B117" t="str">
            <v>02</v>
          </cell>
          <cell r="C117" t="str">
            <v>02</v>
          </cell>
          <cell r="D117" t="str">
            <v>02</v>
          </cell>
          <cell r="E117" t="str">
            <v>CORIS</v>
          </cell>
          <cell r="F117">
            <v>1896</v>
          </cell>
        </row>
        <row r="118">
          <cell r="A118" t="str">
            <v>020203</v>
          </cell>
          <cell r="B118" t="str">
            <v>02</v>
          </cell>
          <cell r="C118" t="str">
            <v>02</v>
          </cell>
          <cell r="D118" t="str">
            <v>03</v>
          </cell>
          <cell r="E118" t="str">
            <v>HUACLLAN</v>
          </cell>
          <cell r="F118">
            <v>453</v>
          </cell>
        </row>
        <row r="119">
          <cell r="A119" t="str">
            <v>020204</v>
          </cell>
          <cell r="B119" t="str">
            <v>02</v>
          </cell>
          <cell r="C119" t="str">
            <v>02</v>
          </cell>
          <cell r="D119" t="str">
            <v>04</v>
          </cell>
          <cell r="E119" t="str">
            <v>LA MERCED</v>
          </cell>
          <cell r="F119">
            <v>3215</v>
          </cell>
        </row>
        <row r="120">
          <cell r="A120" t="str">
            <v>020205</v>
          </cell>
          <cell r="B120" t="str">
            <v>02</v>
          </cell>
          <cell r="C120" t="str">
            <v>02</v>
          </cell>
          <cell r="D120" t="str">
            <v>05</v>
          </cell>
          <cell r="E120" t="str">
            <v>SUCCHA</v>
          </cell>
          <cell r="F120">
            <v>983</v>
          </cell>
        </row>
        <row r="121">
          <cell r="A121" t="str">
            <v>020300</v>
          </cell>
          <cell r="B121" t="str">
            <v>02</v>
          </cell>
          <cell r="C121" t="str">
            <v>03</v>
          </cell>
          <cell r="D121" t="str">
            <v>00</v>
          </cell>
          <cell r="E121" t="str">
            <v>ANTONIO RAYMONDI</v>
          </cell>
          <cell r="F121">
            <v>17938</v>
          </cell>
        </row>
        <row r="122">
          <cell r="A122" t="str">
            <v>020301</v>
          </cell>
          <cell r="B122" t="str">
            <v>02</v>
          </cell>
          <cell r="C122" t="str">
            <v>03</v>
          </cell>
          <cell r="D122" t="str">
            <v>01</v>
          </cell>
          <cell r="E122" t="str">
            <v>LLAMELLIN</v>
          </cell>
          <cell r="F122">
            <v>3883</v>
          </cell>
        </row>
        <row r="123">
          <cell r="A123" t="str">
            <v>020302</v>
          </cell>
          <cell r="B123" t="str">
            <v>02</v>
          </cell>
          <cell r="C123" t="str">
            <v>03</v>
          </cell>
          <cell r="D123" t="str">
            <v>02</v>
          </cell>
          <cell r="E123" t="str">
            <v>ACZO</v>
          </cell>
          <cell r="F123">
            <v>2334</v>
          </cell>
        </row>
        <row r="124">
          <cell r="A124" t="str">
            <v>020303</v>
          </cell>
          <cell r="B124" t="str">
            <v>02</v>
          </cell>
          <cell r="C124" t="str">
            <v>03</v>
          </cell>
          <cell r="D124" t="str">
            <v>03</v>
          </cell>
          <cell r="E124" t="str">
            <v>CHACCHO</v>
          </cell>
          <cell r="F124">
            <v>2156</v>
          </cell>
        </row>
        <row r="125">
          <cell r="A125" t="str">
            <v>020304</v>
          </cell>
          <cell r="B125" t="str">
            <v>02</v>
          </cell>
          <cell r="C125" t="str">
            <v>03</v>
          </cell>
          <cell r="D125" t="str">
            <v>04</v>
          </cell>
          <cell r="E125" t="str">
            <v>CHINGAS</v>
          </cell>
          <cell r="F125">
            <v>2082</v>
          </cell>
        </row>
        <row r="126">
          <cell r="A126" t="str">
            <v>020305</v>
          </cell>
          <cell r="B126" t="str">
            <v>02</v>
          </cell>
          <cell r="C126" t="str">
            <v>03</v>
          </cell>
          <cell r="D126" t="str">
            <v>05</v>
          </cell>
          <cell r="E126" t="str">
            <v>MIRGAS</v>
          </cell>
          <cell r="F126">
            <v>5830</v>
          </cell>
        </row>
        <row r="127">
          <cell r="A127" t="str">
            <v>020306</v>
          </cell>
          <cell r="B127" t="str">
            <v>02</v>
          </cell>
          <cell r="C127" t="str">
            <v>03</v>
          </cell>
          <cell r="D127" t="str">
            <v>06</v>
          </cell>
          <cell r="E127" t="str">
            <v>SAN JUAN DE RONTOY</v>
          </cell>
          <cell r="F127">
            <v>1653</v>
          </cell>
        </row>
        <row r="128">
          <cell r="A128" t="str">
            <v>020400</v>
          </cell>
          <cell r="B128" t="str">
            <v>02</v>
          </cell>
          <cell r="C128" t="str">
            <v>04</v>
          </cell>
          <cell r="D128" t="str">
            <v>00</v>
          </cell>
          <cell r="E128" t="str">
            <v>ASUNCION</v>
          </cell>
          <cell r="F128">
            <v>9933</v>
          </cell>
        </row>
        <row r="129">
          <cell r="A129" t="str">
            <v>020401</v>
          </cell>
          <cell r="B129" t="str">
            <v>02</v>
          </cell>
          <cell r="C129" t="str">
            <v>04</v>
          </cell>
          <cell r="D129" t="str">
            <v>01</v>
          </cell>
          <cell r="E129" t="str">
            <v>CHACAS</v>
          </cell>
          <cell r="F129">
            <v>5825</v>
          </cell>
        </row>
        <row r="130">
          <cell r="A130" t="str">
            <v>020402</v>
          </cell>
          <cell r="B130" t="str">
            <v>02</v>
          </cell>
          <cell r="C130" t="str">
            <v>04</v>
          </cell>
          <cell r="D130" t="str">
            <v>02</v>
          </cell>
          <cell r="E130" t="str">
            <v>ACOCHACA</v>
          </cell>
          <cell r="F130">
            <v>4108</v>
          </cell>
        </row>
        <row r="131">
          <cell r="A131" t="str">
            <v>020500</v>
          </cell>
          <cell r="B131" t="str">
            <v>02</v>
          </cell>
          <cell r="C131" t="str">
            <v>05</v>
          </cell>
          <cell r="D131" t="str">
            <v>00</v>
          </cell>
          <cell r="E131" t="str">
            <v>BOLOGNESI</v>
          </cell>
          <cell r="F131">
            <v>26739</v>
          </cell>
        </row>
        <row r="132">
          <cell r="A132" t="str">
            <v>020501</v>
          </cell>
          <cell r="B132" t="str">
            <v>02</v>
          </cell>
          <cell r="C132" t="str">
            <v>05</v>
          </cell>
          <cell r="D132" t="str">
            <v>01</v>
          </cell>
          <cell r="E132" t="str">
            <v>CHIQUIAN</v>
          </cell>
          <cell r="F132">
            <v>4602</v>
          </cell>
        </row>
        <row r="133">
          <cell r="A133" t="str">
            <v>020502</v>
          </cell>
          <cell r="B133" t="str">
            <v>02</v>
          </cell>
          <cell r="C133" t="str">
            <v>05</v>
          </cell>
          <cell r="D133" t="str">
            <v>02</v>
          </cell>
          <cell r="E133" t="str">
            <v>ABELARDO PARDO LEZAMETA</v>
          </cell>
          <cell r="F133">
            <v>278</v>
          </cell>
        </row>
        <row r="134">
          <cell r="A134" t="str">
            <v>020503</v>
          </cell>
          <cell r="B134" t="str">
            <v>02</v>
          </cell>
          <cell r="C134" t="str">
            <v>05</v>
          </cell>
          <cell r="D134" t="str">
            <v>03</v>
          </cell>
          <cell r="E134" t="str">
            <v>ANTONIO RAYMONDI</v>
          </cell>
          <cell r="F134">
            <v>1265</v>
          </cell>
        </row>
        <row r="135">
          <cell r="A135" t="str">
            <v>020504</v>
          </cell>
          <cell r="B135" t="str">
            <v>02</v>
          </cell>
          <cell r="C135" t="str">
            <v>05</v>
          </cell>
          <cell r="D135" t="str">
            <v>04</v>
          </cell>
          <cell r="E135" t="str">
            <v>AQUIA</v>
          </cell>
          <cell r="F135">
            <v>2833</v>
          </cell>
        </row>
        <row r="136">
          <cell r="A136" t="str">
            <v>020505</v>
          </cell>
          <cell r="B136" t="str">
            <v>02</v>
          </cell>
          <cell r="C136" t="str">
            <v>05</v>
          </cell>
          <cell r="D136" t="str">
            <v>05</v>
          </cell>
          <cell r="E136" t="str">
            <v>CAJACAY</v>
          </cell>
          <cell r="F136">
            <v>1798</v>
          </cell>
        </row>
        <row r="137">
          <cell r="A137" t="str">
            <v>020506</v>
          </cell>
          <cell r="B137" t="str">
            <v>02</v>
          </cell>
          <cell r="C137" t="str">
            <v>05</v>
          </cell>
          <cell r="D137" t="str">
            <v>06</v>
          </cell>
          <cell r="E137" t="str">
            <v>CANIS</v>
          </cell>
          <cell r="F137">
            <v>271</v>
          </cell>
        </row>
        <row r="138">
          <cell r="A138" t="str">
            <v>020507</v>
          </cell>
          <cell r="B138" t="str">
            <v>02</v>
          </cell>
          <cell r="C138" t="str">
            <v>05</v>
          </cell>
          <cell r="D138" t="str">
            <v>07</v>
          </cell>
          <cell r="E138" t="str">
            <v>COLQUIOC</v>
          </cell>
          <cell r="F138">
            <v>2067</v>
          </cell>
        </row>
        <row r="139">
          <cell r="A139" t="str">
            <v>020508</v>
          </cell>
          <cell r="B139" t="str">
            <v>02</v>
          </cell>
          <cell r="C139" t="str">
            <v>05</v>
          </cell>
          <cell r="D139" t="str">
            <v>08</v>
          </cell>
          <cell r="E139" t="str">
            <v>HUALLANCA</v>
          </cell>
          <cell r="F139">
            <v>6333</v>
          </cell>
        </row>
        <row r="140">
          <cell r="A140" t="str">
            <v>020509</v>
          </cell>
          <cell r="B140" t="str">
            <v>02</v>
          </cell>
          <cell r="C140" t="str">
            <v>05</v>
          </cell>
          <cell r="D140" t="str">
            <v>09</v>
          </cell>
          <cell r="E140" t="str">
            <v>HUASTA</v>
          </cell>
          <cell r="F140">
            <v>2362</v>
          </cell>
        </row>
        <row r="141">
          <cell r="A141" t="str">
            <v>020510</v>
          </cell>
          <cell r="B141" t="str">
            <v>02</v>
          </cell>
          <cell r="C141" t="str">
            <v>05</v>
          </cell>
          <cell r="D141" t="str">
            <v>10</v>
          </cell>
          <cell r="E141" t="str">
            <v>HUAYLLACAYAN</v>
          </cell>
          <cell r="F141">
            <v>1364</v>
          </cell>
        </row>
        <row r="142">
          <cell r="A142" t="str">
            <v>020511</v>
          </cell>
          <cell r="B142" t="str">
            <v>02</v>
          </cell>
          <cell r="C142" t="str">
            <v>05</v>
          </cell>
          <cell r="D142" t="str">
            <v>11</v>
          </cell>
          <cell r="E142" t="str">
            <v>LA PRIMAVERA</v>
          </cell>
          <cell r="F142">
            <v>321</v>
          </cell>
        </row>
        <row r="143">
          <cell r="A143" t="str">
            <v>020512</v>
          </cell>
          <cell r="B143" t="str">
            <v>02</v>
          </cell>
          <cell r="C143" t="str">
            <v>05</v>
          </cell>
          <cell r="D143" t="str">
            <v>12</v>
          </cell>
          <cell r="E143" t="str">
            <v>MANGAS</v>
          </cell>
          <cell r="F143">
            <v>568</v>
          </cell>
        </row>
        <row r="144">
          <cell r="A144" t="str">
            <v>020513</v>
          </cell>
          <cell r="B144" t="str">
            <v>02</v>
          </cell>
          <cell r="C144" t="str">
            <v>05</v>
          </cell>
          <cell r="D144" t="str">
            <v>13</v>
          </cell>
          <cell r="E144" t="str">
            <v>PACLLON</v>
          </cell>
          <cell r="F144">
            <v>1422</v>
          </cell>
        </row>
        <row r="145">
          <cell r="A145" t="str">
            <v>020514</v>
          </cell>
          <cell r="B145" t="str">
            <v>02</v>
          </cell>
          <cell r="C145" t="str">
            <v>05</v>
          </cell>
          <cell r="D145" t="str">
            <v>14</v>
          </cell>
          <cell r="E145" t="str">
            <v>SAN MIGUEL DE CORPANQUI</v>
          </cell>
          <cell r="F145">
            <v>379</v>
          </cell>
        </row>
        <row r="146">
          <cell r="A146" t="str">
            <v>020515</v>
          </cell>
          <cell r="B146" t="str">
            <v>02</v>
          </cell>
          <cell r="C146" t="str">
            <v>05</v>
          </cell>
          <cell r="D146" t="str">
            <v>15</v>
          </cell>
          <cell r="E146" t="str">
            <v>TICLLOS</v>
          </cell>
          <cell r="F146">
            <v>876</v>
          </cell>
        </row>
        <row r="147">
          <cell r="A147" t="str">
            <v>020600</v>
          </cell>
          <cell r="B147" t="str">
            <v>02</v>
          </cell>
          <cell r="C147" t="str">
            <v>06</v>
          </cell>
          <cell r="D147" t="str">
            <v>00</v>
          </cell>
          <cell r="E147" t="str">
            <v>CARHUAZ</v>
          </cell>
          <cell r="F147">
            <v>45699</v>
          </cell>
        </row>
        <row r="148">
          <cell r="A148" t="str">
            <v>020601</v>
          </cell>
          <cell r="B148" t="str">
            <v>02</v>
          </cell>
          <cell r="C148" t="str">
            <v>06</v>
          </cell>
          <cell r="D148" t="str">
            <v>01</v>
          </cell>
          <cell r="E148" t="str">
            <v>CARHUAZ</v>
          </cell>
          <cell r="F148">
            <v>14408</v>
          </cell>
        </row>
        <row r="149">
          <cell r="A149" t="str">
            <v>020602</v>
          </cell>
          <cell r="B149" t="str">
            <v>02</v>
          </cell>
          <cell r="C149" t="str">
            <v>06</v>
          </cell>
          <cell r="D149" t="str">
            <v>02</v>
          </cell>
          <cell r="E149" t="str">
            <v>ACOPAMPA</v>
          </cell>
          <cell r="F149">
            <v>2408</v>
          </cell>
        </row>
        <row r="150">
          <cell r="A150" t="str">
            <v>020603</v>
          </cell>
          <cell r="B150" t="str">
            <v>02</v>
          </cell>
          <cell r="C150" t="str">
            <v>06</v>
          </cell>
          <cell r="D150" t="str">
            <v>03</v>
          </cell>
          <cell r="E150" t="str">
            <v>AMASHCA</v>
          </cell>
          <cell r="F150">
            <v>1786</v>
          </cell>
        </row>
        <row r="151">
          <cell r="A151" t="str">
            <v>020604</v>
          </cell>
          <cell r="B151" t="str">
            <v>02</v>
          </cell>
          <cell r="C151" t="str">
            <v>06</v>
          </cell>
          <cell r="D151" t="str">
            <v>04</v>
          </cell>
          <cell r="E151" t="str">
            <v>ANTA</v>
          </cell>
          <cell r="F151">
            <v>2513</v>
          </cell>
        </row>
        <row r="152">
          <cell r="A152" t="str">
            <v>020605</v>
          </cell>
          <cell r="B152" t="str">
            <v>02</v>
          </cell>
          <cell r="C152" t="str">
            <v>06</v>
          </cell>
          <cell r="D152" t="str">
            <v>05</v>
          </cell>
          <cell r="E152" t="str">
            <v>ATAQUERO</v>
          </cell>
          <cell r="F152">
            <v>1017</v>
          </cell>
        </row>
        <row r="153">
          <cell r="A153" t="str">
            <v>020606</v>
          </cell>
          <cell r="B153" t="str">
            <v>02</v>
          </cell>
          <cell r="C153" t="str">
            <v>06</v>
          </cell>
          <cell r="D153" t="str">
            <v>06</v>
          </cell>
          <cell r="E153" t="str">
            <v>MARCARA</v>
          </cell>
          <cell r="F153">
            <v>9351</v>
          </cell>
        </row>
        <row r="154">
          <cell r="A154" t="str">
            <v>020607</v>
          </cell>
          <cell r="B154" t="str">
            <v>02</v>
          </cell>
          <cell r="C154" t="str">
            <v>06</v>
          </cell>
          <cell r="D154" t="str">
            <v>07</v>
          </cell>
          <cell r="E154" t="str">
            <v>PARIAHUANCA</v>
          </cell>
          <cell r="F154">
            <v>1782</v>
          </cell>
        </row>
        <row r="155">
          <cell r="A155" t="str">
            <v>020608</v>
          </cell>
          <cell r="B155" t="str">
            <v>02</v>
          </cell>
          <cell r="C155" t="str">
            <v>06</v>
          </cell>
          <cell r="D155" t="str">
            <v>08</v>
          </cell>
          <cell r="E155" t="str">
            <v>SAN MIGUEL DE ACO</v>
          </cell>
          <cell r="F155">
            <v>2436</v>
          </cell>
        </row>
        <row r="156">
          <cell r="A156" t="str">
            <v>020609</v>
          </cell>
          <cell r="B156" t="str">
            <v>02</v>
          </cell>
          <cell r="C156" t="str">
            <v>06</v>
          </cell>
          <cell r="D156" t="str">
            <v>09</v>
          </cell>
          <cell r="E156" t="str">
            <v>SHILLA</v>
          </cell>
          <cell r="F156">
            <v>3303</v>
          </cell>
        </row>
        <row r="157">
          <cell r="A157" t="str">
            <v>020610</v>
          </cell>
          <cell r="B157" t="str">
            <v>02</v>
          </cell>
          <cell r="C157" t="str">
            <v>06</v>
          </cell>
          <cell r="D157" t="str">
            <v>10</v>
          </cell>
          <cell r="E157" t="str">
            <v>TINCO</v>
          </cell>
          <cell r="F157">
            <v>3355</v>
          </cell>
        </row>
        <row r="158">
          <cell r="A158" t="str">
            <v>020611</v>
          </cell>
          <cell r="B158" t="str">
            <v>02</v>
          </cell>
          <cell r="C158" t="str">
            <v>06</v>
          </cell>
          <cell r="D158" t="str">
            <v>11</v>
          </cell>
          <cell r="E158" t="str">
            <v>YUNGAR</v>
          </cell>
          <cell r="F158">
            <v>3340</v>
          </cell>
        </row>
        <row r="159">
          <cell r="A159" t="str">
            <v>020700</v>
          </cell>
          <cell r="B159" t="str">
            <v>02</v>
          </cell>
          <cell r="C159" t="str">
            <v>07</v>
          </cell>
          <cell r="D159" t="str">
            <v>00</v>
          </cell>
          <cell r="E159" t="str">
            <v>CARLOS FERMIN FITZCARRALD</v>
          </cell>
          <cell r="F159">
            <v>21784</v>
          </cell>
        </row>
        <row r="160">
          <cell r="A160" t="str">
            <v>020701</v>
          </cell>
          <cell r="B160" t="str">
            <v>02</v>
          </cell>
          <cell r="C160" t="str">
            <v>07</v>
          </cell>
          <cell r="D160" t="str">
            <v>01</v>
          </cell>
          <cell r="E160" t="str">
            <v>SAN LUIS</v>
          </cell>
          <cell r="F160">
            <v>12298</v>
          </cell>
        </row>
        <row r="161">
          <cell r="A161" t="str">
            <v>020702</v>
          </cell>
          <cell r="B161" t="str">
            <v>02</v>
          </cell>
          <cell r="C161" t="str">
            <v>07</v>
          </cell>
          <cell r="D161" t="str">
            <v>02</v>
          </cell>
          <cell r="E161" t="str">
            <v>SAN NICOLAS</v>
          </cell>
          <cell r="F161">
            <v>3781</v>
          </cell>
        </row>
        <row r="162">
          <cell r="A162" t="str">
            <v>020703</v>
          </cell>
          <cell r="B162" t="str">
            <v>02</v>
          </cell>
          <cell r="C162" t="str">
            <v>07</v>
          </cell>
          <cell r="D162" t="str">
            <v>03</v>
          </cell>
          <cell r="E162" t="str">
            <v>YAUYA</v>
          </cell>
          <cell r="F162">
            <v>5705</v>
          </cell>
        </row>
        <row r="163">
          <cell r="A163" t="str">
            <v>020800</v>
          </cell>
          <cell r="B163" t="str">
            <v>02</v>
          </cell>
          <cell r="C163" t="str">
            <v>08</v>
          </cell>
          <cell r="D163" t="str">
            <v>00</v>
          </cell>
          <cell r="E163" t="str">
            <v>CASMA</v>
          </cell>
          <cell r="F163">
            <v>43861</v>
          </cell>
        </row>
        <row r="164">
          <cell r="A164" t="str">
            <v>020801</v>
          </cell>
          <cell r="B164" t="str">
            <v>02</v>
          </cell>
          <cell r="C164" t="str">
            <v>08</v>
          </cell>
          <cell r="D164" t="str">
            <v>01</v>
          </cell>
          <cell r="E164" t="str">
            <v>CASMA</v>
          </cell>
          <cell r="F164">
            <v>29898</v>
          </cell>
        </row>
        <row r="165">
          <cell r="A165" t="str">
            <v>020802</v>
          </cell>
          <cell r="B165" t="str">
            <v>02</v>
          </cell>
          <cell r="C165" t="str">
            <v>08</v>
          </cell>
          <cell r="D165" t="str">
            <v>02</v>
          </cell>
          <cell r="E165" t="str">
            <v>BUENA VISTA ALTA</v>
          </cell>
          <cell r="F165">
            <v>4387</v>
          </cell>
        </row>
        <row r="166">
          <cell r="A166" t="str">
            <v>020803</v>
          </cell>
          <cell r="B166" t="str">
            <v>02</v>
          </cell>
          <cell r="C166" t="str">
            <v>08</v>
          </cell>
          <cell r="D166" t="str">
            <v>03</v>
          </cell>
          <cell r="E166" t="str">
            <v>COMANDANTE NOEL</v>
          </cell>
          <cell r="F166">
            <v>2099</v>
          </cell>
        </row>
        <row r="167">
          <cell r="A167" t="str">
            <v>020804</v>
          </cell>
          <cell r="B167" t="str">
            <v>02</v>
          </cell>
          <cell r="C167" t="str">
            <v>08</v>
          </cell>
          <cell r="D167" t="str">
            <v>04</v>
          </cell>
          <cell r="E167" t="str">
            <v>YAUTAN</v>
          </cell>
          <cell r="F167">
            <v>7477</v>
          </cell>
        </row>
        <row r="168">
          <cell r="A168" t="str">
            <v>020900</v>
          </cell>
          <cell r="B168" t="str">
            <v>02</v>
          </cell>
          <cell r="C168" t="str">
            <v>09</v>
          </cell>
          <cell r="D168" t="str">
            <v>00</v>
          </cell>
          <cell r="E168" t="str">
            <v>CORONGO</v>
          </cell>
          <cell r="F168">
            <v>7858</v>
          </cell>
        </row>
        <row r="169">
          <cell r="A169" t="str">
            <v>020901</v>
          </cell>
          <cell r="B169" t="str">
            <v>02</v>
          </cell>
          <cell r="C169" t="str">
            <v>09</v>
          </cell>
          <cell r="D169" t="str">
            <v>01</v>
          </cell>
          <cell r="E169" t="str">
            <v>CORONGO</v>
          </cell>
          <cell r="F169">
            <v>2094</v>
          </cell>
        </row>
        <row r="170">
          <cell r="A170" t="str">
            <v>020902</v>
          </cell>
          <cell r="B170" t="str">
            <v>02</v>
          </cell>
          <cell r="C170" t="str">
            <v>09</v>
          </cell>
          <cell r="D170" t="str">
            <v>02</v>
          </cell>
          <cell r="E170" t="str">
            <v>ACO</v>
          </cell>
          <cell r="F170">
            <v>484</v>
          </cell>
        </row>
        <row r="171">
          <cell r="A171" t="str">
            <v>020903</v>
          </cell>
          <cell r="B171" t="str">
            <v>02</v>
          </cell>
          <cell r="C171" t="str">
            <v>09</v>
          </cell>
          <cell r="D171" t="str">
            <v>03</v>
          </cell>
          <cell r="E171" t="str">
            <v>BAMBAS</v>
          </cell>
          <cell r="F171">
            <v>540</v>
          </cell>
        </row>
        <row r="172">
          <cell r="A172" t="str">
            <v>020904</v>
          </cell>
          <cell r="B172" t="str">
            <v>02</v>
          </cell>
          <cell r="C172" t="str">
            <v>09</v>
          </cell>
          <cell r="D172" t="str">
            <v>04</v>
          </cell>
          <cell r="E172" t="str">
            <v>CUSCA</v>
          </cell>
          <cell r="F172">
            <v>2338</v>
          </cell>
        </row>
        <row r="173">
          <cell r="A173" t="str">
            <v>020905</v>
          </cell>
          <cell r="B173" t="str">
            <v>02</v>
          </cell>
          <cell r="C173" t="str">
            <v>09</v>
          </cell>
          <cell r="D173" t="str">
            <v>05</v>
          </cell>
          <cell r="E173" t="str">
            <v>LA PAMPA</v>
          </cell>
          <cell r="F173">
            <v>1203</v>
          </cell>
        </row>
        <row r="174">
          <cell r="A174" t="str">
            <v>020906</v>
          </cell>
          <cell r="B174" t="str">
            <v>02</v>
          </cell>
          <cell r="C174" t="str">
            <v>09</v>
          </cell>
          <cell r="D174" t="str">
            <v>06</v>
          </cell>
          <cell r="E174" t="str">
            <v>YANAC</v>
          </cell>
          <cell r="F174">
            <v>783</v>
          </cell>
        </row>
        <row r="175">
          <cell r="A175" t="str">
            <v>020907</v>
          </cell>
          <cell r="B175" t="str">
            <v>02</v>
          </cell>
          <cell r="C175" t="str">
            <v>09</v>
          </cell>
          <cell r="D175" t="str">
            <v>07</v>
          </cell>
          <cell r="E175" t="str">
            <v>YUPAN</v>
          </cell>
          <cell r="F175">
            <v>416</v>
          </cell>
        </row>
        <row r="176">
          <cell r="A176" t="str">
            <v>021000</v>
          </cell>
          <cell r="B176" t="str">
            <v>02</v>
          </cell>
          <cell r="C176" t="str">
            <v>10</v>
          </cell>
          <cell r="D176" t="str">
            <v>00</v>
          </cell>
          <cell r="E176" t="str">
            <v>HUARI</v>
          </cell>
          <cell r="F176">
            <v>60433</v>
          </cell>
        </row>
        <row r="177">
          <cell r="A177" t="str">
            <v>021001</v>
          </cell>
          <cell r="B177" t="str">
            <v>02</v>
          </cell>
          <cell r="C177" t="str">
            <v>10</v>
          </cell>
          <cell r="D177" t="str">
            <v>01</v>
          </cell>
          <cell r="E177" t="str">
            <v>HUARI</v>
          </cell>
          <cell r="F177">
            <v>9657</v>
          </cell>
        </row>
        <row r="178">
          <cell r="A178" t="str">
            <v>021002</v>
          </cell>
          <cell r="B178" t="str">
            <v>02</v>
          </cell>
          <cell r="C178" t="str">
            <v>10</v>
          </cell>
          <cell r="D178" t="str">
            <v>02</v>
          </cell>
          <cell r="E178" t="str">
            <v>ANRA</v>
          </cell>
          <cell r="F178">
            <v>1904</v>
          </cell>
        </row>
        <row r="179">
          <cell r="A179" t="str">
            <v>021003</v>
          </cell>
          <cell r="B179" t="str">
            <v>02</v>
          </cell>
          <cell r="C179" t="str">
            <v>10</v>
          </cell>
          <cell r="D179" t="str">
            <v>03</v>
          </cell>
          <cell r="E179" t="str">
            <v>CAJAY</v>
          </cell>
          <cell r="F179">
            <v>3253</v>
          </cell>
        </row>
        <row r="180">
          <cell r="A180" t="str">
            <v>021004</v>
          </cell>
          <cell r="B180" t="str">
            <v>02</v>
          </cell>
          <cell r="C180" t="str">
            <v>10</v>
          </cell>
          <cell r="D180" t="str">
            <v>04</v>
          </cell>
          <cell r="E180" t="str">
            <v>CHAVIN DE HUANTAR</v>
          </cell>
          <cell r="F180">
            <v>8871</v>
          </cell>
        </row>
        <row r="181">
          <cell r="A181" t="str">
            <v>021005</v>
          </cell>
          <cell r="B181" t="str">
            <v>02</v>
          </cell>
          <cell r="C181" t="str">
            <v>10</v>
          </cell>
          <cell r="D181" t="str">
            <v>05</v>
          </cell>
          <cell r="E181" t="str">
            <v>HUACACHI</v>
          </cell>
          <cell r="F181">
            <v>2164</v>
          </cell>
        </row>
        <row r="182">
          <cell r="A182" t="str">
            <v>021006</v>
          </cell>
          <cell r="B182" t="str">
            <v>02</v>
          </cell>
          <cell r="C182" t="str">
            <v>10</v>
          </cell>
          <cell r="D182" t="str">
            <v>06</v>
          </cell>
          <cell r="E182" t="str">
            <v>HUACCHIS</v>
          </cell>
          <cell r="F182">
            <v>2221</v>
          </cell>
        </row>
        <row r="183">
          <cell r="A183" t="str">
            <v>021007</v>
          </cell>
          <cell r="B183" t="str">
            <v>02</v>
          </cell>
          <cell r="C183" t="str">
            <v>10</v>
          </cell>
          <cell r="D183" t="str">
            <v>07</v>
          </cell>
          <cell r="E183" t="str">
            <v>HUACHIS</v>
          </cell>
          <cell r="F183">
            <v>3975</v>
          </cell>
        </row>
        <row r="184">
          <cell r="A184" t="str">
            <v>021008</v>
          </cell>
          <cell r="B184" t="str">
            <v>02</v>
          </cell>
          <cell r="C184" t="str">
            <v>10</v>
          </cell>
          <cell r="D184" t="str">
            <v>08</v>
          </cell>
          <cell r="E184" t="str">
            <v>HUANTAR</v>
          </cell>
          <cell r="F184">
            <v>2995</v>
          </cell>
        </row>
        <row r="185">
          <cell r="A185" t="str">
            <v>021009</v>
          </cell>
          <cell r="B185" t="str">
            <v>02</v>
          </cell>
          <cell r="C185" t="str">
            <v>10</v>
          </cell>
          <cell r="D185" t="str">
            <v>09</v>
          </cell>
          <cell r="E185" t="str">
            <v>MASIN</v>
          </cell>
          <cell r="F185">
            <v>2013</v>
          </cell>
        </row>
        <row r="186">
          <cell r="A186" t="str">
            <v>021010</v>
          </cell>
          <cell r="B186" t="str">
            <v>02</v>
          </cell>
          <cell r="C186" t="str">
            <v>10</v>
          </cell>
          <cell r="D186" t="str">
            <v>10</v>
          </cell>
          <cell r="E186" t="str">
            <v>PAUCAS</v>
          </cell>
          <cell r="F186">
            <v>2239</v>
          </cell>
        </row>
        <row r="187">
          <cell r="A187" t="str">
            <v>021011</v>
          </cell>
          <cell r="B187" t="str">
            <v>02</v>
          </cell>
          <cell r="C187" t="str">
            <v>10</v>
          </cell>
          <cell r="D187" t="str">
            <v>11</v>
          </cell>
          <cell r="E187" t="str">
            <v>PONTO</v>
          </cell>
          <cell r="F187">
            <v>3184</v>
          </cell>
        </row>
        <row r="188">
          <cell r="A188" t="str">
            <v>021012</v>
          </cell>
          <cell r="B188" t="str">
            <v>02</v>
          </cell>
          <cell r="C188" t="str">
            <v>10</v>
          </cell>
          <cell r="D188" t="str">
            <v>12</v>
          </cell>
          <cell r="E188" t="str">
            <v>RAHUAPAMPA</v>
          </cell>
          <cell r="F188">
            <v>856</v>
          </cell>
        </row>
        <row r="189">
          <cell r="A189" t="str">
            <v>021013</v>
          </cell>
          <cell r="B189" t="str">
            <v>02</v>
          </cell>
          <cell r="C189" t="str">
            <v>10</v>
          </cell>
          <cell r="D189" t="str">
            <v>13</v>
          </cell>
          <cell r="E189" t="str">
            <v>RAPAYAN</v>
          </cell>
          <cell r="F189">
            <v>1790</v>
          </cell>
        </row>
        <row r="190">
          <cell r="A190" t="str">
            <v>021014</v>
          </cell>
          <cell r="B190" t="str">
            <v>02</v>
          </cell>
          <cell r="C190" t="str">
            <v>10</v>
          </cell>
          <cell r="D190" t="str">
            <v>14</v>
          </cell>
          <cell r="E190" t="str">
            <v>SAN MARCOS</v>
          </cell>
          <cell r="F190">
            <v>10906</v>
          </cell>
        </row>
        <row r="191">
          <cell r="A191" t="str">
            <v>021015</v>
          </cell>
          <cell r="B191" t="str">
            <v>02</v>
          </cell>
          <cell r="C191" t="str">
            <v>10</v>
          </cell>
          <cell r="D191" t="str">
            <v>15</v>
          </cell>
          <cell r="E191" t="str">
            <v>SAN PEDRO DE CHANA</v>
          </cell>
          <cell r="F191">
            <v>2761</v>
          </cell>
        </row>
        <row r="192">
          <cell r="A192" t="str">
            <v>021016</v>
          </cell>
          <cell r="B192" t="str">
            <v>02</v>
          </cell>
          <cell r="C192" t="str">
            <v>10</v>
          </cell>
          <cell r="D192" t="str">
            <v>16</v>
          </cell>
          <cell r="E192" t="str">
            <v>UCO</v>
          </cell>
          <cell r="F192">
            <v>1644</v>
          </cell>
        </row>
        <row r="193">
          <cell r="A193" t="str">
            <v>021100</v>
          </cell>
          <cell r="B193" t="str">
            <v>02</v>
          </cell>
          <cell r="C193" t="str">
            <v>11</v>
          </cell>
          <cell r="D193" t="str">
            <v>00</v>
          </cell>
          <cell r="E193" t="str">
            <v>HUARMEY</v>
          </cell>
          <cell r="F193">
            <v>28262</v>
          </cell>
        </row>
        <row r="194">
          <cell r="A194" t="str">
            <v>021101</v>
          </cell>
          <cell r="B194" t="str">
            <v>02</v>
          </cell>
          <cell r="C194" t="str">
            <v>11</v>
          </cell>
          <cell r="D194" t="str">
            <v>01</v>
          </cell>
          <cell r="E194" t="str">
            <v>HUARMEY</v>
          </cell>
          <cell r="F194">
            <v>21933</v>
          </cell>
        </row>
        <row r="195">
          <cell r="A195" t="str">
            <v>021102</v>
          </cell>
          <cell r="B195" t="str">
            <v>02</v>
          </cell>
          <cell r="C195" t="str">
            <v>11</v>
          </cell>
          <cell r="D195" t="str">
            <v>02</v>
          </cell>
          <cell r="E195" t="str">
            <v>COCHAPETI</v>
          </cell>
          <cell r="F195">
            <v>958</v>
          </cell>
        </row>
        <row r="196">
          <cell r="A196" t="str">
            <v>021103</v>
          </cell>
          <cell r="B196" t="str">
            <v>02</v>
          </cell>
          <cell r="C196" t="str">
            <v>11</v>
          </cell>
          <cell r="D196" t="str">
            <v>03</v>
          </cell>
          <cell r="E196" t="str">
            <v>CULEBRAS</v>
          </cell>
          <cell r="F196">
            <v>3065</v>
          </cell>
        </row>
        <row r="197">
          <cell r="A197" t="str">
            <v>021104</v>
          </cell>
          <cell r="B197" t="str">
            <v>02</v>
          </cell>
          <cell r="C197" t="str">
            <v>11</v>
          </cell>
          <cell r="D197" t="str">
            <v>04</v>
          </cell>
          <cell r="E197" t="str">
            <v>HUAYAN</v>
          </cell>
          <cell r="F197">
            <v>1194</v>
          </cell>
        </row>
        <row r="198">
          <cell r="A198" t="str">
            <v>021105</v>
          </cell>
          <cell r="B198" t="str">
            <v>02</v>
          </cell>
          <cell r="C198" t="str">
            <v>11</v>
          </cell>
          <cell r="D198" t="str">
            <v>05</v>
          </cell>
          <cell r="E198" t="str">
            <v>MALVAS</v>
          </cell>
          <cell r="F198">
            <v>1112</v>
          </cell>
        </row>
        <row r="199">
          <cell r="A199" t="str">
            <v>021200</v>
          </cell>
          <cell r="B199" t="str">
            <v>02</v>
          </cell>
          <cell r="C199" t="str">
            <v>12</v>
          </cell>
          <cell r="D199" t="str">
            <v>00</v>
          </cell>
          <cell r="E199" t="str">
            <v>HUAYLAS</v>
          </cell>
          <cell r="F199">
            <v>54879</v>
          </cell>
        </row>
        <row r="200">
          <cell r="A200" t="str">
            <v>021201</v>
          </cell>
          <cell r="B200" t="str">
            <v>02</v>
          </cell>
          <cell r="C200" t="str">
            <v>12</v>
          </cell>
          <cell r="D200" t="str">
            <v>01</v>
          </cell>
          <cell r="E200" t="str">
            <v>CARAZ</v>
          </cell>
          <cell r="F200">
            <v>23217</v>
          </cell>
        </row>
        <row r="201">
          <cell r="A201" t="str">
            <v>021202</v>
          </cell>
          <cell r="B201" t="str">
            <v>02</v>
          </cell>
          <cell r="C201" t="str">
            <v>12</v>
          </cell>
          <cell r="D201" t="str">
            <v>02</v>
          </cell>
          <cell r="E201" t="str">
            <v>HUALLANCA</v>
          </cell>
          <cell r="F201">
            <v>930</v>
          </cell>
        </row>
        <row r="202">
          <cell r="A202" t="str">
            <v>021203</v>
          </cell>
          <cell r="B202" t="str">
            <v>02</v>
          </cell>
          <cell r="C202" t="str">
            <v>12</v>
          </cell>
          <cell r="D202" t="str">
            <v>03</v>
          </cell>
          <cell r="E202" t="str">
            <v>HUATA</v>
          </cell>
          <cell r="F202">
            <v>1737</v>
          </cell>
        </row>
        <row r="203">
          <cell r="A203" t="str">
            <v>021204</v>
          </cell>
          <cell r="B203" t="str">
            <v>02</v>
          </cell>
          <cell r="C203" t="str">
            <v>12</v>
          </cell>
          <cell r="D203" t="str">
            <v>04</v>
          </cell>
          <cell r="E203" t="str">
            <v>HUAYLAS</v>
          </cell>
          <cell r="F203">
            <v>1715</v>
          </cell>
        </row>
        <row r="204">
          <cell r="A204" t="str">
            <v>021205</v>
          </cell>
          <cell r="B204" t="str">
            <v>02</v>
          </cell>
          <cell r="C204" t="str">
            <v>12</v>
          </cell>
          <cell r="D204" t="str">
            <v>05</v>
          </cell>
          <cell r="E204" t="str">
            <v>MATO</v>
          </cell>
          <cell r="F204">
            <v>2372</v>
          </cell>
        </row>
        <row r="205">
          <cell r="A205" t="str">
            <v>021206</v>
          </cell>
          <cell r="B205" t="str">
            <v>02</v>
          </cell>
          <cell r="C205" t="str">
            <v>12</v>
          </cell>
          <cell r="D205" t="str">
            <v>06</v>
          </cell>
          <cell r="E205" t="str">
            <v>PAMPAROMAS</v>
          </cell>
          <cell r="F205">
            <v>8862</v>
          </cell>
        </row>
        <row r="206">
          <cell r="A206" t="str">
            <v>021207</v>
          </cell>
          <cell r="B206" t="str">
            <v>02</v>
          </cell>
          <cell r="C206" t="str">
            <v>12</v>
          </cell>
          <cell r="D206" t="str">
            <v>07</v>
          </cell>
          <cell r="E206" t="str">
            <v>PUEBLO LIBRE</v>
          </cell>
          <cell r="F206">
            <v>7047</v>
          </cell>
        </row>
        <row r="207">
          <cell r="A207" t="str">
            <v>021208</v>
          </cell>
          <cell r="B207" t="str">
            <v>02</v>
          </cell>
          <cell r="C207" t="str">
            <v>12</v>
          </cell>
          <cell r="D207" t="str">
            <v>08</v>
          </cell>
          <cell r="E207" t="str">
            <v>SANTA CRUZ</v>
          </cell>
          <cell r="F207">
            <v>5294</v>
          </cell>
        </row>
        <row r="208">
          <cell r="A208" t="str">
            <v>021209</v>
          </cell>
          <cell r="B208" t="str">
            <v>02</v>
          </cell>
          <cell r="C208" t="str">
            <v>12</v>
          </cell>
          <cell r="D208" t="str">
            <v>09</v>
          </cell>
          <cell r="E208" t="str">
            <v>SANTO TORIBIO</v>
          </cell>
          <cell r="F208">
            <v>1763</v>
          </cell>
        </row>
        <row r="209">
          <cell r="A209" t="str">
            <v>021210</v>
          </cell>
          <cell r="B209" t="str">
            <v>02</v>
          </cell>
          <cell r="C209" t="str">
            <v>12</v>
          </cell>
          <cell r="D209" t="str">
            <v>10</v>
          </cell>
          <cell r="E209" t="str">
            <v>YURACMARCA</v>
          </cell>
          <cell r="F209">
            <v>1942</v>
          </cell>
        </row>
        <row r="210">
          <cell r="A210" t="str">
            <v>021300</v>
          </cell>
          <cell r="B210" t="str">
            <v>02</v>
          </cell>
          <cell r="C210" t="str">
            <v>13</v>
          </cell>
          <cell r="D210" t="str">
            <v>00</v>
          </cell>
          <cell r="E210" t="str">
            <v>MARISCAL LUZURIAGA</v>
          </cell>
          <cell r="F210">
            <v>24272</v>
          </cell>
        </row>
        <row r="211">
          <cell r="A211" t="str">
            <v>021301</v>
          </cell>
          <cell r="B211" t="str">
            <v>02</v>
          </cell>
          <cell r="C211" t="str">
            <v>13</v>
          </cell>
          <cell r="D211" t="str">
            <v>01</v>
          </cell>
          <cell r="E211" t="str">
            <v>PISCOBAMBA</v>
          </cell>
          <cell r="F211">
            <v>3757</v>
          </cell>
        </row>
        <row r="212">
          <cell r="A212" t="str">
            <v>021302</v>
          </cell>
          <cell r="B212" t="str">
            <v>02</v>
          </cell>
          <cell r="C212" t="str">
            <v>13</v>
          </cell>
          <cell r="D212" t="str">
            <v>02</v>
          </cell>
          <cell r="E212" t="str">
            <v>CASCA</v>
          </cell>
          <cell r="F212">
            <v>4414</v>
          </cell>
        </row>
        <row r="213">
          <cell r="A213" t="str">
            <v>021303</v>
          </cell>
          <cell r="B213" t="str">
            <v>02</v>
          </cell>
          <cell r="C213" t="str">
            <v>13</v>
          </cell>
          <cell r="D213" t="str">
            <v>03</v>
          </cell>
          <cell r="E213" t="str">
            <v>ELEAZAR GUZMAN BARRON</v>
          </cell>
          <cell r="F213">
            <v>1240</v>
          </cell>
        </row>
        <row r="214">
          <cell r="A214" t="str">
            <v>021304</v>
          </cell>
          <cell r="B214" t="str">
            <v>02</v>
          </cell>
          <cell r="C214" t="str">
            <v>13</v>
          </cell>
          <cell r="D214" t="str">
            <v>04</v>
          </cell>
          <cell r="E214" t="str">
            <v>FIDEL OLIVAS ESCUDERO</v>
          </cell>
          <cell r="F214">
            <v>2275</v>
          </cell>
        </row>
        <row r="215">
          <cell r="A215" t="str">
            <v>021305</v>
          </cell>
          <cell r="B215" t="str">
            <v>02</v>
          </cell>
          <cell r="C215" t="str">
            <v>13</v>
          </cell>
          <cell r="D215" t="str">
            <v>05</v>
          </cell>
          <cell r="E215" t="str">
            <v>LLAMA</v>
          </cell>
          <cell r="F215">
            <v>1541</v>
          </cell>
        </row>
        <row r="216">
          <cell r="A216" t="str">
            <v>021306</v>
          </cell>
          <cell r="B216" t="str">
            <v>02</v>
          </cell>
          <cell r="C216" t="str">
            <v>13</v>
          </cell>
          <cell r="D216" t="str">
            <v>06</v>
          </cell>
          <cell r="E216" t="str">
            <v>LLUMPA</v>
          </cell>
          <cell r="F216">
            <v>6478</v>
          </cell>
        </row>
        <row r="217">
          <cell r="A217" t="str">
            <v>021307</v>
          </cell>
          <cell r="B217" t="str">
            <v>02</v>
          </cell>
          <cell r="C217" t="str">
            <v>13</v>
          </cell>
          <cell r="D217" t="str">
            <v>07</v>
          </cell>
          <cell r="E217" t="str">
            <v>LUCMA</v>
          </cell>
          <cell r="F217">
            <v>3401</v>
          </cell>
        </row>
        <row r="218">
          <cell r="A218" t="str">
            <v>021308</v>
          </cell>
          <cell r="B218" t="str">
            <v>02</v>
          </cell>
          <cell r="C218" t="str">
            <v>13</v>
          </cell>
          <cell r="D218" t="str">
            <v>08</v>
          </cell>
          <cell r="E218" t="str">
            <v>MUSGA</v>
          </cell>
          <cell r="F218">
            <v>1166</v>
          </cell>
        </row>
        <row r="219">
          <cell r="A219" t="str">
            <v>021400</v>
          </cell>
          <cell r="B219" t="str">
            <v>02</v>
          </cell>
          <cell r="C219" t="str">
            <v>14</v>
          </cell>
          <cell r="D219" t="str">
            <v>00</v>
          </cell>
          <cell r="E219" t="str">
            <v>OCROS</v>
          </cell>
          <cell r="F219">
            <v>7048</v>
          </cell>
        </row>
        <row r="220">
          <cell r="A220" t="str">
            <v>021401</v>
          </cell>
          <cell r="B220" t="str">
            <v>02</v>
          </cell>
          <cell r="C220" t="str">
            <v>14</v>
          </cell>
          <cell r="D220" t="str">
            <v>01</v>
          </cell>
          <cell r="E220" t="str">
            <v>OCROS</v>
          </cell>
          <cell r="F220">
            <v>1524</v>
          </cell>
        </row>
        <row r="221">
          <cell r="A221" t="str">
            <v>021402</v>
          </cell>
          <cell r="B221" t="str">
            <v>02</v>
          </cell>
          <cell r="C221" t="str">
            <v>14</v>
          </cell>
          <cell r="D221" t="str">
            <v>02</v>
          </cell>
          <cell r="E221" t="str">
            <v>ACAS</v>
          </cell>
          <cell r="F221">
            <v>431</v>
          </cell>
        </row>
        <row r="222">
          <cell r="A222" t="str">
            <v>021403</v>
          </cell>
          <cell r="B222" t="str">
            <v>02</v>
          </cell>
          <cell r="C222" t="str">
            <v>14</v>
          </cell>
          <cell r="D222" t="str">
            <v>03</v>
          </cell>
          <cell r="E222" t="str">
            <v>CAJAMARQUILLA</v>
          </cell>
          <cell r="F222">
            <v>189</v>
          </cell>
        </row>
        <row r="223">
          <cell r="A223" t="str">
            <v>021404</v>
          </cell>
          <cell r="B223" t="str">
            <v>02</v>
          </cell>
          <cell r="C223" t="str">
            <v>14</v>
          </cell>
          <cell r="D223" t="str">
            <v>04</v>
          </cell>
          <cell r="E223" t="str">
            <v>CARHUAPAMPA</v>
          </cell>
          <cell r="F223">
            <v>383</v>
          </cell>
        </row>
        <row r="224">
          <cell r="A224" t="str">
            <v>021405</v>
          </cell>
          <cell r="B224" t="str">
            <v>02</v>
          </cell>
          <cell r="C224" t="str">
            <v>14</v>
          </cell>
          <cell r="D224" t="str">
            <v>05</v>
          </cell>
          <cell r="E224" t="str">
            <v>COCHAS</v>
          </cell>
          <cell r="F224">
            <v>1202</v>
          </cell>
        </row>
        <row r="225">
          <cell r="A225" t="str">
            <v>021406</v>
          </cell>
          <cell r="B225" t="str">
            <v>02</v>
          </cell>
          <cell r="C225" t="str">
            <v>14</v>
          </cell>
          <cell r="D225" t="str">
            <v>06</v>
          </cell>
          <cell r="E225" t="str">
            <v>CONGAS</v>
          </cell>
          <cell r="F225">
            <v>1264</v>
          </cell>
        </row>
        <row r="226">
          <cell r="A226" t="str">
            <v>021407</v>
          </cell>
          <cell r="B226" t="str">
            <v>02</v>
          </cell>
          <cell r="C226" t="str">
            <v>14</v>
          </cell>
          <cell r="D226" t="str">
            <v>07</v>
          </cell>
          <cell r="E226" t="str">
            <v>LLIPA</v>
          </cell>
          <cell r="F226">
            <v>216</v>
          </cell>
        </row>
        <row r="227">
          <cell r="A227" t="str">
            <v>021408</v>
          </cell>
          <cell r="B227" t="str">
            <v>02</v>
          </cell>
          <cell r="C227" t="str">
            <v>14</v>
          </cell>
          <cell r="D227" t="str">
            <v>08</v>
          </cell>
          <cell r="E227" t="str">
            <v>SAN CRISTOBAL DE RAJAN</v>
          </cell>
          <cell r="F227">
            <v>487</v>
          </cell>
        </row>
        <row r="228">
          <cell r="A228" t="str">
            <v>021409</v>
          </cell>
          <cell r="B228" t="str">
            <v>02</v>
          </cell>
          <cell r="C228" t="str">
            <v>14</v>
          </cell>
          <cell r="D228" t="str">
            <v>09</v>
          </cell>
          <cell r="E228" t="str">
            <v>SAN PEDRO</v>
          </cell>
          <cell r="F228">
            <v>968</v>
          </cell>
        </row>
        <row r="229">
          <cell r="A229" t="str">
            <v>021410</v>
          </cell>
          <cell r="B229" t="str">
            <v>02</v>
          </cell>
          <cell r="C229" t="str">
            <v>14</v>
          </cell>
          <cell r="D229" t="str">
            <v>10</v>
          </cell>
          <cell r="E229" t="str">
            <v>SANTIAGO DE CHILCAS</v>
          </cell>
          <cell r="F229">
            <v>384</v>
          </cell>
        </row>
        <row r="230">
          <cell r="A230" t="str">
            <v>021500</v>
          </cell>
          <cell r="B230" t="str">
            <v>02</v>
          </cell>
          <cell r="C230" t="str">
            <v>15</v>
          </cell>
          <cell r="D230" t="str">
            <v>00</v>
          </cell>
          <cell r="E230" t="str">
            <v>PALLASCA</v>
          </cell>
          <cell r="F230">
            <v>29505</v>
          </cell>
        </row>
        <row r="231">
          <cell r="A231" t="str">
            <v>021501</v>
          </cell>
          <cell r="B231" t="str">
            <v>02</v>
          </cell>
          <cell r="C231" t="str">
            <v>15</v>
          </cell>
          <cell r="D231" t="str">
            <v>01</v>
          </cell>
          <cell r="E231" t="str">
            <v>CABANA</v>
          </cell>
          <cell r="F231">
            <v>2993</v>
          </cell>
        </row>
        <row r="232">
          <cell r="A232" t="str">
            <v>021502</v>
          </cell>
          <cell r="B232" t="str">
            <v>02</v>
          </cell>
          <cell r="C232" t="str">
            <v>15</v>
          </cell>
          <cell r="D232" t="str">
            <v>02</v>
          </cell>
          <cell r="E232" t="str">
            <v>BOLOGNESI</v>
          </cell>
          <cell r="F232">
            <v>1480</v>
          </cell>
        </row>
        <row r="233">
          <cell r="A233" t="str">
            <v>021503</v>
          </cell>
          <cell r="B233" t="str">
            <v>02</v>
          </cell>
          <cell r="C233" t="str">
            <v>15</v>
          </cell>
          <cell r="D233" t="str">
            <v>03</v>
          </cell>
          <cell r="E233" t="str">
            <v>CONCHUCOS</v>
          </cell>
          <cell r="F233">
            <v>7917</v>
          </cell>
        </row>
        <row r="234">
          <cell r="A234" t="str">
            <v>021504</v>
          </cell>
          <cell r="B234" t="str">
            <v>02</v>
          </cell>
          <cell r="C234" t="str">
            <v>15</v>
          </cell>
          <cell r="D234" t="str">
            <v>04</v>
          </cell>
          <cell r="E234" t="str">
            <v>HUACASCHUQUE</v>
          </cell>
          <cell r="F234">
            <v>735</v>
          </cell>
        </row>
        <row r="235">
          <cell r="A235" t="str">
            <v>021505</v>
          </cell>
          <cell r="B235" t="str">
            <v>02</v>
          </cell>
          <cell r="C235" t="str">
            <v>15</v>
          </cell>
          <cell r="D235" t="str">
            <v>05</v>
          </cell>
          <cell r="E235" t="str">
            <v>HUANDOVAL</v>
          </cell>
          <cell r="F235">
            <v>1207</v>
          </cell>
        </row>
        <row r="236">
          <cell r="A236" t="str">
            <v>021506</v>
          </cell>
          <cell r="B236" t="str">
            <v>02</v>
          </cell>
          <cell r="C236" t="str">
            <v>15</v>
          </cell>
          <cell r="D236" t="str">
            <v>06</v>
          </cell>
          <cell r="E236" t="str">
            <v>LACABAMBA</v>
          </cell>
          <cell r="F236">
            <v>936</v>
          </cell>
        </row>
        <row r="237">
          <cell r="A237" t="str">
            <v>021507</v>
          </cell>
          <cell r="B237" t="str">
            <v>02</v>
          </cell>
          <cell r="C237" t="str">
            <v>15</v>
          </cell>
          <cell r="D237" t="str">
            <v>07</v>
          </cell>
          <cell r="E237" t="str">
            <v>LLAPO</v>
          </cell>
          <cell r="F237">
            <v>662</v>
          </cell>
        </row>
        <row r="238">
          <cell r="A238" t="str">
            <v>021508</v>
          </cell>
          <cell r="B238" t="str">
            <v>02</v>
          </cell>
          <cell r="C238" t="str">
            <v>15</v>
          </cell>
          <cell r="D238" t="str">
            <v>08</v>
          </cell>
          <cell r="E238" t="str">
            <v>PALLASCA</v>
          </cell>
          <cell r="F238">
            <v>2793</v>
          </cell>
        </row>
        <row r="239">
          <cell r="A239" t="str">
            <v>021509</v>
          </cell>
          <cell r="B239" t="str">
            <v>02</v>
          </cell>
          <cell r="C239" t="str">
            <v>15</v>
          </cell>
          <cell r="D239" t="str">
            <v>09</v>
          </cell>
          <cell r="E239" t="str">
            <v>PAMPAS</v>
          </cell>
          <cell r="F239">
            <v>6149</v>
          </cell>
        </row>
        <row r="240">
          <cell r="A240" t="str">
            <v>021510</v>
          </cell>
          <cell r="B240" t="str">
            <v>02</v>
          </cell>
          <cell r="C240" t="str">
            <v>15</v>
          </cell>
          <cell r="D240" t="str">
            <v>10</v>
          </cell>
          <cell r="E240" t="str">
            <v>SANTA ROSA</v>
          </cell>
          <cell r="F240">
            <v>1232</v>
          </cell>
        </row>
        <row r="241">
          <cell r="A241" t="str">
            <v>021511</v>
          </cell>
          <cell r="B241" t="str">
            <v>02</v>
          </cell>
          <cell r="C241" t="str">
            <v>15</v>
          </cell>
          <cell r="D241" t="str">
            <v>11</v>
          </cell>
          <cell r="E241" t="str">
            <v>TAUCA</v>
          </cell>
          <cell r="F241">
            <v>3401</v>
          </cell>
        </row>
        <row r="242">
          <cell r="A242" t="str">
            <v>021600</v>
          </cell>
          <cell r="B242" t="str">
            <v>02</v>
          </cell>
          <cell r="C242" t="str">
            <v>16</v>
          </cell>
          <cell r="D242" t="str">
            <v>00</v>
          </cell>
          <cell r="E242" t="str">
            <v>POMABAMBA</v>
          </cell>
          <cell r="F242">
            <v>29380</v>
          </cell>
        </row>
        <row r="243">
          <cell r="A243" t="str">
            <v>021601</v>
          </cell>
          <cell r="B243" t="str">
            <v>02</v>
          </cell>
          <cell r="C243" t="str">
            <v>16</v>
          </cell>
          <cell r="D243" t="str">
            <v>01</v>
          </cell>
          <cell r="E243" t="str">
            <v>POMABAMBA</v>
          </cell>
          <cell r="F243">
            <v>15565</v>
          </cell>
        </row>
        <row r="244">
          <cell r="A244" t="str">
            <v>021602</v>
          </cell>
          <cell r="B244" t="str">
            <v>02</v>
          </cell>
          <cell r="C244" t="str">
            <v>16</v>
          </cell>
          <cell r="D244" t="str">
            <v>02</v>
          </cell>
          <cell r="E244" t="str">
            <v>HUAYLLAN</v>
          </cell>
          <cell r="F244">
            <v>3845</v>
          </cell>
        </row>
        <row r="245">
          <cell r="A245" t="str">
            <v>021603</v>
          </cell>
          <cell r="B245" t="str">
            <v>02</v>
          </cell>
          <cell r="C245" t="str">
            <v>16</v>
          </cell>
          <cell r="D245" t="str">
            <v>03</v>
          </cell>
          <cell r="E245" t="str">
            <v>PAROBAMBA</v>
          </cell>
          <cell r="F245">
            <v>7375</v>
          </cell>
        </row>
        <row r="246">
          <cell r="A246" t="str">
            <v>021604</v>
          </cell>
          <cell r="B246" t="str">
            <v>02</v>
          </cell>
          <cell r="C246" t="str">
            <v>16</v>
          </cell>
          <cell r="D246" t="str">
            <v>04</v>
          </cell>
          <cell r="E246" t="str">
            <v>QUINUABAMBA</v>
          </cell>
          <cell r="F246">
            <v>2595</v>
          </cell>
        </row>
        <row r="247">
          <cell r="A247" t="str">
            <v>021700</v>
          </cell>
          <cell r="B247" t="str">
            <v>02</v>
          </cell>
          <cell r="C247" t="str">
            <v>17</v>
          </cell>
          <cell r="D247" t="str">
            <v>00</v>
          </cell>
          <cell r="E247" t="str">
            <v>RECUAY</v>
          </cell>
          <cell r="F247">
            <v>18519</v>
          </cell>
        </row>
        <row r="248">
          <cell r="A248" t="str">
            <v>021701</v>
          </cell>
          <cell r="B248" t="str">
            <v>02</v>
          </cell>
          <cell r="C248" t="str">
            <v>17</v>
          </cell>
          <cell r="D248" t="str">
            <v>01</v>
          </cell>
          <cell r="E248" t="str">
            <v>RECUAY</v>
          </cell>
          <cell r="F248">
            <v>5213</v>
          </cell>
        </row>
        <row r="249">
          <cell r="A249" t="str">
            <v>021702</v>
          </cell>
          <cell r="B249" t="str">
            <v>02</v>
          </cell>
          <cell r="C249" t="str">
            <v>17</v>
          </cell>
          <cell r="D249" t="str">
            <v>02</v>
          </cell>
          <cell r="E249" t="str">
            <v>CATAC</v>
          </cell>
          <cell r="F249">
            <v>4849</v>
          </cell>
        </row>
        <row r="250">
          <cell r="A250" t="str">
            <v>021703</v>
          </cell>
          <cell r="B250" t="str">
            <v>02</v>
          </cell>
          <cell r="C250" t="str">
            <v>17</v>
          </cell>
          <cell r="D250" t="str">
            <v>03</v>
          </cell>
          <cell r="E250" t="str">
            <v>COTAPARACO</v>
          </cell>
          <cell r="F250">
            <v>641</v>
          </cell>
        </row>
        <row r="251">
          <cell r="A251" t="str">
            <v>021704</v>
          </cell>
          <cell r="B251" t="str">
            <v>02</v>
          </cell>
          <cell r="C251" t="str">
            <v>17</v>
          </cell>
          <cell r="D251" t="str">
            <v>04</v>
          </cell>
          <cell r="E251" t="str">
            <v>HUAYLLAPAMPA</v>
          </cell>
          <cell r="F251">
            <v>754</v>
          </cell>
        </row>
        <row r="252">
          <cell r="A252" t="str">
            <v>021705</v>
          </cell>
          <cell r="B252" t="str">
            <v>02</v>
          </cell>
          <cell r="C252" t="str">
            <v>17</v>
          </cell>
          <cell r="D252" t="str">
            <v>05</v>
          </cell>
          <cell r="E252" t="str">
            <v>LLACLLIN</v>
          </cell>
          <cell r="F252">
            <v>819</v>
          </cell>
        </row>
        <row r="253">
          <cell r="A253" t="str">
            <v>021706</v>
          </cell>
          <cell r="B253" t="str">
            <v>02</v>
          </cell>
          <cell r="C253" t="str">
            <v>17</v>
          </cell>
          <cell r="D253" t="str">
            <v>06</v>
          </cell>
          <cell r="E253" t="str">
            <v>MARCA</v>
          </cell>
          <cell r="F253">
            <v>1131</v>
          </cell>
        </row>
        <row r="254">
          <cell r="A254" t="str">
            <v>021707</v>
          </cell>
          <cell r="B254" t="str">
            <v>02</v>
          </cell>
          <cell r="C254" t="str">
            <v>17</v>
          </cell>
          <cell r="D254" t="str">
            <v>07</v>
          </cell>
          <cell r="E254" t="str">
            <v>PAMPAS CHICO</v>
          </cell>
          <cell r="F254">
            <v>1111</v>
          </cell>
        </row>
        <row r="255">
          <cell r="A255" t="str">
            <v>021708</v>
          </cell>
          <cell r="B255" t="str">
            <v>02</v>
          </cell>
          <cell r="C255" t="str">
            <v>17</v>
          </cell>
          <cell r="D255" t="str">
            <v>08</v>
          </cell>
          <cell r="E255" t="str">
            <v>PARARIN</v>
          </cell>
          <cell r="F255">
            <v>919</v>
          </cell>
        </row>
        <row r="256">
          <cell r="A256" t="str">
            <v>021709</v>
          </cell>
          <cell r="B256" t="str">
            <v>02</v>
          </cell>
          <cell r="C256" t="str">
            <v>17</v>
          </cell>
          <cell r="D256" t="str">
            <v>09</v>
          </cell>
          <cell r="E256" t="str">
            <v>TAPACOCHA</v>
          </cell>
          <cell r="F256">
            <v>473</v>
          </cell>
        </row>
        <row r="257">
          <cell r="A257" t="str">
            <v>021710</v>
          </cell>
          <cell r="B257" t="str">
            <v>02</v>
          </cell>
          <cell r="C257" t="str">
            <v>17</v>
          </cell>
          <cell r="D257" t="str">
            <v>10</v>
          </cell>
          <cell r="E257" t="str">
            <v>TICAPAMPA</v>
          </cell>
          <cell r="F257">
            <v>2609</v>
          </cell>
        </row>
        <row r="258">
          <cell r="A258" t="str">
            <v>021800</v>
          </cell>
          <cell r="B258" t="str">
            <v>02</v>
          </cell>
          <cell r="C258" t="str">
            <v>18</v>
          </cell>
          <cell r="D258" t="str">
            <v>00</v>
          </cell>
          <cell r="E258" t="str">
            <v>SANTA</v>
          </cell>
          <cell r="F258">
            <v>411373</v>
          </cell>
        </row>
        <row r="259">
          <cell r="A259" t="str">
            <v>021801</v>
          </cell>
          <cell r="B259" t="str">
            <v>02</v>
          </cell>
          <cell r="C259" t="str">
            <v>18</v>
          </cell>
          <cell r="D259" t="str">
            <v>01</v>
          </cell>
          <cell r="E259" t="str">
            <v>CHIMBOTE</v>
          </cell>
          <cell r="F259">
            <v>223621</v>
          </cell>
        </row>
        <row r="260">
          <cell r="A260" t="str">
            <v>021802</v>
          </cell>
          <cell r="B260" t="str">
            <v>02</v>
          </cell>
          <cell r="C260" t="str">
            <v>18</v>
          </cell>
          <cell r="D260" t="str">
            <v>02</v>
          </cell>
          <cell r="E260" t="str">
            <v>CACERES DEL PERU</v>
          </cell>
          <cell r="F260">
            <v>5065</v>
          </cell>
        </row>
        <row r="261">
          <cell r="A261" t="str">
            <v>021803</v>
          </cell>
          <cell r="B261" t="str">
            <v>02</v>
          </cell>
          <cell r="C261" t="str">
            <v>18</v>
          </cell>
          <cell r="D261" t="str">
            <v>03</v>
          </cell>
          <cell r="E261" t="str">
            <v>COISHCO</v>
          </cell>
          <cell r="F261">
            <v>15779</v>
          </cell>
        </row>
        <row r="262">
          <cell r="A262" t="str">
            <v>021804</v>
          </cell>
          <cell r="B262" t="str">
            <v>02</v>
          </cell>
          <cell r="C262" t="str">
            <v>18</v>
          </cell>
          <cell r="D262" t="str">
            <v>04</v>
          </cell>
          <cell r="E262" t="str">
            <v>MACATE</v>
          </cell>
          <cell r="F262">
            <v>4688</v>
          </cell>
        </row>
        <row r="263">
          <cell r="A263" t="str">
            <v>021805</v>
          </cell>
          <cell r="B263" t="str">
            <v>02</v>
          </cell>
          <cell r="C263" t="str">
            <v>18</v>
          </cell>
          <cell r="D263" t="str">
            <v>05</v>
          </cell>
          <cell r="E263" t="str">
            <v>MORO</v>
          </cell>
          <cell r="F263">
            <v>7749</v>
          </cell>
        </row>
        <row r="264">
          <cell r="A264" t="str">
            <v>021806</v>
          </cell>
          <cell r="B264" t="str">
            <v>02</v>
          </cell>
          <cell r="C264" t="str">
            <v>18</v>
          </cell>
          <cell r="D264" t="str">
            <v>06</v>
          </cell>
          <cell r="E264" t="str">
            <v>NEPEÑA</v>
          </cell>
          <cell r="F264">
            <v>12545</v>
          </cell>
        </row>
        <row r="265">
          <cell r="A265" t="str">
            <v>021807</v>
          </cell>
          <cell r="B265" t="str">
            <v>02</v>
          </cell>
          <cell r="C265" t="str">
            <v>18</v>
          </cell>
          <cell r="D265" t="str">
            <v>07</v>
          </cell>
          <cell r="E265" t="str">
            <v>SAMANCO</v>
          </cell>
          <cell r="F265">
            <v>4277</v>
          </cell>
        </row>
        <row r="266">
          <cell r="A266" t="str">
            <v>021808</v>
          </cell>
          <cell r="B266" t="str">
            <v>02</v>
          </cell>
          <cell r="C266" t="str">
            <v>18</v>
          </cell>
          <cell r="D266" t="str">
            <v>08</v>
          </cell>
          <cell r="E266" t="str">
            <v>SANTA</v>
          </cell>
          <cell r="F266">
            <v>18513</v>
          </cell>
        </row>
        <row r="267">
          <cell r="A267" t="str">
            <v>021809</v>
          </cell>
          <cell r="B267" t="str">
            <v>02</v>
          </cell>
          <cell r="C267" t="str">
            <v>18</v>
          </cell>
          <cell r="D267" t="str">
            <v>09</v>
          </cell>
          <cell r="E267" t="str">
            <v>NUEVO CHIMBOTE</v>
          </cell>
          <cell r="F267">
            <v>119136</v>
          </cell>
        </row>
        <row r="268">
          <cell r="A268" t="str">
            <v>021900</v>
          </cell>
          <cell r="B268" t="str">
            <v>02</v>
          </cell>
          <cell r="C268" t="str">
            <v>19</v>
          </cell>
          <cell r="D268" t="str">
            <v>00</v>
          </cell>
          <cell r="E268" t="str">
            <v>SIHUAS</v>
          </cell>
          <cell r="F268">
            <v>31635</v>
          </cell>
        </row>
        <row r="269">
          <cell r="A269" t="str">
            <v>021901</v>
          </cell>
          <cell r="B269" t="str">
            <v>02</v>
          </cell>
          <cell r="C269" t="str">
            <v>19</v>
          </cell>
          <cell r="D269" t="str">
            <v>01</v>
          </cell>
          <cell r="E269" t="str">
            <v>SIHUAS</v>
          </cell>
          <cell r="F269">
            <v>5278</v>
          </cell>
        </row>
        <row r="270">
          <cell r="A270" t="str">
            <v>021902</v>
          </cell>
          <cell r="B270" t="str">
            <v>02</v>
          </cell>
          <cell r="C270" t="str">
            <v>19</v>
          </cell>
          <cell r="D270" t="str">
            <v>02</v>
          </cell>
          <cell r="E270" t="str">
            <v>ACOBAMBA</v>
          </cell>
          <cell r="F270">
            <v>1831</v>
          </cell>
        </row>
        <row r="271">
          <cell r="A271" t="str">
            <v>021903</v>
          </cell>
          <cell r="B271" t="str">
            <v>02</v>
          </cell>
          <cell r="C271" t="str">
            <v>19</v>
          </cell>
          <cell r="D271" t="str">
            <v>03</v>
          </cell>
          <cell r="E271" t="str">
            <v>ALFONSO UGARTE</v>
          </cell>
          <cell r="F271">
            <v>905</v>
          </cell>
        </row>
        <row r="272">
          <cell r="A272" t="str">
            <v>021904</v>
          </cell>
          <cell r="B272" t="str">
            <v>02</v>
          </cell>
          <cell r="C272" t="str">
            <v>19</v>
          </cell>
          <cell r="D272" t="str">
            <v>04</v>
          </cell>
          <cell r="E272" t="str">
            <v>CASHAPAMPA</v>
          </cell>
          <cell r="F272">
            <v>3082</v>
          </cell>
        </row>
        <row r="273">
          <cell r="A273" t="str">
            <v>021905</v>
          </cell>
          <cell r="B273" t="str">
            <v>02</v>
          </cell>
          <cell r="C273" t="str">
            <v>19</v>
          </cell>
          <cell r="D273" t="str">
            <v>05</v>
          </cell>
          <cell r="E273" t="str">
            <v>CHINGALPO</v>
          </cell>
          <cell r="F273">
            <v>1138</v>
          </cell>
        </row>
        <row r="274">
          <cell r="A274" t="str">
            <v>021906</v>
          </cell>
          <cell r="B274" t="str">
            <v>02</v>
          </cell>
          <cell r="C274" t="str">
            <v>19</v>
          </cell>
          <cell r="D274" t="str">
            <v>06</v>
          </cell>
          <cell r="E274" t="str">
            <v>HUAYLLABAMBA</v>
          </cell>
          <cell r="F274">
            <v>4753</v>
          </cell>
        </row>
        <row r="275">
          <cell r="A275" t="str">
            <v>021907</v>
          </cell>
          <cell r="B275" t="str">
            <v>02</v>
          </cell>
          <cell r="C275" t="str">
            <v>19</v>
          </cell>
          <cell r="D275" t="str">
            <v>07</v>
          </cell>
          <cell r="E275" t="str">
            <v>QUICHES</v>
          </cell>
          <cell r="F275">
            <v>2904</v>
          </cell>
        </row>
        <row r="276">
          <cell r="A276" t="str">
            <v>021908</v>
          </cell>
          <cell r="B276" t="str">
            <v>02</v>
          </cell>
          <cell r="C276" t="str">
            <v>19</v>
          </cell>
          <cell r="D276" t="str">
            <v>08</v>
          </cell>
          <cell r="E276" t="str">
            <v>RAGASH</v>
          </cell>
          <cell r="F276">
            <v>2775</v>
          </cell>
        </row>
        <row r="277">
          <cell r="A277" t="str">
            <v>021909</v>
          </cell>
          <cell r="B277" t="str">
            <v>02</v>
          </cell>
          <cell r="C277" t="str">
            <v>19</v>
          </cell>
          <cell r="D277" t="str">
            <v>09</v>
          </cell>
          <cell r="E277" t="str">
            <v>SAN JUAN</v>
          </cell>
          <cell r="F277">
            <v>6874</v>
          </cell>
        </row>
        <row r="278">
          <cell r="A278" t="str">
            <v>021910</v>
          </cell>
          <cell r="B278" t="str">
            <v>02</v>
          </cell>
          <cell r="C278" t="str">
            <v>19</v>
          </cell>
          <cell r="D278" t="str">
            <v>10</v>
          </cell>
          <cell r="E278" t="str">
            <v>SICSIBAMBA</v>
          </cell>
          <cell r="F278">
            <v>2095</v>
          </cell>
        </row>
        <row r="279">
          <cell r="A279" t="str">
            <v>022000</v>
          </cell>
          <cell r="B279" t="str">
            <v>02</v>
          </cell>
          <cell r="C279" t="str">
            <v>20</v>
          </cell>
          <cell r="D279" t="str">
            <v>00</v>
          </cell>
          <cell r="E279" t="str">
            <v>YUNGAY</v>
          </cell>
          <cell r="F279">
            <v>56932</v>
          </cell>
        </row>
        <row r="280">
          <cell r="A280" t="str">
            <v>022001</v>
          </cell>
          <cell r="B280" t="str">
            <v>02</v>
          </cell>
          <cell r="C280" t="str">
            <v>20</v>
          </cell>
          <cell r="D280" t="str">
            <v>01</v>
          </cell>
          <cell r="E280" t="str">
            <v>YUNGAY</v>
          </cell>
          <cell r="F280">
            <v>19991</v>
          </cell>
        </row>
        <row r="281">
          <cell r="A281" t="str">
            <v>022002</v>
          </cell>
          <cell r="B281" t="str">
            <v>02</v>
          </cell>
          <cell r="C281" t="str">
            <v>20</v>
          </cell>
          <cell r="D281" t="str">
            <v>02</v>
          </cell>
          <cell r="E281" t="str">
            <v>CASCAPARA</v>
          </cell>
          <cell r="F281">
            <v>1951</v>
          </cell>
        </row>
        <row r="282">
          <cell r="A282" t="str">
            <v>022003</v>
          </cell>
          <cell r="B282" t="str">
            <v>02</v>
          </cell>
          <cell r="C282" t="str">
            <v>20</v>
          </cell>
          <cell r="D282" t="str">
            <v>03</v>
          </cell>
          <cell r="E282" t="str">
            <v>MANCOS</v>
          </cell>
          <cell r="F282">
            <v>7429</v>
          </cell>
        </row>
        <row r="283">
          <cell r="A283" t="str">
            <v>022004</v>
          </cell>
          <cell r="B283" t="str">
            <v>02</v>
          </cell>
          <cell r="C283" t="str">
            <v>20</v>
          </cell>
          <cell r="D283" t="str">
            <v>04</v>
          </cell>
          <cell r="E283" t="str">
            <v>MATACOTO</v>
          </cell>
          <cell r="F283">
            <v>1557</v>
          </cell>
        </row>
        <row r="284">
          <cell r="A284" t="str">
            <v>022005</v>
          </cell>
          <cell r="B284" t="str">
            <v>02</v>
          </cell>
          <cell r="C284" t="str">
            <v>20</v>
          </cell>
          <cell r="D284" t="str">
            <v>05</v>
          </cell>
          <cell r="E284" t="str">
            <v>QUILLO</v>
          </cell>
          <cell r="F284">
            <v>12791</v>
          </cell>
        </row>
        <row r="285">
          <cell r="A285" t="str">
            <v>022006</v>
          </cell>
          <cell r="B285" t="str">
            <v>02</v>
          </cell>
          <cell r="C285" t="str">
            <v>20</v>
          </cell>
          <cell r="D285" t="str">
            <v>06</v>
          </cell>
          <cell r="E285" t="str">
            <v>RANRAHIRCA</v>
          </cell>
          <cell r="F285">
            <v>3424</v>
          </cell>
        </row>
        <row r="286">
          <cell r="A286" t="str">
            <v>022007</v>
          </cell>
          <cell r="B286" t="str">
            <v>02</v>
          </cell>
          <cell r="C286" t="str">
            <v>20</v>
          </cell>
          <cell r="D286" t="str">
            <v>07</v>
          </cell>
          <cell r="E286" t="str">
            <v>SHUPLUY</v>
          </cell>
          <cell r="F286">
            <v>2473</v>
          </cell>
        </row>
        <row r="287">
          <cell r="A287" t="str">
            <v>022008</v>
          </cell>
          <cell r="B287" t="str">
            <v>02</v>
          </cell>
          <cell r="C287" t="str">
            <v>20</v>
          </cell>
          <cell r="D287" t="str">
            <v>08</v>
          </cell>
          <cell r="E287" t="str">
            <v>YANAMA</v>
          </cell>
          <cell r="F287">
            <v>7316</v>
          </cell>
        </row>
        <row r="288">
          <cell r="A288" t="str">
            <v>030000</v>
          </cell>
          <cell r="B288" t="str">
            <v>03</v>
          </cell>
          <cell r="C288" t="str">
            <v>00</v>
          </cell>
          <cell r="D288" t="str">
            <v>00</v>
          </cell>
          <cell r="E288" t="str">
            <v>APURIMAC</v>
          </cell>
          <cell r="F288">
            <v>438453</v>
          </cell>
        </row>
        <row r="289">
          <cell r="A289" t="str">
            <v>030100</v>
          </cell>
          <cell r="B289" t="str">
            <v>03</v>
          </cell>
          <cell r="C289" t="str">
            <v>01</v>
          </cell>
          <cell r="D289" t="str">
            <v>00</v>
          </cell>
          <cell r="E289" t="str">
            <v>ABANCAY</v>
          </cell>
          <cell r="F289">
            <v>105894</v>
          </cell>
        </row>
        <row r="290">
          <cell r="A290" t="str">
            <v>030101</v>
          </cell>
          <cell r="B290" t="str">
            <v>03</v>
          </cell>
          <cell r="C290" t="str">
            <v>01</v>
          </cell>
          <cell r="D290" t="str">
            <v>01</v>
          </cell>
          <cell r="E290" t="str">
            <v>ABANCAY</v>
          </cell>
          <cell r="F290">
            <v>56338</v>
          </cell>
        </row>
        <row r="291">
          <cell r="A291" t="str">
            <v>030102</v>
          </cell>
          <cell r="B291" t="str">
            <v>03</v>
          </cell>
          <cell r="C291" t="str">
            <v>01</v>
          </cell>
          <cell r="D291" t="str">
            <v>02</v>
          </cell>
          <cell r="E291" t="str">
            <v>CHACOCHE</v>
          </cell>
          <cell r="F291">
            <v>1414</v>
          </cell>
        </row>
        <row r="292">
          <cell r="A292" t="str">
            <v>030103</v>
          </cell>
          <cell r="B292" t="str">
            <v>03</v>
          </cell>
          <cell r="C292" t="str">
            <v>01</v>
          </cell>
          <cell r="D292" t="str">
            <v>03</v>
          </cell>
          <cell r="E292" t="str">
            <v>CIRCA</v>
          </cell>
          <cell r="F292">
            <v>3227</v>
          </cell>
        </row>
        <row r="293">
          <cell r="A293" t="str">
            <v>030104</v>
          </cell>
          <cell r="B293" t="str">
            <v>03</v>
          </cell>
          <cell r="C293" t="str">
            <v>01</v>
          </cell>
          <cell r="D293" t="str">
            <v>04</v>
          </cell>
          <cell r="E293" t="str">
            <v>CURAHUASI</v>
          </cell>
          <cell r="F293">
            <v>19538</v>
          </cell>
        </row>
        <row r="294">
          <cell r="A294" t="str">
            <v>030105</v>
          </cell>
          <cell r="B294" t="str">
            <v>03</v>
          </cell>
          <cell r="C294" t="str">
            <v>01</v>
          </cell>
          <cell r="D294" t="str">
            <v>05</v>
          </cell>
          <cell r="E294" t="str">
            <v>HUANIPACA</v>
          </cell>
          <cell r="F294">
            <v>5481</v>
          </cell>
        </row>
        <row r="295">
          <cell r="A295" t="str">
            <v>030106</v>
          </cell>
          <cell r="B295" t="str">
            <v>03</v>
          </cell>
          <cell r="C295" t="str">
            <v>01</v>
          </cell>
          <cell r="D295" t="str">
            <v>06</v>
          </cell>
          <cell r="E295" t="str">
            <v>LAMBRAMA</v>
          </cell>
          <cell r="F295">
            <v>3496</v>
          </cell>
        </row>
        <row r="296">
          <cell r="A296" t="str">
            <v>030107</v>
          </cell>
          <cell r="B296" t="str">
            <v>03</v>
          </cell>
          <cell r="C296" t="str">
            <v>01</v>
          </cell>
          <cell r="D296" t="str">
            <v>07</v>
          </cell>
          <cell r="E296" t="str">
            <v>PICHIRHUA</v>
          </cell>
          <cell r="F296">
            <v>4610</v>
          </cell>
        </row>
        <row r="297">
          <cell r="A297" t="str">
            <v>030108</v>
          </cell>
          <cell r="B297" t="str">
            <v>03</v>
          </cell>
          <cell r="C297" t="str">
            <v>01</v>
          </cell>
          <cell r="D297" t="str">
            <v>08</v>
          </cell>
          <cell r="E297" t="str">
            <v>SAN PEDRO DE CACHORA</v>
          </cell>
          <cell r="F297">
            <v>3910</v>
          </cell>
        </row>
        <row r="298">
          <cell r="A298" t="str">
            <v>030109</v>
          </cell>
          <cell r="B298" t="str">
            <v>03</v>
          </cell>
          <cell r="C298" t="str">
            <v>01</v>
          </cell>
          <cell r="D298" t="str">
            <v>09</v>
          </cell>
          <cell r="E298" t="str">
            <v>TAMBURCO</v>
          </cell>
          <cell r="F298">
            <v>7880</v>
          </cell>
        </row>
        <row r="299">
          <cell r="A299" t="str">
            <v>030200</v>
          </cell>
          <cell r="B299" t="str">
            <v>03</v>
          </cell>
          <cell r="C299" t="str">
            <v>02</v>
          </cell>
          <cell r="D299" t="str">
            <v>00</v>
          </cell>
          <cell r="E299" t="str">
            <v>ANDAHUAYLAS</v>
          </cell>
          <cell r="F299">
            <v>153799</v>
          </cell>
        </row>
        <row r="300">
          <cell r="A300" t="str">
            <v>030201</v>
          </cell>
          <cell r="B300" t="str">
            <v>03</v>
          </cell>
          <cell r="C300" t="str">
            <v>02</v>
          </cell>
          <cell r="D300" t="str">
            <v>01</v>
          </cell>
          <cell r="E300" t="str">
            <v>ANDAHUAYLAS</v>
          </cell>
          <cell r="F300">
            <v>36644</v>
          </cell>
        </row>
        <row r="301">
          <cell r="A301" t="str">
            <v>030202</v>
          </cell>
          <cell r="B301" t="str">
            <v>03</v>
          </cell>
          <cell r="C301" t="str">
            <v>02</v>
          </cell>
          <cell r="D301" t="str">
            <v>02</v>
          </cell>
          <cell r="E301" t="str">
            <v>ANDARAPA</v>
          </cell>
          <cell r="F301">
            <v>8045</v>
          </cell>
        </row>
        <row r="302">
          <cell r="A302" t="str">
            <v>030203</v>
          </cell>
          <cell r="B302" t="str">
            <v>03</v>
          </cell>
          <cell r="C302" t="str">
            <v>02</v>
          </cell>
          <cell r="D302" t="str">
            <v>03</v>
          </cell>
          <cell r="E302" t="str">
            <v>CHIARA</v>
          </cell>
          <cell r="F302">
            <v>1686</v>
          </cell>
        </row>
        <row r="303">
          <cell r="A303" t="str">
            <v>030204</v>
          </cell>
          <cell r="B303" t="str">
            <v>03</v>
          </cell>
          <cell r="C303" t="str">
            <v>02</v>
          </cell>
          <cell r="D303" t="str">
            <v>04</v>
          </cell>
          <cell r="E303" t="str">
            <v>HUANCARAMA</v>
          </cell>
          <cell r="F303">
            <v>8086</v>
          </cell>
        </row>
        <row r="304">
          <cell r="A304" t="str">
            <v>030205</v>
          </cell>
          <cell r="B304" t="str">
            <v>03</v>
          </cell>
          <cell r="C304" t="str">
            <v>02</v>
          </cell>
          <cell r="D304" t="str">
            <v>05</v>
          </cell>
          <cell r="E304" t="str">
            <v>HUANCARAY</v>
          </cell>
          <cell r="F304">
            <v>4950</v>
          </cell>
        </row>
        <row r="305">
          <cell r="A305" t="str">
            <v>030206</v>
          </cell>
          <cell r="B305" t="str">
            <v>03</v>
          </cell>
          <cell r="C305" t="str">
            <v>02</v>
          </cell>
          <cell r="D305" t="str">
            <v>06</v>
          </cell>
          <cell r="E305" t="str">
            <v>HUAYANA</v>
          </cell>
          <cell r="F305">
            <v>1376</v>
          </cell>
        </row>
        <row r="306">
          <cell r="A306" t="str">
            <v>030207</v>
          </cell>
          <cell r="B306" t="str">
            <v>03</v>
          </cell>
          <cell r="C306" t="str">
            <v>02</v>
          </cell>
          <cell r="D306" t="str">
            <v>07</v>
          </cell>
          <cell r="E306" t="str">
            <v>KISHUARA</v>
          </cell>
          <cell r="F306">
            <v>8255</v>
          </cell>
        </row>
        <row r="307">
          <cell r="A307" t="str">
            <v>030208</v>
          </cell>
          <cell r="B307" t="str">
            <v>03</v>
          </cell>
          <cell r="C307" t="str">
            <v>02</v>
          </cell>
          <cell r="D307" t="str">
            <v>08</v>
          </cell>
          <cell r="E307" t="str">
            <v>PACOBAMBA</v>
          </cell>
          <cell r="F307">
            <v>6119</v>
          </cell>
        </row>
        <row r="308">
          <cell r="A308" t="str">
            <v>030209</v>
          </cell>
          <cell r="B308" t="str">
            <v>03</v>
          </cell>
          <cell r="C308" t="str">
            <v>02</v>
          </cell>
          <cell r="D308" t="str">
            <v>09</v>
          </cell>
          <cell r="E308" t="str">
            <v>PACUCHA</v>
          </cell>
          <cell r="F308">
            <v>10160</v>
          </cell>
        </row>
        <row r="309">
          <cell r="A309" t="str">
            <v>030210</v>
          </cell>
          <cell r="B309" t="str">
            <v>03</v>
          </cell>
          <cell r="C309" t="str">
            <v>02</v>
          </cell>
          <cell r="D309" t="str">
            <v>10</v>
          </cell>
          <cell r="E309" t="str">
            <v>PAMPACHIRI</v>
          </cell>
          <cell r="F309">
            <v>3155</v>
          </cell>
        </row>
        <row r="310">
          <cell r="A310" t="str">
            <v>030211</v>
          </cell>
          <cell r="B310" t="str">
            <v>03</v>
          </cell>
          <cell r="C310" t="str">
            <v>02</v>
          </cell>
          <cell r="D310" t="str">
            <v>11</v>
          </cell>
          <cell r="E310" t="str">
            <v>POMACOCHA</v>
          </cell>
          <cell r="F310">
            <v>1193</v>
          </cell>
        </row>
        <row r="311">
          <cell r="A311" t="str">
            <v>030212</v>
          </cell>
          <cell r="B311" t="str">
            <v>03</v>
          </cell>
          <cell r="C311" t="str">
            <v>02</v>
          </cell>
          <cell r="D311" t="str">
            <v>12</v>
          </cell>
          <cell r="E311" t="str">
            <v>SAN ANTONIO DE CACHI</v>
          </cell>
          <cell r="F311">
            <v>3648</v>
          </cell>
        </row>
        <row r="312">
          <cell r="A312" t="str">
            <v>030213</v>
          </cell>
          <cell r="B312" t="str">
            <v>03</v>
          </cell>
          <cell r="C312" t="str">
            <v>02</v>
          </cell>
          <cell r="D312" t="str">
            <v>13</v>
          </cell>
          <cell r="E312" t="str">
            <v>SAN JERONIMO</v>
          </cell>
          <cell r="F312">
            <v>18507</v>
          </cell>
        </row>
        <row r="313">
          <cell r="A313" t="str">
            <v>030214</v>
          </cell>
          <cell r="B313" t="str">
            <v>03</v>
          </cell>
          <cell r="C313" t="str">
            <v>02</v>
          </cell>
          <cell r="D313" t="str">
            <v>14</v>
          </cell>
          <cell r="E313" t="str">
            <v>SAN MIGUEL DE CHACCRAMPA</v>
          </cell>
          <cell r="F313">
            <v>2486</v>
          </cell>
        </row>
        <row r="314">
          <cell r="A314" t="str">
            <v>030215</v>
          </cell>
          <cell r="B314" t="str">
            <v>03</v>
          </cell>
          <cell r="C314" t="str">
            <v>02</v>
          </cell>
          <cell r="D314" t="str">
            <v>15</v>
          </cell>
          <cell r="E314" t="str">
            <v>SANTA MARIA DE CHICMO</v>
          </cell>
          <cell r="F314">
            <v>11084</v>
          </cell>
        </row>
        <row r="315">
          <cell r="A315" t="str">
            <v>030216</v>
          </cell>
          <cell r="B315" t="str">
            <v>03</v>
          </cell>
          <cell r="C315" t="str">
            <v>02</v>
          </cell>
          <cell r="D315" t="str">
            <v>16</v>
          </cell>
          <cell r="E315" t="str">
            <v>TALAVERA</v>
          </cell>
          <cell r="F315">
            <v>18509</v>
          </cell>
        </row>
        <row r="316">
          <cell r="A316" t="str">
            <v>030217</v>
          </cell>
          <cell r="B316" t="str">
            <v>03</v>
          </cell>
          <cell r="C316" t="str">
            <v>02</v>
          </cell>
          <cell r="D316" t="str">
            <v>17</v>
          </cell>
          <cell r="E316" t="str">
            <v>TUMAY HUARACA</v>
          </cell>
          <cell r="F316">
            <v>1947</v>
          </cell>
        </row>
        <row r="317">
          <cell r="A317" t="str">
            <v>030218</v>
          </cell>
          <cell r="B317" t="str">
            <v>03</v>
          </cell>
          <cell r="C317" t="str">
            <v>02</v>
          </cell>
          <cell r="D317" t="str">
            <v>18</v>
          </cell>
          <cell r="E317" t="str">
            <v>TURPO</v>
          </cell>
          <cell r="F317">
            <v>4663</v>
          </cell>
        </row>
        <row r="318">
          <cell r="A318" t="str">
            <v>030219</v>
          </cell>
          <cell r="B318" t="str">
            <v>03</v>
          </cell>
          <cell r="C318" t="str">
            <v>02</v>
          </cell>
          <cell r="D318" t="str">
            <v>19</v>
          </cell>
          <cell r="E318" t="str">
            <v>KAQUIABAMBA</v>
          </cell>
          <cell r="F318">
            <v>3286</v>
          </cell>
        </row>
        <row r="319">
          <cell r="A319" t="str">
            <v>030300</v>
          </cell>
          <cell r="B319" t="str">
            <v>03</v>
          </cell>
          <cell r="C319" t="str">
            <v>03</v>
          </cell>
          <cell r="D319" t="str">
            <v>00</v>
          </cell>
          <cell r="E319" t="str">
            <v>ANTABAMBA</v>
          </cell>
          <cell r="F319">
            <v>13627</v>
          </cell>
        </row>
        <row r="320">
          <cell r="A320" t="str">
            <v>030301</v>
          </cell>
          <cell r="B320" t="str">
            <v>03</v>
          </cell>
          <cell r="C320" t="str">
            <v>03</v>
          </cell>
          <cell r="D320" t="str">
            <v>01</v>
          </cell>
          <cell r="E320" t="str">
            <v>ANTABAMBA</v>
          </cell>
          <cell r="F320">
            <v>3379</v>
          </cell>
        </row>
        <row r="321">
          <cell r="A321" t="str">
            <v>030302</v>
          </cell>
          <cell r="B321" t="str">
            <v>03</v>
          </cell>
          <cell r="C321" t="str">
            <v>03</v>
          </cell>
          <cell r="D321" t="str">
            <v>02</v>
          </cell>
          <cell r="E321" t="str">
            <v>EL ORO</v>
          </cell>
          <cell r="F321">
            <v>516</v>
          </cell>
        </row>
        <row r="322">
          <cell r="A322" t="str">
            <v>030303</v>
          </cell>
          <cell r="B322" t="str">
            <v>03</v>
          </cell>
          <cell r="C322" t="str">
            <v>03</v>
          </cell>
          <cell r="D322" t="str">
            <v>03</v>
          </cell>
          <cell r="E322" t="str">
            <v>HUAQUIRCA</v>
          </cell>
          <cell r="F322">
            <v>1445</v>
          </cell>
        </row>
        <row r="323">
          <cell r="A323" t="str">
            <v>030304</v>
          </cell>
          <cell r="B323" t="str">
            <v>03</v>
          </cell>
          <cell r="C323" t="str">
            <v>03</v>
          </cell>
          <cell r="D323" t="str">
            <v>04</v>
          </cell>
          <cell r="E323" t="str">
            <v>JUAN ESPINOZA MEDRANO</v>
          </cell>
          <cell r="F323">
            <v>2377</v>
          </cell>
        </row>
        <row r="324">
          <cell r="A324" t="str">
            <v>030305</v>
          </cell>
          <cell r="B324" t="str">
            <v>03</v>
          </cell>
          <cell r="C324" t="str">
            <v>03</v>
          </cell>
          <cell r="D324" t="str">
            <v>05</v>
          </cell>
          <cell r="E324" t="str">
            <v>OROPESA</v>
          </cell>
          <cell r="F324">
            <v>3044</v>
          </cell>
        </row>
        <row r="325">
          <cell r="A325" t="str">
            <v>030306</v>
          </cell>
          <cell r="B325" t="str">
            <v>03</v>
          </cell>
          <cell r="C325" t="str">
            <v>03</v>
          </cell>
          <cell r="D325" t="str">
            <v>06</v>
          </cell>
          <cell r="E325" t="str">
            <v>PACHACONAS</v>
          </cell>
          <cell r="F325">
            <v>1121</v>
          </cell>
        </row>
        <row r="326">
          <cell r="A326" t="str">
            <v>030307</v>
          </cell>
          <cell r="B326" t="str">
            <v>03</v>
          </cell>
          <cell r="C326" t="str">
            <v>03</v>
          </cell>
          <cell r="D326" t="str">
            <v>07</v>
          </cell>
          <cell r="E326" t="str">
            <v>SABAINO</v>
          </cell>
          <cell r="F326">
            <v>1745</v>
          </cell>
        </row>
        <row r="327">
          <cell r="A327" t="str">
            <v>030400</v>
          </cell>
          <cell r="B327" t="str">
            <v>03</v>
          </cell>
          <cell r="C327" t="str">
            <v>04</v>
          </cell>
          <cell r="D327" t="str">
            <v>00</v>
          </cell>
          <cell r="E327" t="str">
            <v>AYMARAES</v>
          </cell>
          <cell r="F327">
            <v>34155</v>
          </cell>
        </row>
        <row r="328">
          <cell r="A328" t="str">
            <v>030401</v>
          </cell>
          <cell r="B328" t="str">
            <v>03</v>
          </cell>
          <cell r="C328" t="str">
            <v>04</v>
          </cell>
          <cell r="D328" t="str">
            <v>01</v>
          </cell>
          <cell r="E328" t="str">
            <v>CHALHUANCA</v>
          </cell>
          <cell r="F328">
            <v>4834</v>
          </cell>
        </row>
        <row r="329">
          <cell r="A329" t="str">
            <v>030402</v>
          </cell>
          <cell r="B329" t="str">
            <v>03</v>
          </cell>
          <cell r="C329" t="str">
            <v>04</v>
          </cell>
          <cell r="D329" t="str">
            <v>02</v>
          </cell>
          <cell r="E329" t="str">
            <v>CAPAYA</v>
          </cell>
          <cell r="F329">
            <v>809</v>
          </cell>
        </row>
        <row r="330">
          <cell r="A330" t="str">
            <v>030403</v>
          </cell>
          <cell r="B330" t="str">
            <v>03</v>
          </cell>
          <cell r="C330" t="str">
            <v>04</v>
          </cell>
          <cell r="D330" t="str">
            <v>03</v>
          </cell>
          <cell r="E330" t="str">
            <v>CARAYBAMBA</v>
          </cell>
          <cell r="F330">
            <v>1367</v>
          </cell>
        </row>
        <row r="331">
          <cell r="A331" t="str">
            <v>030404</v>
          </cell>
          <cell r="B331" t="str">
            <v>03</v>
          </cell>
          <cell r="C331" t="str">
            <v>04</v>
          </cell>
          <cell r="D331" t="str">
            <v>04</v>
          </cell>
          <cell r="E331" t="str">
            <v>CHAPIMARCA</v>
          </cell>
          <cell r="F331">
            <v>2603</v>
          </cell>
        </row>
        <row r="332">
          <cell r="A332" t="str">
            <v>030405</v>
          </cell>
          <cell r="B332" t="str">
            <v>03</v>
          </cell>
          <cell r="C332" t="str">
            <v>04</v>
          </cell>
          <cell r="D332" t="str">
            <v>05</v>
          </cell>
          <cell r="E332" t="str">
            <v>COLCABAMBA</v>
          </cell>
          <cell r="F332">
            <v>855</v>
          </cell>
        </row>
        <row r="333">
          <cell r="A333" t="str">
            <v>030406</v>
          </cell>
          <cell r="B333" t="str">
            <v>03</v>
          </cell>
          <cell r="C333" t="str">
            <v>04</v>
          </cell>
          <cell r="D333" t="str">
            <v>06</v>
          </cell>
          <cell r="E333" t="str">
            <v>COTARUSE</v>
          </cell>
          <cell r="F333">
            <v>3816</v>
          </cell>
        </row>
        <row r="334">
          <cell r="A334" t="str">
            <v>030407</v>
          </cell>
          <cell r="B334" t="str">
            <v>03</v>
          </cell>
          <cell r="C334" t="str">
            <v>04</v>
          </cell>
          <cell r="D334" t="str">
            <v>07</v>
          </cell>
          <cell r="E334" t="str">
            <v>HUAYLLO</v>
          </cell>
          <cell r="F334">
            <v>767</v>
          </cell>
        </row>
        <row r="335">
          <cell r="A335" t="str">
            <v>030408</v>
          </cell>
          <cell r="B335" t="str">
            <v>03</v>
          </cell>
          <cell r="C335" t="str">
            <v>04</v>
          </cell>
          <cell r="D335" t="str">
            <v>08</v>
          </cell>
          <cell r="E335" t="str">
            <v>JUSTO APU SAHUARAURA</v>
          </cell>
          <cell r="F335">
            <v>1126</v>
          </cell>
        </row>
        <row r="336">
          <cell r="A336" t="str">
            <v>030409</v>
          </cell>
          <cell r="B336" t="str">
            <v>03</v>
          </cell>
          <cell r="C336" t="str">
            <v>04</v>
          </cell>
          <cell r="D336" t="str">
            <v>09</v>
          </cell>
          <cell r="E336" t="str">
            <v>LUCRE</v>
          </cell>
          <cell r="F336">
            <v>2490</v>
          </cell>
        </row>
        <row r="337">
          <cell r="A337" t="str">
            <v>030410</v>
          </cell>
          <cell r="B337" t="str">
            <v>03</v>
          </cell>
          <cell r="C337" t="str">
            <v>04</v>
          </cell>
          <cell r="D337" t="str">
            <v>10</v>
          </cell>
          <cell r="E337" t="str">
            <v>POCOHUANCA</v>
          </cell>
          <cell r="F337">
            <v>1310</v>
          </cell>
        </row>
        <row r="338">
          <cell r="A338" t="str">
            <v>030411</v>
          </cell>
          <cell r="B338" t="str">
            <v>03</v>
          </cell>
          <cell r="C338" t="str">
            <v>04</v>
          </cell>
          <cell r="D338" t="str">
            <v>11</v>
          </cell>
          <cell r="E338" t="str">
            <v>SAN JUAN DE CHACÑA</v>
          </cell>
          <cell r="F338">
            <v>1323</v>
          </cell>
        </row>
        <row r="339">
          <cell r="A339" t="str">
            <v>030412</v>
          </cell>
          <cell r="B339" t="str">
            <v>03</v>
          </cell>
          <cell r="C339" t="str">
            <v>04</v>
          </cell>
          <cell r="D339" t="str">
            <v>12</v>
          </cell>
          <cell r="E339" t="str">
            <v>SAÑAYCA</v>
          </cell>
          <cell r="F339">
            <v>1412</v>
          </cell>
        </row>
        <row r="340">
          <cell r="A340" t="str">
            <v>030413</v>
          </cell>
          <cell r="B340" t="str">
            <v>03</v>
          </cell>
          <cell r="C340" t="str">
            <v>04</v>
          </cell>
          <cell r="D340" t="str">
            <v>13</v>
          </cell>
          <cell r="E340" t="str">
            <v>SORAYA</v>
          </cell>
          <cell r="F340">
            <v>919</v>
          </cell>
        </row>
        <row r="341">
          <cell r="A341" t="str">
            <v>030414</v>
          </cell>
          <cell r="B341" t="str">
            <v>03</v>
          </cell>
          <cell r="C341" t="str">
            <v>04</v>
          </cell>
          <cell r="D341" t="str">
            <v>14</v>
          </cell>
          <cell r="E341" t="str">
            <v>TAPAIRIHUA</v>
          </cell>
          <cell r="F341">
            <v>2952</v>
          </cell>
        </row>
        <row r="342">
          <cell r="A342" t="str">
            <v>030415</v>
          </cell>
          <cell r="B342" t="str">
            <v>03</v>
          </cell>
          <cell r="C342" t="str">
            <v>04</v>
          </cell>
          <cell r="D342" t="str">
            <v>15</v>
          </cell>
          <cell r="E342" t="str">
            <v>TINTAY</v>
          </cell>
          <cell r="F342">
            <v>4251</v>
          </cell>
        </row>
        <row r="343">
          <cell r="A343" t="str">
            <v>030416</v>
          </cell>
          <cell r="B343" t="str">
            <v>03</v>
          </cell>
          <cell r="C343" t="str">
            <v>04</v>
          </cell>
          <cell r="D343" t="str">
            <v>16</v>
          </cell>
          <cell r="E343" t="str">
            <v>TORAYA</v>
          </cell>
          <cell r="F343">
            <v>1768</v>
          </cell>
        </row>
        <row r="344">
          <cell r="A344" t="str">
            <v>030417</v>
          </cell>
          <cell r="B344" t="str">
            <v>03</v>
          </cell>
          <cell r="C344" t="str">
            <v>04</v>
          </cell>
          <cell r="D344" t="str">
            <v>17</v>
          </cell>
          <cell r="E344" t="str">
            <v>YANACA</v>
          </cell>
          <cell r="F344">
            <v>1553</v>
          </cell>
        </row>
        <row r="345">
          <cell r="A345" t="str">
            <v>030500</v>
          </cell>
          <cell r="B345" t="str">
            <v>03</v>
          </cell>
          <cell r="C345" t="str">
            <v>05</v>
          </cell>
          <cell r="D345" t="str">
            <v>00</v>
          </cell>
          <cell r="E345" t="str">
            <v>COTABAMBAS</v>
          </cell>
          <cell r="F345">
            <v>48445</v>
          </cell>
        </row>
        <row r="346">
          <cell r="A346" t="str">
            <v>030501</v>
          </cell>
          <cell r="B346" t="str">
            <v>03</v>
          </cell>
          <cell r="C346" t="str">
            <v>05</v>
          </cell>
          <cell r="D346" t="str">
            <v>01</v>
          </cell>
          <cell r="E346" t="str">
            <v>TAMBOBAMBA</v>
          </cell>
          <cell r="F346">
            <v>11222</v>
          </cell>
        </row>
        <row r="347">
          <cell r="A347" t="str">
            <v>030502</v>
          </cell>
          <cell r="B347" t="str">
            <v>03</v>
          </cell>
          <cell r="C347" t="str">
            <v>05</v>
          </cell>
          <cell r="D347" t="str">
            <v>02</v>
          </cell>
          <cell r="E347" t="str">
            <v>COTABAMBAS</v>
          </cell>
          <cell r="F347">
            <v>4302</v>
          </cell>
        </row>
        <row r="348">
          <cell r="A348" t="str">
            <v>030503</v>
          </cell>
          <cell r="B348" t="str">
            <v>03</v>
          </cell>
          <cell r="C348" t="str">
            <v>05</v>
          </cell>
          <cell r="D348" t="str">
            <v>03</v>
          </cell>
          <cell r="E348" t="str">
            <v>COYLLURQUI</v>
          </cell>
          <cell r="F348">
            <v>8323</v>
          </cell>
        </row>
        <row r="349">
          <cell r="A349" t="str">
            <v>030504</v>
          </cell>
          <cell r="B349" t="str">
            <v>03</v>
          </cell>
          <cell r="C349" t="str">
            <v>05</v>
          </cell>
          <cell r="D349" t="str">
            <v>04</v>
          </cell>
          <cell r="E349" t="str">
            <v>HAQUIRA</v>
          </cell>
          <cell r="F349">
            <v>11056</v>
          </cell>
        </row>
        <row r="350">
          <cell r="A350" t="str">
            <v>030505</v>
          </cell>
          <cell r="B350" t="str">
            <v>03</v>
          </cell>
          <cell r="C350" t="str">
            <v>05</v>
          </cell>
          <cell r="D350" t="str">
            <v>05</v>
          </cell>
          <cell r="E350" t="str">
            <v>MARA</v>
          </cell>
          <cell r="F350">
            <v>6604</v>
          </cell>
        </row>
        <row r="351">
          <cell r="A351" t="str">
            <v>030506</v>
          </cell>
          <cell r="B351" t="str">
            <v>03</v>
          </cell>
          <cell r="C351" t="str">
            <v>05</v>
          </cell>
          <cell r="D351" t="str">
            <v>06</v>
          </cell>
          <cell r="E351" t="str">
            <v>CHALLHUAHUACHO</v>
          </cell>
          <cell r="F351">
            <v>6938</v>
          </cell>
        </row>
        <row r="352">
          <cell r="A352" t="str">
            <v>030600</v>
          </cell>
          <cell r="B352" t="str">
            <v>03</v>
          </cell>
          <cell r="C352" t="str">
            <v>06</v>
          </cell>
          <cell r="D352" t="str">
            <v>00</v>
          </cell>
          <cell r="E352" t="str">
            <v>CHINCHEROS</v>
          </cell>
          <cell r="F352">
            <v>54632</v>
          </cell>
        </row>
        <row r="353">
          <cell r="A353" t="str">
            <v>030601</v>
          </cell>
          <cell r="B353" t="str">
            <v>03</v>
          </cell>
          <cell r="C353" t="str">
            <v>06</v>
          </cell>
          <cell r="D353" t="str">
            <v>01</v>
          </cell>
          <cell r="E353" t="str">
            <v>CHINCHEROS</v>
          </cell>
          <cell r="F353">
            <v>5179</v>
          </cell>
        </row>
        <row r="354">
          <cell r="A354" t="str">
            <v>030602</v>
          </cell>
          <cell r="B354" t="str">
            <v>03</v>
          </cell>
          <cell r="C354" t="str">
            <v>06</v>
          </cell>
          <cell r="D354" t="str">
            <v>02</v>
          </cell>
          <cell r="E354" t="str">
            <v>ANCO-HUALLO</v>
          </cell>
          <cell r="F354">
            <v>10910</v>
          </cell>
        </row>
        <row r="355">
          <cell r="A355" t="str">
            <v>030603</v>
          </cell>
          <cell r="B355" t="str">
            <v>03</v>
          </cell>
          <cell r="C355" t="str">
            <v>06</v>
          </cell>
          <cell r="D355" t="str">
            <v>03</v>
          </cell>
          <cell r="E355" t="str">
            <v>COCHARCAS</v>
          </cell>
          <cell r="F355">
            <v>2334</v>
          </cell>
        </row>
        <row r="356">
          <cell r="A356" t="str">
            <v>030604</v>
          </cell>
          <cell r="B356" t="str">
            <v>03</v>
          </cell>
          <cell r="C356" t="str">
            <v>06</v>
          </cell>
          <cell r="D356" t="str">
            <v>04</v>
          </cell>
          <cell r="E356" t="str">
            <v>HUACCANA</v>
          </cell>
          <cell r="F356">
            <v>9259</v>
          </cell>
        </row>
        <row r="357">
          <cell r="A357" t="str">
            <v>030605</v>
          </cell>
          <cell r="B357" t="str">
            <v>03</v>
          </cell>
          <cell r="C357" t="str">
            <v>06</v>
          </cell>
          <cell r="D357" t="str">
            <v>05</v>
          </cell>
          <cell r="E357" t="str">
            <v>OCOBAMBA</v>
          </cell>
          <cell r="F357">
            <v>8464</v>
          </cell>
        </row>
        <row r="358">
          <cell r="A358" t="str">
            <v>030606</v>
          </cell>
          <cell r="B358" t="str">
            <v>03</v>
          </cell>
          <cell r="C358" t="str">
            <v>06</v>
          </cell>
          <cell r="D358" t="str">
            <v>06</v>
          </cell>
          <cell r="E358" t="str">
            <v>ONGOY</v>
          </cell>
          <cell r="F358">
            <v>9000</v>
          </cell>
        </row>
        <row r="359">
          <cell r="A359" t="str">
            <v>030607</v>
          </cell>
          <cell r="B359" t="str">
            <v>03</v>
          </cell>
          <cell r="C359" t="str">
            <v>06</v>
          </cell>
          <cell r="D359" t="str">
            <v>07</v>
          </cell>
          <cell r="E359" t="str">
            <v>URANMARCA</v>
          </cell>
          <cell r="F359">
            <v>3486</v>
          </cell>
        </row>
        <row r="360">
          <cell r="A360" t="str">
            <v>030608</v>
          </cell>
          <cell r="B360" t="str">
            <v>03</v>
          </cell>
          <cell r="C360" t="str">
            <v>06</v>
          </cell>
          <cell r="D360" t="str">
            <v>08</v>
          </cell>
          <cell r="E360" t="str">
            <v>RANRACANCHA</v>
          </cell>
          <cell r="F360">
            <v>6000</v>
          </cell>
        </row>
        <row r="361">
          <cell r="A361" t="str">
            <v>030700</v>
          </cell>
          <cell r="B361" t="str">
            <v>03</v>
          </cell>
          <cell r="C361" t="str">
            <v>07</v>
          </cell>
          <cell r="D361" t="str">
            <v>00</v>
          </cell>
          <cell r="E361" t="str">
            <v>GRAU</v>
          </cell>
          <cell r="F361">
            <v>27901</v>
          </cell>
        </row>
        <row r="362">
          <cell r="A362" t="str">
            <v>030701</v>
          </cell>
          <cell r="B362" t="str">
            <v>03</v>
          </cell>
          <cell r="C362" t="str">
            <v>07</v>
          </cell>
          <cell r="D362" t="str">
            <v>01</v>
          </cell>
          <cell r="E362" t="str">
            <v>CHUQUIBAMBILLA</v>
          </cell>
          <cell r="F362">
            <v>6144</v>
          </cell>
        </row>
        <row r="363">
          <cell r="A363" t="str">
            <v>030702</v>
          </cell>
          <cell r="B363" t="str">
            <v>03</v>
          </cell>
          <cell r="C363" t="str">
            <v>07</v>
          </cell>
          <cell r="D363" t="str">
            <v>02</v>
          </cell>
          <cell r="E363" t="str">
            <v>CURPAHUASI</v>
          </cell>
          <cell r="F363">
            <v>2593</v>
          </cell>
        </row>
        <row r="364">
          <cell r="A364" t="str">
            <v>030703</v>
          </cell>
          <cell r="B364" t="str">
            <v>03</v>
          </cell>
          <cell r="C364" t="str">
            <v>07</v>
          </cell>
          <cell r="D364" t="str">
            <v>03</v>
          </cell>
          <cell r="E364" t="str">
            <v>GAMARRA</v>
          </cell>
          <cell r="F364">
            <v>4321</v>
          </cell>
        </row>
        <row r="365">
          <cell r="A365" t="str">
            <v>030704</v>
          </cell>
          <cell r="B365" t="str">
            <v>03</v>
          </cell>
          <cell r="C365" t="str">
            <v>07</v>
          </cell>
          <cell r="D365" t="str">
            <v>04</v>
          </cell>
          <cell r="E365" t="str">
            <v>HUAYLLATI</v>
          </cell>
          <cell r="F365">
            <v>1890</v>
          </cell>
        </row>
        <row r="366">
          <cell r="A366" t="str">
            <v>030705</v>
          </cell>
          <cell r="B366" t="str">
            <v>03</v>
          </cell>
          <cell r="C366" t="str">
            <v>07</v>
          </cell>
          <cell r="D366" t="str">
            <v>05</v>
          </cell>
          <cell r="E366" t="str">
            <v>MAMARA</v>
          </cell>
          <cell r="F366">
            <v>979</v>
          </cell>
        </row>
        <row r="367">
          <cell r="A367" t="str">
            <v>030706</v>
          </cell>
          <cell r="B367" t="str">
            <v>03</v>
          </cell>
          <cell r="C367" t="str">
            <v>07</v>
          </cell>
          <cell r="D367" t="str">
            <v>06</v>
          </cell>
          <cell r="E367" t="str">
            <v>MICAELA BASTIDAS</v>
          </cell>
          <cell r="F367">
            <v>1382</v>
          </cell>
        </row>
        <row r="368">
          <cell r="A368" t="str">
            <v>030707</v>
          </cell>
          <cell r="B368" t="str">
            <v>03</v>
          </cell>
          <cell r="C368" t="str">
            <v>07</v>
          </cell>
          <cell r="D368" t="str">
            <v>07</v>
          </cell>
          <cell r="E368" t="str">
            <v>PATAYPAMPA</v>
          </cell>
          <cell r="F368">
            <v>1150</v>
          </cell>
        </row>
        <row r="369">
          <cell r="A369" t="str">
            <v>030708</v>
          </cell>
          <cell r="B369" t="str">
            <v>03</v>
          </cell>
          <cell r="C369" t="str">
            <v>07</v>
          </cell>
          <cell r="D369" t="str">
            <v>08</v>
          </cell>
          <cell r="E369" t="str">
            <v>PROGRESO</v>
          </cell>
          <cell r="F369">
            <v>2976</v>
          </cell>
        </row>
        <row r="370">
          <cell r="A370" t="str">
            <v>030709</v>
          </cell>
          <cell r="B370" t="str">
            <v>03</v>
          </cell>
          <cell r="C370" t="str">
            <v>07</v>
          </cell>
          <cell r="D370" t="str">
            <v>09</v>
          </cell>
          <cell r="E370" t="str">
            <v>SAN ANTONIO</v>
          </cell>
          <cell r="F370">
            <v>570</v>
          </cell>
        </row>
        <row r="371">
          <cell r="A371" t="str">
            <v>030710</v>
          </cell>
          <cell r="B371" t="str">
            <v>03</v>
          </cell>
          <cell r="C371" t="str">
            <v>07</v>
          </cell>
          <cell r="D371" t="str">
            <v>10</v>
          </cell>
          <cell r="E371" t="str">
            <v>SANTA ROSA</v>
          </cell>
          <cell r="F371">
            <v>781</v>
          </cell>
        </row>
        <row r="372">
          <cell r="A372" t="str">
            <v>030711</v>
          </cell>
          <cell r="B372" t="str">
            <v>03</v>
          </cell>
          <cell r="C372" t="str">
            <v>07</v>
          </cell>
          <cell r="D372" t="str">
            <v>11</v>
          </cell>
          <cell r="E372" t="str">
            <v>TURPAY</v>
          </cell>
          <cell r="F372">
            <v>839</v>
          </cell>
        </row>
        <row r="373">
          <cell r="A373" t="str">
            <v>030712</v>
          </cell>
          <cell r="B373" t="str">
            <v>03</v>
          </cell>
          <cell r="C373" t="str">
            <v>07</v>
          </cell>
          <cell r="D373" t="str">
            <v>12</v>
          </cell>
          <cell r="E373" t="str">
            <v>VILCABAMBA</v>
          </cell>
          <cell r="F373">
            <v>1157</v>
          </cell>
        </row>
        <row r="374">
          <cell r="A374" t="str">
            <v>030713</v>
          </cell>
          <cell r="B374" t="str">
            <v>03</v>
          </cell>
          <cell r="C374" t="str">
            <v>07</v>
          </cell>
          <cell r="D374" t="str">
            <v>13</v>
          </cell>
          <cell r="E374" t="str">
            <v>VIRUNDO</v>
          </cell>
          <cell r="F374">
            <v>1285</v>
          </cell>
        </row>
        <row r="375">
          <cell r="A375" t="str">
            <v>030714</v>
          </cell>
          <cell r="B375" t="str">
            <v>03</v>
          </cell>
          <cell r="C375" t="str">
            <v>07</v>
          </cell>
          <cell r="D375" t="str">
            <v>14</v>
          </cell>
          <cell r="E375" t="str">
            <v>CURASCO</v>
          </cell>
          <cell r="F375">
            <v>1834</v>
          </cell>
        </row>
        <row r="376">
          <cell r="A376" t="str">
            <v>040000</v>
          </cell>
          <cell r="B376" t="str">
            <v>04</v>
          </cell>
          <cell r="C376" t="str">
            <v>00</v>
          </cell>
          <cell r="D376" t="str">
            <v>00</v>
          </cell>
          <cell r="E376" t="str">
            <v>AREQUIPA</v>
          </cell>
          <cell r="F376">
            <v>1196191</v>
          </cell>
        </row>
        <row r="377">
          <cell r="A377" t="str">
            <v>040100</v>
          </cell>
          <cell r="B377" t="str">
            <v>04</v>
          </cell>
          <cell r="C377" t="str">
            <v>01</v>
          </cell>
          <cell r="D377" t="str">
            <v>00</v>
          </cell>
          <cell r="E377" t="str">
            <v>AREQUIPA</v>
          </cell>
          <cell r="F377">
            <v>906029</v>
          </cell>
        </row>
        <row r="378">
          <cell r="A378" t="str">
            <v>040101</v>
          </cell>
          <cell r="B378" t="str">
            <v>04</v>
          </cell>
          <cell r="C378" t="str">
            <v>01</v>
          </cell>
          <cell r="D378" t="str">
            <v>01</v>
          </cell>
          <cell r="E378" t="str">
            <v>AREQUIPA</v>
          </cell>
          <cell r="F378">
            <v>58685</v>
          </cell>
        </row>
        <row r="379">
          <cell r="A379" t="str">
            <v>040102</v>
          </cell>
          <cell r="B379" t="str">
            <v>04</v>
          </cell>
          <cell r="C379" t="str">
            <v>01</v>
          </cell>
          <cell r="D379" t="str">
            <v>02</v>
          </cell>
          <cell r="E379" t="str">
            <v>ALTO SELVA ALEGRE</v>
          </cell>
          <cell r="F379">
            <v>77032</v>
          </cell>
        </row>
        <row r="380">
          <cell r="A380" t="str">
            <v>040103</v>
          </cell>
          <cell r="B380" t="str">
            <v>04</v>
          </cell>
          <cell r="C380" t="str">
            <v>01</v>
          </cell>
          <cell r="D380" t="str">
            <v>03</v>
          </cell>
          <cell r="E380" t="str">
            <v>CAYMA</v>
          </cell>
          <cell r="F380">
            <v>82380</v>
          </cell>
        </row>
        <row r="381">
          <cell r="A381" t="str">
            <v>040104</v>
          </cell>
          <cell r="B381" t="str">
            <v>04</v>
          </cell>
          <cell r="C381" t="str">
            <v>01</v>
          </cell>
          <cell r="D381" t="str">
            <v>04</v>
          </cell>
          <cell r="E381" t="str">
            <v>CERRO COLORADO</v>
          </cell>
          <cell r="F381">
            <v>117276</v>
          </cell>
        </row>
        <row r="382">
          <cell r="A382" t="str">
            <v>040105</v>
          </cell>
          <cell r="B382" t="str">
            <v>04</v>
          </cell>
          <cell r="C382" t="str">
            <v>01</v>
          </cell>
          <cell r="D382" t="str">
            <v>05</v>
          </cell>
          <cell r="E382" t="str">
            <v>CHARACATO</v>
          </cell>
          <cell r="F382">
            <v>5701</v>
          </cell>
        </row>
        <row r="383">
          <cell r="A383" t="str">
            <v>040106</v>
          </cell>
          <cell r="B383" t="str">
            <v>04</v>
          </cell>
          <cell r="C383" t="str">
            <v>01</v>
          </cell>
          <cell r="D383" t="str">
            <v>06</v>
          </cell>
          <cell r="E383" t="str">
            <v>CHIGUATA</v>
          </cell>
          <cell r="F383">
            <v>2913</v>
          </cell>
        </row>
        <row r="384">
          <cell r="A384" t="str">
            <v>040107</v>
          </cell>
          <cell r="B384" t="str">
            <v>04</v>
          </cell>
          <cell r="C384" t="str">
            <v>01</v>
          </cell>
          <cell r="D384" t="str">
            <v>07</v>
          </cell>
          <cell r="E384" t="str">
            <v>JACOBO HUNTER</v>
          </cell>
          <cell r="F384">
            <v>47784</v>
          </cell>
        </row>
        <row r="385">
          <cell r="A385" t="str">
            <v>040108</v>
          </cell>
          <cell r="B385" t="str">
            <v>04</v>
          </cell>
          <cell r="C385" t="str">
            <v>01</v>
          </cell>
          <cell r="D385" t="str">
            <v>08</v>
          </cell>
          <cell r="E385" t="str">
            <v>LA JOYA</v>
          </cell>
          <cell r="F385">
            <v>24218</v>
          </cell>
        </row>
        <row r="386">
          <cell r="A386" t="str">
            <v>040109</v>
          </cell>
          <cell r="B386" t="str">
            <v>04</v>
          </cell>
          <cell r="C386" t="str">
            <v>01</v>
          </cell>
          <cell r="D386" t="str">
            <v>09</v>
          </cell>
          <cell r="E386" t="str">
            <v>MARIANO MELGAR</v>
          </cell>
          <cell r="F386">
            <v>54685</v>
          </cell>
        </row>
        <row r="387">
          <cell r="A387" t="str">
            <v>040110</v>
          </cell>
          <cell r="B387" t="str">
            <v>04</v>
          </cell>
          <cell r="C387" t="str">
            <v>01</v>
          </cell>
          <cell r="D387" t="str">
            <v>10</v>
          </cell>
          <cell r="E387" t="str">
            <v>MIRAFLORES</v>
          </cell>
          <cell r="F387">
            <v>52722</v>
          </cell>
        </row>
        <row r="388">
          <cell r="A388" t="str">
            <v>040111</v>
          </cell>
          <cell r="B388" t="str">
            <v>04</v>
          </cell>
          <cell r="C388" t="str">
            <v>01</v>
          </cell>
          <cell r="D388" t="str">
            <v>11</v>
          </cell>
          <cell r="E388" t="str">
            <v>MOLLEBAYA</v>
          </cell>
          <cell r="F388">
            <v>1021</v>
          </cell>
        </row>
        <row r="389">
          <cell r="A389" t="str">
            <v>040112</v>
          </cell>
          <cell r="B389" t="str">
            <v>04</v>
          </cell>
          <cell r="C389" t="str">
            <v>01</v>
          </cell>
          <cell r="D389" t="str">
            <v>12</v>
          </cell>
          <cell r="E389" t="str">
            <v>PAUCARPATA</v>
          </cell>
          <cell r="F389">
            <v>129510</v>
          </cell>
        </row>
        <row r="390">
          <cell r="A390" t="str">
            <v>040113</v>
          </cell>
          <cell r="B390" t="str">
            <v>04</v>
          </cell>
          <cell r="C390" t="str">
            <v>01</v>
          </cell>
          <cell r="D390" t="str">
            <v>13</v>
          </cell>
          <cell r="E390" t="str">
            <v>POCSI</v>
          </cell>
          <cell r="F390">
            <v>580</v>
          </cell>
        </row>
        <row r="391">
          <cell r="A391" t="str">
            <v>040114</v>
          </cell>
          <cell r="B391" t="str">
            <v>04</v>
          </cell>
          <cell r="C391" t="str">
            <v>01</v>
          </cell>
          <cell r="D391" t="str">
            <v>14</v>
          </cell>
          <cell r="E391" t="str">
            <v>POLOBAYA</v>
          </cell>
          <cell r="F391">
            <v>1287</v>
          </cell>
        </row>
        <row r="392">
          <cell r="A392" t="str">
            <v>040115</v>
          </cell>
          <cell r="B392" t="str">
            <v>04</v>
          </cell>
          <cell r="C392" t="str">
            <v>01</v>
          </cell>
          <cell r="D392" t="str">
            <v>15</v>
          </cell>
          <cell r="E392" t="str">
            <v>QUEQUEÑA</v>
          </cell>
          <cell r="F392">
            <v>761</v>
          </cell>
        </row>
        <row r="393">
          <cell r="A393" t="str">
            <v>040116</v>
          </cell>
          <cell r="B393" t="str">
            <v>04</v>
          </cell>
          <cell r="C393" t="str">
            <v>01</v>
          </cell>
          <cell r="D393" t="str">
            <v>16</v>
          </cell>
          <cell r="E393" t="str">
            <v>SABANDIA</v>
          </cell>
          <cell r="F393">
            <v>3876</v>
          </cell>
        </row>
        <row r="394">
          <cell r="A394" t="str">
            <v>040117</v>
          </cell>
          <cell r="B394" t="str">
            <v>04</v>
          </cell>
          <cell r="C394" t="str">
            <v>01</v>
          </cell>
          <cell r="D394" t="str">
            <v>17</v>
          </cell>
          <cell r="E394" t="str">
            <v>SACHACA</v>
          </cell>
          <cell r="F394">
            <v>21508</v>
          </cell>
        </row>
        <row r="395">
          <cell r="A395" t="str">
            <v>040118</v>
          </cell>
          <cell r="B395" t="str">
            <v>04</v>
          </cell>
          <cell r="C395" t="str">
            <v>01</v>
          </cell>
          <cell r="D395" t="str">
            <v>18</v>
          </cell>
          <cell r="E395" t="str">
            <v>SAN JUAN DE SIGUAS /1</v>
          </cell>
          <cell r="F395">
            <v>1814</v>
          </cell>
        </row>
        <row r="396">
          <cell r="A396" t="str">
            <v>040119</v>
          </cell>
          <cell r="B396" t="str">
            <v>04</v>
          </cell>
          <cell r="C396" t="str">
            <v>01</v>
          </cell>
          <cell r="D396" t="str">
            <v>19</v>
          </cell>
          <cell r="E396" t="str">
            <v>SAN JUAN DE TARUCANI</v>
          </cell>
          <cell r="F396">
            <v>2344</v>
          </cell>
        </row>
        <row r="397">
          <cell r="A397" t="str">
            <v>040120</v>
          </cell>
          <cell r="B397" t="str">
            <v>04</v>
          </cell>
          <cell r="C397" t="str">
            <v>01</v>
          </cell>
          <cell r="D397" t="str">
            <v>20</v>
          </cell>
          <cell r="E397" t="str">
            <v>SANTA ISABEL DE SIGUAS</v>
          </cell>
          <cell r="F397">
            <v>970</v>
          </cell>
        </row>
        <row r="398">
          <cell r="A398" t="str">
            <v>040121</v>
          </cell>
          <cell r="B398" t="str">
            <v>04</v>
          </cell>
          <cell r="C398" t="str">
            <v>01</v>
          </cell>
          <cell r="D398" t="str">
            <v>21</v>
          </cell>
          <cell r="E398" t="str">
            <v>SANTA RITA DE SIGUAS</v>
          </cell>
          <cell r="F398">
            <v>4774</v>
          </cell>
        </row>
        <row r="399">
          <cell r="A399" t="str">
            <v>040122</v>
          </cell>
          <cell r="B399" t="str">
            <v>04</v>
          </cell>
          <cell r="C399" t="str">
            <v>01</v>
          </cell>
          <cell r="D399" t="str">
            <v>22</v>
          </cell>
          <cell r="E399" t="str">
            <v>SOCABAYA</v>
          </cell>
          <cell r="F399">
            <v>66948</v>
          </cell>
        </row>
        <row r="400">
          <cell r="A400" t="str">
            <v>040123</v>
          </cell>
          <cell r="B400" t="str">
            <v>04</v>
          </cell>
          <cell r="C400" t="str">
            <v>01</v>
          </cell>
          <cell r="D400" t="str">
            <v>23</v>
          </cell>
          <cell r="E400" t="str">
            <v>TIABAYA</v>
          </cell>
          <cell r="F400">
            <v>15419</v>
          </cell>
        </row>
        <row r="401">
          <cell r="A401" t="str">
            <v>040124</v>
          </cell>
          <cell r="B401" t="str">
            <v>04</v>
          </cell>
          <cell r="C401" t="str">
            <v>01</v>
          </cell>
          <cell r="D401" t="str">
            <v>24</v>
          </cell>
          <cell r="E401" t="str">
            <v>UCHUMAYO</v>
          </cell>
          <cell r="F401">
            <v>10863</v>
          </cell>
        </row>
        <row r="402">
          <cell r="A402" t="str">
            <v>040125</v>
          </cell>
          <cell r="B402" t="str">
            <v>04</v>
          </cell>
          <cell r="C402" t="str">
            <v>01</v>
          </cell>
          <cell r="D402" t="str">
            <v>25</v>
          </cell>
          <cell r="E402" t="str">
            <v xml:space="preserve">VITOR </v>
          </cell>
          <cell r="F402">
            <v>2993</v>
          </cell>
        </row>
        <row r="403">
          <cell r="A403" t="str">
            <v>040126</v>
          </cell>
          <cell r="B403" t="str">
            <v>04</v>
          </cell>
          <cell r="C403" t="str">
            <v>01</v>
          </cell>
          <cell r="D403" t="str">
            <v>26</v>
          </cell>
          <cell r="E403" t="str">
            <v>YANAHUARA</v>
          </cell>
          <cell r="F403">
            <v>20625</v>
          </cell>
        </row>
        <row r="404">
          <cell r="A404" t="str">
            <v>040127</v>
          </cell>
          <cell r="B404" t="str">
            <v>04</v>
          </cell>
          <cell r="C404" t="str">
            <v>01</v>
          </cell>
          <cell r="D404" t="str">
            <v>27</v>
          </cell>
          <cell r="E404" t="str">
            <v>YARABAMBA</v>
          </cell>
          <cell r="F404">
            <v>1310</v>
          </cell>
        </row>
        <row r="405">
          <cell r="A405" t="str">
            <v>040128</v>
          </cell>
          <cell r="B405" t="str">
            <v>04</v>
          </cell>
          <cell r="C405" t="str">
            <v>01</v>
          </cell>
          <cell r="D405" t="str">
            <v>28</v>
          </cell>
          <cell r="E405" t="str">
            <v>YURA</v>
          </cell>
          <cell r="F405">
            <v>18207</v>
          </cell>
        </row>
        <row r="406">
          <cell r="A406" t="str">
            <v>040129</v>
          </cell>
          <cell r="B406" t="str">
            <v>04</v>
          </cell>
          <cell r="C406" t="str">
            <v>01</v>
          </cell>
          <cell r="D406" t="str">
            <v>29</v>
          </cell>
          <cell r="E406" t="str">
            <v>JOSE LUIS BUSTAMANTE Y RIVERO</v>
          </cell>
          <cell r="F406">
            <v>77823</v>
          </cell>
        </row>
        <row r="407">
          <cell r="A407" t="str">
            <v>040200</v>
          </cell>
          <cell r="B407" t="str">
            <v>04</v>
          </cell>
          <cell r="C407" t="str">
            <v>02</v>
          </cell>
          <cell r="D407" t="str">
            <v>00</v>
          </cell>
          <cell r="E407" t="str">
            <v>CAMANA</v>
          </cell>
          <cell r="F407">
            <v>53524</v>
          </cell>
        </row>
        <row r="408">
          <cell r="A408" t="str">
            <v>040201</v>
          </cell>
          <cell r="B408" t="str">
            <v>04</v>
          </cell>
          <cell r="C408" t="str">
            <v>02</v>
          </cell>
          <cell r="D408" t="str">
            <v>01</v>
          </cell>
          <cell r="E408" t="str">
            <v>CAMANA</v>
          </cell>
          <cell r="F408">
            <v>14144</v>
          </cell>
        </row>
        <row r="409">
          <cell r="A409" t="str">
            <v>040202</v>
          </cell>
          <cell r="B409" t="str">
            <v>04</v>
          </cell>
          <cell r="C409" t="str">
            <v>02</v>
          </cell>
          <cell r="D409" t="str">
            <v>02</v>
          </cell>
          <cell r="E409" t="str">
            <v>JOSE MARIA QUIMPER</v>
          </cell>
          <cell r="F409">
            <v>4442</v>
          </cell>
        </row>
        <row r="410">
          <cell r="A410" t="str">
            <v>040203</v>
          </cell>
          <cell r="B410" t="str">
            <v>04</v>
          </cell>
          <cell r="C410" t="str">
            <v>02</v>
          </cell>
          <cell r="D410" t="str">
            <v>03</v>
          </cell>
          <cell r="E410" t="str">
            <v>MARIANO NICOLAS VALCARCEL</v>
          </cell>
          <cell r="F410">
            <v>2845</v>
          </cell>
        </row>
        <row r="411">
          <cell r="A411" t="str">
            <v>040204</v>
          </cell>
          <cell r="B411" t="str">
            <v>04</v>
          </cell>
          <cell r="C411" t="str">
            <v>02</v>
          </cell>
          <cell r="D411" t="str">
            <v>04</v>
          </cell>
          <cell r="E411" t="str">
            <v>MARISCAL CACERES</v>
          </cell>
          <cell r="F411">
            <v>5733</v>
          </cell>
        </row>
        <row r="412">
          <cell r="A412" t="str">
            <v>040205</v>
          </cell>
          <cell r="B412" t="str">
            <v>04</v>
          </cell>
          <cell r="C412" t="str">
            <v>02</v>
          </cell>
          <cell r="D412" t="str">
            <v>05</v>
          </cell>
          <cell r="E412" t="str">
            <v>NICOLAS DE PIEROLA</v>
          </cell>
          <cell r="F412">
            <v>6785</v>
          </cell>
        </row>
        <row r="413">
          <cell r="A413" t="str">
            <v>040206</v>
          </cell>
          <cell r="B413" t="str">
            <v>04</v>
          </cell>
          <cell r="C413" t="str">
            <v>02</v>
          </cell>
          <cell r="D413" t="str">
            <v>06</v>
          </cell>
          <cell r="E413" t="str">
            <v>OCOÑA</v>
          </cell>
          <cell r="F413">
            <v>4650</v>
          </cell>
        </row>
        <row r="414">
          <cell r="A414" t="str">
            <v>040207</v>
          </cell>
          <cell r="B414" t="str">
            <v>04</v>
          </cell>
          <cell r="C414" t="str">
            <v>02</v>
          </cell>
          <cell r="D414" t="str">
            <v>07</v>
          </cell>
          <cell r="E414" t="str">
            <v>QUILCA</v>
          </cell>
          <cell r="F414">
            <v>656</v>
          </cell>
        </row>
        <row r="415">
          <cell r="A415" t="str">
            <v>040208</v>
          </cell>
          <cell r="B415" t="str">
            <v>04</v>
          </cell>
          <cell r="C415" t="str">
            <v>02</v>
          </cell>
          <cell r="D415" t="str">
            <v>08</v>
          </cell>
          <cell r="E415" t="str">
            <v>SAMUEL PASTOR</v>
          </cell>
          <cell r="F415">
            <v>14269</v>
          </cell>
        </row>
        <row r="416">
          <cell r="A416" t="str">
            <v>040300</v>
          </cell>
          <cell r="B416" t="str">
            <v>04</v>
          </cell>
          <cell r="C416" t="str">
            <v>03</v>
          </cell>
          <cell r="D416" t="str">
            <v>00</v>
          </cell>
          <cell r="E416" t="str">
            <v>CARAVELI</v>
          </cell>
          <cell r="F416">
            <v>32552</v>
          </cell>
        </row>
        <row r="417">
          <cell r="A417" t="str">
            <v>040301</v>
          </cell>
          <cell r="B417" t="str">
            <v>04</v>
          </cell>
          <cell r="C417" t="str">
            <v>03</v>
          </cell>
          <cell r="D417" t="str">
            <v>01</v>
          </cell>
          <cell r="E417" t="str">
            <v>CARAVELI</v>
          </cell>
          <cell r="F417">
            <v>4233</v>
          </cell>
        </row>
        <row r="418">
          <cell r="A418" t="str">
            <v>040302</v>
          </cell>
          <cell r="B418" t="str">
            <v>04</v>
          </cell>
          <cell r="C418" t="str">
            <v>03</v>
          </cell>
          <cell r="D418" t="str">
            <v>02</v>
          </cell>
          <cell r="E418" t="str">
            <v>ACARI</v>
          </cell>
          <cell r="F418">
            <v>3740</v>
          </cell>
        </row>
        <row r="419">
          <cell r="A419" t="str">
            <v>040303</v>
          </cell>
          <cell r="B419" t="str">
            <v>04</v>
          </cell>
          <cell r="C419" t="str">
            <v>03</v>
          </cell>
          <cell r="D419" t="str">
            <v>03</v>
          </cell>
          <cell r="E419" t="str">
            <v>ATICO</v>
          </cell>
          <cell r="F419">
            <v>4058</v>
          </cell>
        </row>
        <row r="420">
          <cell r="A420" t="str">
            <v>040304</v>
          </cell>
          <cell r="B420" t="str">
            <v>04</v>
          </cell>
          <cell r="C420" t="str">
            <v>03</v>
          </cell>
          <cell r="D420" t="str">
            <v>04</v>
          </cell>
          <cell r="E420" t="str">
            <v>ATIQUIPA</v>
          </cell>
          <cell r="F420">
            <v>564</v>
          </cell>
        </row>
        <row r="421">
          <cell r="A421" t="str">
            <v>040305</v>
          </cell>
          <cell r="B421" t="str">
            <v>04</v>
          </cell>
          <cell r="C421" t="str">
            <v>03</v>
          </cell>
          <cell r="D421" t="str">
            <v>05</v>
          </cell>
          <cell r="E421" t="str">
            <v>BELLA UNION</v>
          </cell>
          <cell r="F421">
            <v>2958</v>
          </cell>
        </row>
        <row r="422">
          <cell r="A422" t="str">
            <v>040306</v>
          </cell>
          <cell r="B422" t="str">
            <v>04</v>
          </cell>
          <cell r="C422" t="str">
            <v>03</v>
          </cell>
          <cell r="D422" t="str">
            <v>06</v>
          </cell>
          <cell r="E422" t="str">
            <v>CAHUACHO</v>
          </cell>
          <cell r="F422">
            <v>977</v>
          </cell>
        </row>
        <row r="423">
          <cell r="A423" t="str">
            <v>040307</v>
          </cell>
          <cell r="B423" t="str">
            <v>04</v>
          </cell>
          <cell r="C423" t="str">
            <v>03</v>
          </cell>
          <cell r="D423" t="str">
            <v>07</v>
          </cell>
          <cell r="E423" t="str">
            <v>CHALA</v>
          </cell>
          <cell r="F423">
            <v>4131</v>
          </cell>
        </row>
        <row r="424">
          <cell r="A424" t="str">
            <v>040308</v>
          </cell>
          <cell r="B424" t="str">
            <v>04</v>
          </cell>
          <cell r="C424" t="str">
            <v>03</v>
          </cell>
          <cell r="D424" t="str">
            <v>08</v>
          </cell>
          <cell r="E424" t="str">
            <v>CHAPARRA</v>
          </cell>
          <cell r="F424">
            <v>3727</v>
          </cell>
        </row>
        <row r="425">
          <cell r="A425" t="str">
            <v>040309</v>
          </cell>
          <cell r="B425" t="str">
            <v>04</v>
          </cell>
          <cell r="C425" t="str">
            <v>03</v>
          </cell>
          <cell r="D425" t="str">
            <v>09</v>
          </cell>
          <cell r="E425" t="str">
            <v>HUANUHUANU</v>
          </cell>
          <cell r="F425">
            <v>1812</v>
          </cell>
        </row>
        <row r="426">
          <cell r="A426" t="str">
            <v>040310</v>
          </cell>
          <cell r="B426" t="str">
            <v>04</v>
          </cell>
          <cell r="C426" t="str">
            <v>03</v>
          </cell>
          <cell r="D426" t="str">
            <v>10</v>
          </cell>
          <cell r="E426" t="str">
            <v>JAQUI</v>
          </cell>
          <cell r="F426">
            <v>1537</v>
          </cell>
        </row>
        <row r="427">
          <cell r="A427" t="str">
            <v>040311</v>
          </cell>
          <cell r="B427" t="str">
            <v>04</v>
          </cell>
          <cell r="C427" t="str">
            <v>03</v>
          </cell>
          <cell r="D427" t="str">
            <v>11</v>
          </cell>
          <cell r="E427" t="str">
            <v>LOMAS</v>
          </cell>
          <cell r="F427">
            <v>940</v>
          </cell>
        </row>
        <row r="428">
          <cell r="A428" t="str">
            <v>040312</v>
          </cell>
          <cell r="B428" t="str">
            <v>04</v>
          </cell>
          <cell r="C428" t="str">
            <v>03</v>
          </cell>
          <cell r="D428" t="str">
            <v>12</v>
          </cell>
          <cell r="E428" t="str">
            <v>QUICACHA</v>
          </cell>
          <cell r="F428">
            <v>2044</v>
          </cell>
        </row>
        <row r="429">
          <cell r="A429" t="str">
            <v>040313</v>
          </cell>
          <cell r="B429" t="str">
            <v>04</v>
          </cell>
          <cell r="C429" t="str">
            <v>03</v>
          </cell>
          <cell r="D429" t="str">
            <v>13</v>
          </cell>
          <cell r="E429" t="str">
            <v>YAUCA</v>
          </cell>
          <cell r="F429">
            <v>1831</v>
          </cell>
        </row>
        <row r="430">
          <cell r="A430" t="str">
            <v>040400</v>
          </cell>
          <cell r="B430" t="str">
            <v>04</v>
          </cell>
          <cell r="C430" t="str">
            <v>04</v>
          </cell>
          <cell r="D430" t="str">
            <v>00</v>
          </cell>
          <cell r="E430" t="str">
            <v>CASTILLA</v>
          </cell>
          <cell r="F430">
            <v>36955</v>
          </cell>
        </row>
        <row r="431">
          <cell r="A431" t="str">
            <v>040401</v>
          </cell>
          <cell r="B431" t="str">
            <v>04</v>
          </cell>
          <cell r="C431" t="str">
            <v>04</v>
          </cell>
          <cell r="D431" t="str">
            <v>01</v>
          </cell>
          <cell r="E431" t="str">
            <v>APLAO</v>
          </cell>
          <cell r="F431">
            <v>9232</v>
          </cell>
        </row>
        <row r="432">
          <cell r="A432" t="str">
            <v>040402</v>
          </cell>
          <cell r="B432" t="str">
            <v>04</v>
          </cell>
          <cell r="C432" t="str">
            <v>04</v>
          </cell>
          <cell r="D432" t="str">
            <v>02</v>
          </cell>
          <cell r="E432" t="str">
            <v>ANDAGUA</v>
          </cell>
          <cell r="F432">
            <v>1221</v>
          </cell>
        </row>
        <row r="433">
          <cell r="A433" t="str">
            <v>040403</v>
          </cell>
          <cell r="B433" t="str">
            <v>04</v>
          </cell>
          <cell r="C433" t="str">
            <v>04</v>
          </cell>
          <cell r="D433" t="str">
            <v>03</v>
          </cell>
          <cell r="E433" t="str">
            <v>AYO</v>
          </cell>
          <cell r="F433">
            <v>402</v>
          </cell>
        </row>
        <row r="434">
          <cell r="A434" t="str">
            <v>040404</v>
          </cell>
          <cell r="B434" t="str">
            <v>04</v>
          </cell>
          <cell r="C434" t="str">
            <v>04</v>
          </cell>
          <cell r="D434" t="str">
            <v>04</v>
          </cell>
          <cell r="E434" t="str">
            <v>CHACHAS</v>
          </cell>
          <cell r="F434">
            <v>1968</v>
          </cell>
        </row>
        <row r="435">
          <cell r="A435" t="str">
            <v>040405</v>
          </cell>
          <cell r="B435" t="str">
            <v>04</v>
          </cell>
          <cell r="C435" t="str">
            <v>04</v>
          </cell>
          <cell r="D435" t="str">
            <v>05</v>
          </cell>
          <cell r="E435" t="str">
            <v>CHILCAYMARCA</v>
          </cell>
          <cell r="F435">
            <v>622</v>
          </cell>
        </row>
        <row r="436">
          <cell r="A436" t="str">
            <v>040406</v>
          </cell>
          <cell r="B436" t="str">
            <v>04</v>
          </cell>
          <cell r="C436" t="str">
            <v>04</v>
          </cell>
          <cell r="D436" t="str">
            <v>06</v>
          </cell>
          <cell r="E436" t="str">
            <v>CHOCO</v>
          </cell>
          <cell r="F436">
            <v>1242</v>
          </cell>
        </row>
        <row r="437">
          <cell r="A437" t="str">
            <v>040407</v>
          </cell>
          <cell r="B437" t="str">
            <v>04</v>
          </cell>
          <cell r="C437" t="str">
            <v>04</v>
          </cell>
          <cell r="D437" t="str">
            <v>07</v>
          </cell>
          <cell r="E437" t="str">
            <v>HUANCARQUI</v>
          </cell>
          <cell r="F437">
            <v>1713</v>
          </cell>
        </row>
        <row r="438">
          <cell r="A438" t="str">
            <v>040408</v>
          </cell>
          <cell r="B438" t="str">
            <v>04</v>
          </cell>
          <cell r="C438" t="str">
            <v>04</v>
          </cell>
          <cell r="D438" t="str">
            <v>08</v>
          </cell>
          <cell r="E438" t="str">
            <v>MACHAGUAY</v>
          </cell>
          <cell r="F438">
            <v>932</v>
          </cell>
        </row>
        <row r="439">
          <cell r="A439" t="str">
            <v>040409</v>
          </cell>
          <cell r="B439" t="str">
            <v>04</v>
          </cell>
          <cell r="C439" t="str">
            <v>04</v>
          </cell>
          <cell r="D439" t="str">
            <v>09</v>
          </cell>
          <cell r="E439" t="str">
            <v>ORCOPAMPA</v>
          </cell>
          <cell r="F439">
            <v>6623</v>
          </cell>
        </row>
        <row r="440">
          <cell r="A440" t="str">
            <v>040410</v>
          </cell>
          <cell r="B440" t="str">
            <v>04</v>
          </cell>
          <cell r="C440" t="str">
            <v>04</v>
          </cell>
          <cell r="D440" t="str">
            <v>10</v>
          </cell>
          <cell r="E440" t="str">
            <v>PAMPACOLCA</v>
          </cell>
          <cell r="F440">
            <v>3682</v>
          </cell>
        </row>
        <row r="441">
          <cell r="A441" t="str">
            <v>040411</v>
          </cell>
          <cell r="B441" t="str">
            <v>04</v>
          </cell>
          <cell r="C441" t="str">
            <v>04</v>
          </cell>
          <cell r="D441" t="str">
            <v>11</v>
          </cell>
          <cell r="E441" t="str">
            <v>TIPAN</v>
          </cell>
          <cell r="F441">
            <v>580</v>
          </cell>
        </row>
        <row r="442">
          <cell r="A442" t="str">
            <v>040412</v>
          </cell>
          <cell r="B442" t="str">
            <v>04</v>
          </cell>
          <cell r="C442" t="str">
            <v>04</v>
          </cell>
          <cell r="D442" t="str">
            <v>12</v>
          </cell>
          <cell r="E442" t="str">
            <v>UÑON</v>
          </cell>
          <cell r="F442">
            <v>234</v>
          </cell>
        </row>
        <row r="443">
          <cell r="A443" t="str">
            <v>040413</v>
          </cell>
          <cell r="B443" t="str">
            <v>04</v>
          </cell>
          <cell r="C443" t="str">
            <v>04</v>
          </cell>
          <cell r="D443" t="str">
            <v>13</v>
          </cell>
          <cell r="E443" t="str">
            <v>URACA</v>
          </cell>
          <cell r="F443">
            <v>6606</v>
          </cell>
        </row>
        <row r="444">
          <cell r="A444" t="str">
            <v>040414</v>
          </cell>
          <cell r="B444" t="str">
            <v>04</v>
          </cell>
          <cell r="C444" t="str">
            <v>04</v>
          </cell>
          <cell r="D444" t="str">
            <v>14</v>
          </cell>
          <cell r="E444" t="str">
            <v>VIRACO</v>
          </cell>
          <cell r="F444">
            <v>1898</v>
          </cell>
        </row>
        <row r="445">
          <cell r="A445" t="str">
            <v>040500</v>
          </cell>
          <cell r="B445" t="str">
            <v>04</v>
          </cell>
          <cell r="C445" t="str">
            <v>05</v>
          </cell>
          <cell r="D445" t="str">
            <v>00</v>
          </cell>
          <cell r="E445" t="str">
            <v>CAYLLOMA</v>
          </cell>
          <cell r="F445">
            <v>78671</v>
          </cell>
        </row>
        <row r="446">
          <cell r="A446" t="str">
            <v>040501</v>
          </cell>
          <cell r="B446" t="str">
            <v>04</v>
          </cell>
          <cell r="C446" t="str">
            <v>05</v>
          </cell>
          <cell r="D446" t="str">
            <v>01</v>
          </cell>
          <cell r="E446" t="str">
            <v>CHIVAY</v>
          </cell>
          <cell r="F446">
            <v>7034</v>
          </cell>
        </row>
        <row r="447">
          <cell r="A447" t="str">
            <v>040502</v>
          </cell>
          <cell r="B447" t="str">
            <v>04</v>
          </cell>
          <cell r="C447" t="str">
            <v>05</v>
          </cell>
          <cell r="D447" t="str">
            <v>02</v>
          </cell>
          <cell r="E447" t="str">
            <v>ACHOMA</v>
          </cell>
          <cell r="F447">
            <v>1314</v>
          </cell>
        </row>
        <row r="448">
          <cell r="A448" t="str">
            <v>040503</v>
          </cell>
          <cell r="B448" t="str">
            <v>04</v>
          </cell>
          <cell r="C448" t="str">
            <v>05</v>
          </cell>
          <cell r="D448" t="str">
            <v>03</v>
          </cell>
          <cell r="E448" t="str">
            <v>CABANACONDE</v>
          </cell>
          <cell r="F448">
            <v>2848</v>
          </cell>
        </row>
        <row r="449">
          <cell r="A449" t="str">
            <v>040504</v>
          </cell>
          <cell r="B449" t="str">
            <v>04</v>
          </cell>
          <cell r="C449" t="str">
            <v>05</v>
          </cell>
          <cell r="D449" t="str">
            <v>04</v>
          </cell>
          <cell r="E449" t="str">
            <v>CALLALLI</v>
          </cell>
          <cell r="F449">
            <v>2443</v>
          </cell>
        </row>
        <row r="450">
          <cell r="A450" t="str">
            <v>040505</v>
          </cell>
          <cell r="B450" t="str">
            <v>04</v>
          </cell>
          <cell r="C450" t="str">
            <v>05</v>
          </cell>
          <cell r="D450" t="str">
            <v>05</v>
          </cell>
          <cell r="E450" t="str">
            <v>CAYLLOMA</v>
          </cell>
          <cell r="F450">
            <v>3901</v>
          </cell>
        </row>
        <row r="451">
          <cell r="A451" t="str">
            <v>040506</v>
          </cell>
          <cell r="B451" t="str">
            <v>04</v>
          </cell>
          <cell r="C451" t="str">
            <v>05</v>
          </cell>
          <cell r="D451" t="str">
            <v>06</v>
          </cell>
          <cell r="E451" t="str">
            <v>COPORAQUE</v>
          </cell>
          <cell r="F451">
            <v>928</v>
          </cell>
        </row>
        <row r="452">
          <cell r="A452" t="str">
            <v>040507</v>
          </cell>
          <cell r="B452" t="str">
            <v>04</v>
          </cell>
          <cell r="C452" t="str">
            <v>05</v>
          </cell>
          <cell r="D452" t="str">
            <v>07</v>
          </cell>
          <cell r="E452" t="str">
            <v>HUAMBO</v>
          </cell>
          <cell r="F452">
            <v>874</v>
          </cell>
        </row>
        <row r="453">
          <cell r="A453" t="str">
            <v>040508</v>
          </cell>
          <cell r="B453" t="str">
            <v>04</v>
          </cell>
          <cell r="C453" t="str">
            <v>05</v>
          </cell>
          <cell r="D453" t="str">
            <v>08</v>
          </cell>
          <cell r="E453" t="str">
            <v>HUANCA</v>
          </cell>
          <cell r="F453">
            <v>1836</v>
          </cell>
        </row>
        <row r="454">
          <cell r="A454" t="str">
            <v>040509</v>
          </cell>
          <cell r="B454" t="str">
            <v>04</v>
          </cell>
          <cell r="C454" t="str">
            <v>05</v>
          </cell>
          <cell r="D454" t="str">
            <v>09</v>
          </cell>
          <cell r="E454" t="str">
            <v>ICHUPAMPA</v>
          </cell>
          <cell r="F454">
            <v>933</v>
          </cell>
        </row>
        <row r="455">
          <cell r="A455" t="str">
            <v>040510</v>
          </cell>
          <cell r="B455" t="str">
            <v>04</v>
          </cell>
          <cell r="C455" t="str">
            <v>05</v>
          </cell>
          <cell r="D455" t="str">
            <v>10</v>
          </cell>
          <cell r="E455" t="str">
            <v>LARI</v>
          </cell>
          <cell r="F455">
            <v>1376</v>
          </cell>
        </row>
        <row r="456">
          <cell r="A456" t="str">
            <v>040511</v>
          </cell>
          <cell r="B456" t="str">
            <v>04</v>
          </cell>
          <cell r="C456" t="str">
            <v>05</v>
          </cell>
          <cell r="D456" t="str">
            <v>11</v>
          </cell>
          <cell r="E456" t="str">
            <v>LLUTA</v>
          </cell>
          <cell r="F456">
            <v>1918</v>
          </cell>
        </row>
        <row r="457">
          <cell r="A457" t="str">
            <v>040512</v>
          </cell>
          <cell r="B457" t="str">
            <v>04</v>
          </cell>
          <cell r="C457" t="str">
            <v>05</v>
          </cell>
          <cell r="D457" t="str">
            <v>12</v>
          </cell>
          <cell r="E457" t="str">
            <v>MACA</v>
          </cell>
          <cell r="F457">
            <v>1316</v>
          </cell>
        </row>
        <row r="458">
          <cell r="A458" t="str">
            <v>040513</v>
          </cell>
          <cell r="B458" t="str">
            <v>04</v>
          </cell>
          <cell r="C458" t="str">
            <v>05</v>
          </cell>
          <cell r="D458" t="str">
            <v>13</v>
          </cell>
          <cell r="E458" t="str">
            <v>MADRIGAL</v>
          </cell>
          <cell r="F458">
            <v>781</v>
          </cell>
        </row>
        <row r="459">
          <cell r="A459" t="str">
            <v>040514</v>
          </cell>
          <cell r="B459" t="str">
            <v>04</v>
          </cell>
          <cell r="C459" t="str">
            <v>05</v>
          </cell>
          <cell r="D459" t="str">
            <v>14</v>
          </cell>
          <cell r="E459" t="str">
            <v>SAN ANTONIO DE CHUCA  2/</v>
          </cell>
          <cell r="F459">
            <v>1166</v>
          </cell>
        </row>
        <row r="460">
          <cell r="A460" t="str">
            <v>040515</v>
          </cell>
          <cell r="B460" t="str">
            <v>04</v>
          </cell>
          <cell r="C460" t="str">
            <v>05</v>
          </cell>
          <cell r="D460" t="str">
            <v>15</v>
          </cell>
          <cell r="E460" t="str">
            <v>SIBAYO</v>
          </cell>
          <cell r="F460">
            <v>1598</v>
          </cell>
        </row>
        <row r="461">
          <cell r="A461" t="str">
            <v>040516</v>
          </cell>
          <cell r="B461" t="str">
            <v>04</v>
          </cell>
          <cell r="C461" t="str">
            <v>05</v>
          </cell>
          <cell r="D461" t="str">
            <v>16</v>
          </cell>
          <cell r="E461" t="str">
            <v>TAPAY</v>
          </cell>
          <cell r="F461">
            <v>882</v>
          </cell>
        </row>
        <row r="462">
          <cell r="A462" t="str">
            <v>040517</v>
          </cell>
          <cell r="B462" t="str">
            <v>04</v>
          </cell>
          <cell r="C462" t="str">
            <v>05</v>
          </cell>
          <cell r="D462" t="str">
            <v>17</v>
          </cell>
          <cell r="E462" t="str">
            <v>TISCO</v>
          </cell>
          <cell r="F462">
            <v>2221</v>
          </cell>
        </row>
        <row r="463">
          <cell r="A463" t="str">
            <v>040518</v>
          </cell>
          <cell r="B463" t="str">
            <v>04</v>
          </cell>
          <cell r="C463" t="str">
            <v>05</v>
          </cell>
          <cell r="D463" t="str">
            <v>18</v>
          </cell>
          <cell r="E463" t="str">
            <v>TUTI</v>
          </cell>
          <cell r="F463">
            <v>1004</v>
          </cell>
        </row>
        <row r="464">
          <cell r="A464" t="str">
            <v>040519</v>
          </cell>
          <cell r="B464" t="str">
            <v>04</v>
          </cell>
          <cell r="C464" t="str">
            <v>05</v>
          </cell>
          <cell r="D464" t="str">
            <v>19</v>
          </cell>
          <cell r="E464" t="str">
            <v>YANQUE</v>
          </cell>
          <cell r="F464">
            <v>2492</v>
          </cell>
        </row>
        <row r="465">
          <cell r="A465" t="str">
            <v>040520</v>
          </cell>
          <cell r="B465" t="str">
            <v>04</v>
          </cell>
          <cell r="C465" t="str">
            <v>05</v>
          </cell>
          <cell r="D465" t="str">
            <v>20</v>
          </cell>
          <cell r="E465" t="str">
            <v>MAJES</v>
          </cell>
          <cell r="F465">
            <v>41806</v>
          </cell>
        </row>
        <row r="466">
          <cell r="A466" t="str">
            <v>040600</v>
          </cell>
          <cell r="B466" t="str">
            <v>04</v>
          </cell>
          <cell r="C466" t="str">
            <v>06</v>
          </cell>
          <cell r="D466" t="str">
            <v>00</v>
          </cell>
          <cell r="E466" t="str">
            <v>CONDESUYOS</v>
          </cell>
          <cell r="F466">
            <v>18924</v>
          </cell>
        </row>
        <row r="467">
          <cell r="A467" t="str">
            <v>040601</v>
          </cell>
          <cell r="B467" t="str">
            <v>04</v>
          </cell>
          <cell r="C467" t="str">
            <v>06</v>
          </cell>
          <cell r="D467" t="str">
            <v>01</v>
          </cell>
          <cell r="E467" t="str">
            <v>CHUQUIBAMBA</v>
          </cell>
          <cell r="F467">
            <v>4198</v>
          </cell>
        </row>
        <row r="468">
          <cell r="A468" t="str">
            <v>040602</v>
          </cell>
          <cell r="B468" t="str">
            <v>04</v>
          </cell>
          <cell r="C468" t="str">
            <v>06</v>
          </cell>
          <cell r="D468" t="str">
            <v>02</v>
          </cell>
          <cell r="E468" t="str">
            <v>ANDARAY</v>
          </cell>
          <cell r="F468">
            <v>820</v>
          </cell>
        </row>
        <row r="469">
          <cell r="A469" t="str">
            <v>040603</v>
          </cell>
          <cell r="B469" t="str">
            <v>04</v>
          </cell>
          <cell r="C469" t="str">
            <v>06</v>
          </cell>
          <cell r="D469" t="str">
            <v>03</v>
          </cell>
          <cell r="E469" t="str">
            <v>CAYARANI</v>
          </cell>
          <cell r="F469">
            <v>2395</v>
          </cell>
        </row>
        <row r="470">
          <cell r="A470" t="str">
            <v>040604</v>
          </cell>
          <cell r="B470" t="str">
            <v>04</v>
          </cell>
          <cell r="C470" t="str">
            <v>06</v>
          </cell>
          <cell r="D470" t="str">
            <v>04</v>
          </cell>
          <cell r="E470" t="str">
            <v>CHICHAS</v>
          </cell>
          <cell r="F470">
            <v>875</v>
          </cell>
        </row>
        <row r="471">
          <cell r="A471" t="str">
            <v>040605</v>
          </cell>
          <cell r="B471" t="str">
            <v>04</v>
          </cell>
          <cell r="C471" t="str">
            <v>06</v>
          </cell>
          <cell r="D471" t="str">
            <v>05</v>
          </cell>
          <cell r="E471" t="str">
            <v>IRAY</v>
          </cell>
          <cell r="F471">
            <v>823</v>
          </cell>
        </row>
        <row r="472">
          <cell r="A472" t="str">
            <v>040606</v>
          </cell>
          <cell r="B472" t="str">
            <v>04</v>
          </cell>
          <cell r="C472" t="str">
            <v>06</v>
          </cell>
          <cell r="D472" t="str">
            <v>06</v>
          </cell>
          <cell r="E472" t="str">
            <v>RIO GRANDE</v>
          </cell>
          <cell r="F472">
            <v>3779</v>
          </cell>
        </row>
        <row r="473">
          <cell r="A473" t="str">
            <v>040607</v>
          </cell>
          <cell r="B473" t="str">
            <v>04</v>
          </cell>
          <cell r="C473" t="str">
            <v>06</v>
          </cell>
          <cell r="D473" t="str">
            <v>07</v>
          </cell>
          <cell r="E473" t="str">
            <v>SALAMANCA</v>
          </cell>
          <cell r="F473">
            <v>1244</v>
          </cell>
        </row>
        <row r="474">
          <cell r="A474" t="str">
            <v>040608</v>
          </cell>
          <cell r="B474" t="str">
            <v>04</v>
          </cell>
          <cell r="C474" t="str">
            <v>06</v>
          </cell>
          <cell r="D474" t="str">
            <v>08</v>
          </cell>
          <cell r="E474" t="str">
            <v>YANAQUIHUA</v>
          </cell>
          <cell r="F474">
            <v>4790</v>
          </cell>
        </row>
        <row r="475">
          <cell r="A475" t="str">
            <v>040700</v>
          </cell>
          <cell r="B475" t="str">
            <v>04</v>
          </cell>
          <cell r="C475" t="str">
            <v>07</v>
          </cell>
          <cell r="D475" t="str">
            <v>00</v>
          </cell>
          <cell r="E475" t="str">
            <v>ISLAY</v>
          </cell>
          <cell r="F475">
            <v>52145</v>
          </cell>
        </row>
        <row r="476">
          <cell r="A476" t="str">
            <v>040701</v>
          </cell>
          <cell r="B476" t="str">
            <v>04</v>
          </cell>
          <cell r="C476" t="str">
            <v>07</v>
          </cell>
          <cell r="D476" t="str">
            <v>01</v>
          </cell>
          <cell r="E476" t="str">
            <v>MOLLENDO</v>
          </cell>
          <cell r="F476">
            <v>23609</v>
          </cell>
        </row>
        <row r="477">
          <cell r="A477" t="str">
            <v>040702</v>
          </cell>
          <cell r="B477" t="str">
            <v>04</v>
          </cell>
          <cell r="C477" t="str">
            <v>07</v>
          </cell>
          <cell r="D477" t="str">
            <v>02</v>
          </cell>
          <cell r="E477" t="str">
            <v>COCACHACRA</v>
          </cell>
          <cell r="F477">
            <v>9375</v>
          </cell>
        </row>
        <row r="478">
          <cell r="A478" t="str">
            <v>040703</v>
          </cell>
          <cell r="B478" t="str">
            <v>04</v>
          </cell>
          <cell r="C478" t="str">
            <v>07</v>
          </cell>
          <cell r="D478" t="str">
            <v>03</v>
          </cell>
          <cell r="E478" t="str">
            <v>DEAN VALDIVIA</v>
          </cell>
          <cell r="F478">
            <v>6657</v>
          </cell>
        </row>
        <row r="479">
          <cell r="A479" t="str">
            <v>040704</v>
          </cell>
          <cell r="B479" t="str">
            <v>04</v>
          </cell>
          <cell r="C479" t="str">
            <v>07</v>
          </cell>
          <cell r="D479" t="str">
            <v>04</v>
          </cell>
          <cell r="E479" t="str">
            <v>ISLAY</v>
          </cell>
          <cell r="F479">
            <v>4367</v>
          </cell>
        </row>
        <row r="480">
          <cell r="A480" t="str">
            <v>040705</v>
          </cell>
          <cell r="B480" t="str">
            <v>04</v>
          </cell>
          <cell r="C480" t="str">
            <v>07</v>
          </cell>
          <cell r="D480" t="str">
            <v>05</v>
          </cell>
          <cell r="E480" t="str">
            <v>MEJIA</v>
          </cell>
          <cell r="F480">
            <v>1278</v>
          </cell>
        </row>
        <row r="481">
          <cell r="A481" t="str">
            <v>040706</v>
          </cell>
          <cell r="B481" t="str">
            <v>04</v>
          </cell>
          <cell r="C481" t="str">
            <v>07</v>
          </cell>
          <cell r="D481" t="str">
            <v>06</v>
          </cell>
          <cell r="E481" t="str">
            <v>PUNTA DE BOMBON</v>
          </cell>
          <cell r="F481">
            <v>6859</v>
          </cell>
        </row>
        <row r="482">
          <cell r="A482" t="str">
            <v>040800</v>
          </cell>
          <cell r="B482" t="str">
            <v>04</v>
          </cell>
          <cell r="C482" t="str">
            <v>08</v>
          </cell>
          <cell r="D482" t="str">
            <v>00</v>
          </cell>
          <cell r="E482" t="str">
            <v>LA UNION</v>
          </cell>
          <cell r="F482">
            <v>17391</v>
          </cell>
        </row>
        <row r="483">
          <cell r="A483" t="str">
            <v>040801</v>
          </cell>
          <cell r="B483" t="str">
            <v>04</v>
          </cell>
          <cell r="C483" t="str">
            <v>08</v>
          </cell>
          <cell r="D483" t="str">
            <v>01</v>
          </cell>
          <cell r="E483" t="str">
            <v>COTAHUASI</v>
          </cell>
          <cell r="F483">
            <v>2990</v>
          </cell>
        </row>
        <row r="484">
          <cell r="A484" t="str">
            <v>040802</v>
          </cell>
          <cell r="B484" t="str">
            <v>04</v>
          </cell>
          <cell r="C484" t="str">
            <v>08</v>
          </cell>
          <cell r="D484" t="str">
            <v>02</v>
          </cell>
          <cell r="E484" t="str">
            <v>ALCA</v>
          </cell>
          <cell r="F484">
            <v>2270</v>
          </cell>
        </row>
        <row r="485">
          <cell r="A485" t="str">
            <v>040803</v>
          </cell>
          <cell r="B485" t="str">
            <v>04</v>
          </cell>
          <cell r="C485" t="str">
            <v>08</v>
          </cell>
          <cell r="D485" t="str">
            <v>03</v>
          </cell>
          <cell r="E485" t="str">
            <v>CHARCANA</v>
          </cell>
          <cell r="F485">
            <v>680</v>
          </cell>
        </row>
        <row r="486">
          <cell r="A486" t="str">
            <v>040804</v>
          </cell>
          <cell r="B486" t="str">
            <v>04</v>
          </cell>
          <cell r="C486" t="str">
            <v>08</v>
          </cell>
          <cell r="D486" t="str">
            <v>04</v>
          </cell>
          <cell r="E486" t="str">
            <v>HUAYNACOTAS</v>
          </cell>
          <cell r="F486">
            <v>2806</v>
          </cell>
        </row>
        <row r="487">
          <cell r="A487" t="str">
            <v>040805</v>
          </cell>
          <cell r="B487" t="str">
            <v>04</v>
          </cell>
          <cell r="C487" t="str">
            <v>08</v>
          </cell>
          <cell r="D487" t="str">
            <v>05</v>
          </cell>
          <cell r="E487" t="str">
            <v>PAMPAMARCA</v>
          </cell>
          <cell r="F487">
            <v>1870</v>
          </cell>
        </row>
        <row r="488">
          <cell r="A488" t="str">
            <v>040806</v>
          </cell>
          <cell r="B488" t="str">
            <v>04</v>
          </cell>
          <cell r="C488" t="str">
            <v>08</v>
          </cell>
          <cell r="D488" t="str">
            <v>06</v>
          </cell>
          <cell r="E488" t="str">
            <v>PUYCA</v>
          </cell>
          <cell r="F488">
            <v>3445</v>
          </cell>
        </row>
        <row r="489">
          <cell r="A489" t="str">
            <v>040807</v>
          </cell>
          <cell r="B489" t="str">
            <v>04</v>
          </cell>
          <cell r="C489" t="str">
            <v>08</v>
          </cell>
          <cell r="D489" t="str">
            <v>07</v>
          </cell>
          <cell r="E489" t="str">
            <v>QUECHUALLA</v>
          </cell>
          <cell r="F489">
            <v>300</v>
          </cell>
        </row>
        <row r="490">
          <cell r="A490" t="str">
            <v>040808</v>
          </cell>
          <cell r="B490" t="str">
            <v>04</v>
          </cell>
          <cell r="C490" t="str">
            <v>08</v>
          </cell>
          <cell r="D490" t="str">
            <v>08</v>
          </cell>
          <cell r="E490" t="str">
            <v>SAYLA</v>
          </cell>
          <cell r="F490">
            <v>524</v>
          </cell>
        </row>
        <row r="491">
          <cell r="A491" t="str">
            <v>040809</v>
          </cell>
          <cell r="B491" t="str">
            <v>04</v>
          </cell>
          <cell r="C491" t="str">
            <v>08</v>
          </cell>
          <cell r="D491" t="str">
            <v>09</v>
          </cell>
          <cell r="E491" t="str">
            <v>TAURIA</v>
          </cell>
          <cell r="F491">
            <v>359</v>
          </cell>
        </row>
        <row r="492">
          <cell r="A492" t="str">
            <v>040810</v>
          </cell>
          <cell r="B492" t="str">
            <v>04</v>
          </cell>
          <cell r="C492" t="str">
            <v>08</v>
          </cell>
          <cell r="D492" t="str">
            <v>10</v>
          </cell>
          <cell r="E492" t="str">
            <v>TOMEPAMPA</v>
          </cell>
          <cell r="F492">
            <v>963</v>
          </cell>
        </row>
        <row r="493">
          <cell r="A493" t="str">
            <v>040811</v>
          </cell>
          <cell r="B493" t="str">
            <v>04</v>
          </cell>
          <cell r="C493" t="str">
            <v>08</v>
          </cell>
          <cell r="D493" t="str">
            <v>11</v>
          </cell>
          <cell r="E493" t="str">
            <v>TORO</v>
          </cell>
          <cell r="F493">
            <v>1184</v>
          </cell>
        </row>
        <row r="494">
          <cell r="A494" t="str">
            <v>050000</v>
          </cell>
          <cell r="B494" t="str">
            <v>05</v>
          </cell>
          <cell r="C494" t="str">
            <v>00</v>
          </cell>
          <cell r="D494" t="str">
            <v>00</v>
          </cell>
          <cell r="E494" t="str">
            <v>AYACUCHO</v>
          </cell>
          <cell r="F494">
            <v>669120</v>
          </cell>
        </row>
        <row r="495">
          <cell r="A495" t="str">
            <v>050100</v>
          </cell>
          <cell r="B495" t="str">
            <v>05</v>
          </cell>
          <cell r="C495" t="str">
            <v>01</v>
          </cell>
          <cell r="D495" t="str">
            <v>00</v>
          </cell>
          <cell r="E495" t="str">
            <v>HUAMANGA</v>
          </cell>
          <cell r="F495">
            <v>256886</v>
          </cell>
        </row>
        <row r="496">
          <cell r="A496" t="str">
            <v>050101</v>
          </cell>
          <cell r="B496" t="str">
            <v>05</v>
          </cell>
          <cell r="C496" t="str">
            <v>01</v>
          </cell>
          <cell r="D496" t="str">
            <v>01</v>
          </cell>
          <cell r="E496" t="str">
            <v>AYACUCHO</v>
          </cell>
          <cell r="F496">
            <v>105440</v>
          </cell>
        </row>
        <row r="497">
          <cell r="A497" t="str">
            <v>050102</v>
          </cell>
          <cell r="B497" t="str">
            <v>05</v>
          </cell>
          <cell r="C497" t="str">
            <v>01</v>
          </cell>
          <cell r="D497" t="str">
            <v>02</v>
          </cell>
          <cell r="E497" t="str">
            <v>ACOCRO</v>
          </cell>
          <cell r="F497">
            <v>10254</v>
          </cell>
        </row>
        <row r="498">
          <cell r="A498" t="str">
            <v>050103</v>
          </cell>
          <cell r="B498" t="str">
            <v>05</v>
          </cell>
          <cell r="C498" t="str">
            <v>01</v>
          </cell>
          <cell r="D498" t="str">
            <v>03</v>
          </cell>
          <cell r="E498" t="str">
            <v>ACOS VINCHOS</v>
          </cell>
          <cell r="F498">
            <v>5359</v>
          </cell>
        </row>
        <row r="499">
          <cell r="A499" t="str">
            <v>050104</v>
          </cell>
          <cell r="B499" t="str">
            <v>05</v>
          </cell>
          <cell r="C499" t="str">
            <v>01</v>
          </cell>
          <cell r="D499" t="str">
            <v>04</v>
          </cell>
          <cell r="E499" t="str">
            <v>CARMEN ALTO</v>
          </cell>
          <cell r="F499">
            <v>18317</v>
          </cell>
        </row>
        <row r="500">
          <cell r="A500" t="str">
            <v>050105</v>
          </cell>
          <cell r="B500" t="str">
            <v>05</v>
          </cell>
          <cell r="C500" t="str">
            <v>01</v>
          </cell>
          <cell r="D500" t="str">
            <v>05</v>
          </cell>
          <cell r="E500" t="str">
            <v>CHIARA</v>
          </cell>
          <cell r="F500">
            <v>6308</v>
          </cell>
        </row>
        <row r="501">
          <cell r="A501" t="str">
            <v>050106</v>
          </cell>
          <cell r="B501" t="str">
            <v>05</v>
          </cell>
          <cell r="C501" t="str">
            <v>01</v>
          </cell>
          <cell r="D501" t="str">
            <v>06</v>
          </cell>
          <cell r="E501" t="str">
            <v>OCROS</v>
          </cell>
          <cell r="F501">
            <v>6190</v>
          </cell>
        </row>
        <row r="502">
          <cell r="A502" t="str">
            <v>050107</v>
          </cell>
          <cell r="B502" t="str">
            <v>05</v>
          </cell>
          <cell r="C502" t="str">
            <v>01</v>
          </cell>
          <cell r="D502" t="str">
            <v>07</v>
          </cell>
          <cell r="E502" t="str">
            <v>PACAYCASA</v>
          </cell>
          <cell r="F502">
            <v>4220</v>
          </cell>
        </row>
        <row r="503">
          <cell r="A503" t="str">
            <v>050108</v>
          </cell>
          <cell r="B503" t="str">
            <v>05</v>
          </cell>
          <cell r="C503" t="str">
            <v>01</v>
          </cell>
          <cell r="D503" t="str">
            <v>08</v>
          </cell>
          <cell r="E503" t="str">
            <v>QUINUA</v>
          </cell>
          <cell r="F503">
            <v>6156</v>
          </cell>
        </row>
        <row r="504">
          <cell r="A504" t="str">
            <v>050109</v>
          </cell>
          <cell r="B504" t="str">
            <v>05</v>
          </cell>
          <cell r="C504" t="str">
            <v>01</v>
          </cell>
          <cell r="D504" t="str">
            <v>09</v>
          </cell>
          <cell r="E504" t="str">
            <v>SAN JOSE DE TICLLAS</v>
          </cell>
          <cell r="F504">
            <v>2751</v>
          </cell>
        </row>
        <row r="505">
          <cell r="A505" t="str">
            <v>050110</v>
          </cell>
          <cell r="B505" t="str">
            <v>05</v>
          </cell>
          <cell r="C505" t="str">
            <v>01</v>
          </cell>
          <cell r="D505" t="str">
            <v>10</v>
          </cell>
          <cell r="E505" t="str">
            <v>SAN JUAN BAUTISTA</v>
          </cell>
          <cell r="F505">
            <v>42215</v>
          </cell>
        </row>
        <row r="506">
          <cell r="A506" t="str">
            <v>050111</v>
          </cell>
          <cell r="B506" t="str">
            <v>05</v>
          </cell>
          <cell r="C506" t="str">
            <v>01</v>
          </cell>
          <cell r="D506" t="str">
            <v>11</v>
          </cell>
          <cell r="E506" t="str">
            <v>SANTIAGO DE PISCHA</v>
          </cell>
          <cell r="F506">
            <v>1877</v>
          </cell>
        </row>
        <row r="507">
          <cell r="A507" t="str">
            <v>050112</v>
          </cell>
          <cell r="B507" t="str">
            <v>05</v>
          </cell>
          <cell r="C507" t="str">
            <v>01</v>
          </cell>
          <cell r="D507" t="str">
            <v>12</v>
          </cell>
          <cell r="E507" t="str">
            <v>SOCOS</v>
          </cell>
          <cell r="F507">
            <v>7932</v>
          </cell>
        </row>
        <row r="508">
          <cell r="A508" t="str">
            <v>050113</v>
          </cell>
          <cell r="B508" t="str">
            <v>05</v>
          </cell>
          <cell r="C508" t="str">
            <v>01</v>
          </cell>
          <cell r="D508" t="str">
            <v>13</v>
          </cell>
          <cell r="E508" t="str">
            <v>TAMBILLO</v>
          </cell>
          <cell r="F508">
            <v>5382</v>
          </cell>
        </row>
        <row r="509">
          <cell r="A509" t="str">
            <v>050114</v>
          </cell>
          <cell r="B509" t="str">
            <v>05</v>
          </cell>
          <cell r="C509" t="str">
            <v>01</v>
          </cell>
          <cell r="D509" t="str">
            <v>14</v>
          </cell>
          <cell r="E509" t="str">
            <v>VINCHOS</v>
          </cell>
          <cell r="F509">
            <v>17626</v>
          </cell>
        </row>
        <row r="510">
          <cell r="A510" t="str">
            <v>050115</v>
          </cell>
          <cell r="B510" t="str">
            <v>05</v>
          </cell>
          <cell r="C510" t="str">
            <v>01</v>
          </cell>
          <cell r="D510" t="str">
            <v>15</v>
          </cell>
          <cell r="E510" t="str">
            <v>JESUS NAZARENO</v>
          </cell>
          <cell r="F510">
            <v>16859</v>
          </cell>
        </row>
        <row r="511">
          <cell r="A511" t="str">
            <v>050200</v>
          </cell>
          <cell r="B511" t="str">
            <v>05</v>
          </cell>
          <cell r="C511" t="str">
            <v>02</v>
          </cell>
          <cell r="D511" t="str">
            <v>00</v>
          </cell>
          <cell r="E511" t="str">
            <v>CANGALLO</v>
          </cell>
          <cell r="F511">
            <v>39020</v>
          </cell>
        </row>
        <row r="512">
          <cell r="A512" t="str">
            <v>050201</v>
          </cell>
          <cell r="B512" t="str">
            <v>05</v>
          </cell>
          <cell r="C512" t="str">
            <v>02</v>
          </cell>
          <cell r="D512" t="str">
            <v>01</v>
          </cell>
          <cell r="E512" t="str">
            <v>CANGALLO</v>
          </cell>
          <cell r="F512">
            <v>7480</v>
          </cell>
        </row>
        <row r="513">
          <cell r="A513" t="str">
            <v>050202</v>
          </cell>
          <cell r="B513" t="str">
            <v>05</v>
          </cell>
          <cell r="C513" t="str">
            <v>02</v>
          </cell>
          <cell r="D513" t="str">
            <v>02</v>
          </cell>
          <cell r="E513" t="str">
            <v>CHUSCHI</v>
          </cell>
          <cell r="F513">
            <v>9422</v>
          </cell>
        </row>
        <row r="514">
          <cell r="A514" t="str">
            <v>050203</v>
          </cell>
          <cell r="B514" t="str">
            <v>05</v>
          </cell>
          <cell r="C514" t="str">
            <v>02</v>
          </cell>
          <cell r="D514" t="str">
            <v>03</v>
          </cell>
          <cell r="E514" t="str">
            <v>LOS MOROCHUCOS</v>
          </cell>
          <cell r="F514">
            <v>8536</v>
          </cell>
        </row>
        <row r="515">
          <cell r="A515" t="str">
            <v>050204</v>
          </cell>
          <cell r="B515" t="str">
            <v>05</v>
          </cell>
          <cell r="C515" t="str">
            <v>02</v>
          </cell>
          <cell r="D515" t="str">
            <v>04</v>
          </cell>
          <cell r="E515" t="str">
            <v>MARIA PARADO DE BELLIDO</v>
          </cell>
          <cell r="F515">
            <v>3166</v>
          </cell>
        </row>
        <row r="516">
          <cell r="A516" t="str">
            <v>050205</v>
          </cell>
          <cell r="B516" t="str">
            <v>05</v>
          </cell>
          <cell r="C516" t="str">
            <v>02</v>
          </cell>
          <cell r="D516" t="str">
            <v>05</v>
          </cell>
          <cell r="E516" t="str">
            <v>PARAS</v>
          </cell>
          <cell r="F516">
            <v>5780</v>
          </cell>
        </row>
        <row r="517">
          <cell r="A517" t="str">
            <v>050206</v>
          </cell>
          <cell r="B517" t="str">
            <v>05</v>
          </cell>
          <cell r="C517" t="str">
            <v>02</v>
          </cell>
          <cell r="D517" t="str">
            <v>06</v>
          </cell>
          <cell r="E517" t="str">
            <v>TOTOS</v>
          </cell>
          <cell r="F517">
            <v>4636</v>
          </cell>
        </row>
        <row r="518">
          <cell r="A518" t="str">
            <v>050300</v>
          </cell>
          <cell r="B518" t="str">
            <v>05</v>
          </cell>
          <cell r="C518" t="str">
            <v>03</v>
          </cell>
          <cell r="D518" t="str">
            <v>00</v>
          </cell>
          <cell r="E518" t="str">
            <v>HUANCA SANCOS</v>
          </cell>
          <cell r="F518">
            <v>12959</v>
          </cell>
        </row>
        <row r="519">
          <cell r="A519" t="str">
            <v>050301</v>
          </cell>
          <cell r="B519" t="str">
            <v>05</v>
          </cell>
          <cell r="C519" t="str">
            <v>03</v>
          </cell>
          <cell r="D519" t="str">
            <v>01</v>
          </cell>
          <cell r="E519" t="str">
            <v>SANCOS</v>
          </cell>
          <cell r="F519">
            <v>4496</v>
          </cell>
        </row>
        <row r="520">
          <cell r="A520" t="str">
            <v>050302</v>
          </cell>
          <cell r="B520" t="str">
            <v>05</v>
          </cell>
          <cell r="C520" t="str">
            <v>03</v>
          </cell>
          <cell r="D520" t="str">
            <v>02</v>
          </cell>
          <cell r="E520" t="str">
            <v>CARAPO</v>
          </cell>
          <cell r="F520">
            <v>2634</v>
          </cell>
        </row>
        <row r="521">
          <cell r="A521" t="str">
            <v>050303</v>
          </cell>
          <cell r="B521" t="str">
            <v>05</v>
          </cell>
          <cell r="C521" t="str">
            <v>03</v>
          </cell>
          <cell r="D521" t="str">
            <v>03</v>
          </cell>
          <cell r="E521" t="str">
            <v>SACSAMARCA</v>
          </cell>
          <cell r="F521">
            <v>2239</v>
          </cell>
        </row>
        <row r="522">
          <cell r="A522" t="str">
            <v>050304</v>
          </cell>
          <cell r="B522" t="str">
            <v>05</v>
          </cell>
          <cell r="C522" t="str">
            <v>03</v>
          </cell>
          <cell r="D522" t="str">
            <v>04</v>
          </cell>
          <cell r="E522" t="str">
            <v>SANTIAGO DE LUCANAMARCA</v>
          </cell>
          <cell r="F522">
            <v>3590</v>
          </cell>
        </row>
        <row r="523">
          <cell r="A523" t="str">
            <v>050400</v>
          </cell>
          <cell r="B523" t="str">
            <v>05</v>
          </cell>
          <cell r="C523" t="str">
            <v>04</v>
          </cell>
          <cell r="D523" t="str">
            <v>00</v>
          </cell>
          <cell r="E523" t="str">
            <v>HUANTA</v>
          </cell>
          <cell r="F523">
            <v>97826</v>
          </cell>
        </row>
        <row r="524">
          <cell r="A524" t="str">
            <v>050401</v>
          </cell>
          <cell r="B524" t="str">
            <v>05</v>
          </cell>
          <cell r="C524" t="str">
            <v>04</v>
          </cell>
          <cell r="D524" t="str">
            <v>01</v>
          </cell>
          <cell r="E524" t="str">
            <v>HUANTA</v>
          </cell>
          <cell r="F524">
            <v>45402</v>
          </cell>
        </row>
        <row r="525">
          <cell r="A525" t="str">
            <v>050402</v>
          </cell>
          <cell r="B525" t="str">
            <v>05</v>
          </cell>
          <cell r="C525" t="str">
            <v>04</v>
          </cell>
          <cell r="D525" t="str">
            <v>02</v>
          </cell>
          <cell r="E525" t="str">
            <v>AYAHUANCO</v>
          </cell>
          <cell r="F525">
            <v>5959</v>
          </cell>
        </row>
        <row r="526">
          <cell r="A526" t="str">
            <v>050403</v>
          </cell>
          <cell r="B526" t="str">
            <v>05</v>
          </cell>
          <cell r="C526" t="str">
            <v>04</v>
          </cell>
          <cell r="D526" t="str">
            <v>03</v>
          </cell>
          <cell r="E526" t="str">
            <v>HUAMANGUILLA</v>
          </cell>
          <cell r="F526">
            <v>4978</v>
          </cell>
        </row>
        <row r="527">
          <cell r="A527" t="str">
            <v>050404</v>
          </cell>
          <cell r="B527" t="str">
            <v>05</v>
          </cell>
          <cell r="C527" t="str">
            <v>04</v>
          </cell>
          <cell r="D527" t="str">
            <v>04</v>
          </cell>
          <cell r="E527" t="str">
            <v>IGUAIN</v>
          </cell>
          <cell r="F527">
            <v>3432</v>
          </cell>
        </row>
        <row r="528">
          <cell r="A528" t="str">
            <v>050405</v>
          </cell>
          <cell r="B528" t="str">
            <v>05</v>
          </cell>
          <cell r="C528" t="str">
            <v>04</v>
          </cell>
          <cell r="D528" t="str">
            <v>05</v>
          </cell>
          <cell r="E528" t="str">
            <v>LURICOCHA</v>
          </cell>
          <cell r="F528">
            <v>6225</v>
          </cell>
        </row>
        <row r="529">
          <cell r="A529" t="str">
            <v>050406</v>
          </cell>
          <cell r="B529" t="str">
            <v>05</v>
          </cell>
          <cell r="C529" t="str">
            <v>04</v>
          </cell>
          <cell r="D529" t="str">
            <v>06</v>
          </cell>
          <cell r="E529" t="str">
            <v>SANTILLANA</v>
          </cell>
          <cell r="F529">
            <v>7744</v>
          </cell>
        </row>
        <row r="530">
          <cell r="A530" t="str">
            <v>050407</v>
          </cell>
          <cell r="B530" t="str">
            <v>05</v>
          </cell>
          <cell r="C530" t="str">
            <v>04</v>
          </cell>
          <cell r="D530" t="str">
            <v>07</v>
          </cell>
          <cell r="E530" t="str">
            <v>SIVIA</v>
          </cell>
          <cell r="F530">
            <v>10971</v>
          </cell>
        </row>
        <row r="531">
          <cell r="A531" t="str">
            <v>050408</v>
          </cell>
          <cell r="B531" t="str">
            <v>05</v>
          </cell>
          <cell r="C531" t="str">
            <v>04</v>
          </cell>
          <cell r="D531" t="str">
            <v>08</v>
          </cell>
          <cell r="E531" t="str">
            <v>LLOCHEGUA</v>
          </cell>
          <cell r="F531">
            <v>13115</v>
          </cell>
        </row>
        <row r="532">
          <cell r="A532" t="str">
            <v>050500</v>
          </cell>
          <cell r="B532" t="str">
            <v>05</v>
          </cell>
          <cell r="C532" t="str">
            <v>05</v>
          </cell>
          <cell r="D532" t="str">
            <v>00</v>
          </cell>
          <cell r="E532" t="str">
            <v>LA MAR</v>
          </cell>
          <cell r="F532">
            <v>88064</v>
          </cell>
        </row>
        <row r="533">
          <cell r="A533" t="str">
            <v>050501</v>
          </cell>
          <cell r="B533" t="str">
            <v>05</v>
          </cell>
          <cell r="C533" t="str">
            <v>05</v>
          </cell>
          <cell r="D533" t="str">
            <v>01</v>
          </cell>
          <cell r="E533" t="str">
            <v>SAN MIGUEL</v>
          </cell>
          <cell r="F533">
            <v>19838</v>
          </cell>
        </row>
        <row r="534">
          <cell r="A534" t="str">
            <v>050502</v>
          </cell>
          <cell r="B534" t="str">
            <v>05</v>
          </cell>
          <cell r="C534" t="str">
            <v>05</v>
          </cell>
          <cell r="D534" t="str">
            <v>02</v>
          </cell>
          <cell r="E534" t="str">
            <v>ANCO</v>
          </cell>
          <cell r="F534">
            <v>15647</v>
          </cell>
        </row>
        <row r="535">
          <cell r="A535" t="str">
            <v>050503</v>
          </cell>
          <cell r="B535" t="str">
            <v>05</v>
          </cell>
          <cell r="C535" t="str">
            <v>05</v>
          </cell>
          <cell r="D535" t="str">
            <v>03</v>
          </cell>
          <cell r="E535" t="str">
            <v>AYNA</v>
          </cell>
          <cell r="F535">
            <v>8748</v>
          </cell>
        </row>
        <row r="536">
          <cell r="A536" t="str">
            <v>050504</v>
          </cell>
          <cell r="B536" t="str">
            <v>05</v>
          </cell>
          <cell r="C536" t="str">
            <v>05</v>
          </cell>
          <cell r="D536" t="str">
            <v>04</v>
          </cell>
          <cell r="E536" t="str">
            <v>CHILCAS</v>
          </cell>
          <cell r="F536">
            <v>2494</v>
          </cell>
        </row>
        <row r="537">
          <cell r="A537" t="str">
            <v>050505</v>
          </cell>
          <cell r="B537" t="str">
            <v>05</v>
          </cell>
          <cell r="C537" t="str">
            <v>05</v>
          </cell>
          <cell r="D537" t="str">
            <v>05</v>
          </cell>
          <cell r="E537" t="str">
            <v>CHUNGUI</v>
          </cell>
          <cell r="F537">
            <v>8101</v>
          </cell>
        </row>
        <row r="538">
          <cell r="A538" t="str">
            <v>050506</v>
          </cell>
          <cell r="B538" t="str">
            <v>05</v>
          </cell>
          <cell r="C538" t="str">
            <v>05</v>
          </cell>
          <cell r="D538" t="str">
            <v>06</v>
          </cell>
          <cell r="E538" t="str">
            <v>LUIS CARRANZA</v>
          </cell>
          <cell r="F538">
            <v>2560</v>
          </cell>
        </row>
        <row r="539">
          <cell r="A539" t="str">
            <v>050507</v>
          </cell>
          <cell r="B539" t="str">
            <v>05</v>
          </cell>
          <cell r="C539" t="str">
            <v>05</v>
          </cell>
          <cell r="D539" t="str">
            <v>07</v>
          </cell>
          <cell r="E539" t="str">
            <v>SANTA ROSA</v>
          </cell>
          <cell r="F539">
            <v>11255</v>
          </cell>
        </row>
        <row r="540">
          <cell r="A540" t="str">
            <v>050508</v>
          </cell>
          <cell r="B540" t="str">
            <v>05</v>
          </cell>
          <cell r="C540" t="str">
            <v>05</v>
          </cell>
          <cell r="D540" t="str">
            <v>08</v>
          </cell>
          <cell r="E540" t="str">
            <v>TAMBO</v>
          </cell>
          <cell r="F540">
            <v>19421</v>
          </cell>
        </row>
        <row r="541">
          <cell r="A541" t="str">
            <v>050600</v>
          </cell>
          <cell r="B541" t="str">
            <v>05</v>
          </cell>
          <cell r="C541" t="str">
            <v>06</v>
          </cell>
          <cell r="D541" t="str">
            <v>00</v>
          </cell>
          <cell r="E541" t="str">
            <v>LUCANAS</v>
          </cell>
          <cell r="F541">
            <v>65948</v>
          </cell>
        </row>
        <row r="542">
          <cell r="A542" t="str">
            <v>050601</v>
          </cell>
          <cell r="B542" t="str">
            <v>05</v>
          </cell>
          <cell r="C542" t="str">
            <v>06</v>
          </cell>
          <cell r="D542" t="str">
            <v>01</v>
          </cell>
          <cell r="E542" t="str">
            <v>PUQUIO</v>
          </cell>
          <cell r="F542">
            <v>16107</v>
          </cell>
        </row>
        <row r="543">
          <cell r="A543" t="str">
            <v>050602</v>
          </cell>
          <cell r="B543" t="str">
            <v>05</v>
          </cell>
          <cell r="C543" t="str">
            <v>06</v>
          </cell>
          <cell r="D543" t="str">
            <v>02</v>
          </cell>
          <cell r="E543" t="str">
            <v>AUCARA</v>
          </cell>
          <cell r="F543">
            <v>2872</v>
          </cell>
        </row>
        <row r="544">
          <cell r="A544" t="str">
            <v>050603</v>
          </cell>
          <cell r="B544" t="str">
            <v>05</v>
          </cell>
          <cell r="C544" t="str">
            <v>06</v>
          </cell>
          <cell r="D544" t="str">
            <v>03</v>
          </cell>
          <cell r="E544" t="str">
            <v>CABANA</v>
          </cell>
          <cell r="F544">
            <v>4286</v>
          </cell>
        </row>
        <row r="545">
          <cell r="A545" t="str">
            <v>050604</v>
          </cell>
          <cell r="B545" t="str">
            <v>05</v>
          </cell>
          <cell r="C545" t="str">
            <v>06</v>
          </cell>
          <cell r="D545" t="str">
            <v>04</v>
          </cell>
          <cell r="E545" t="str">
            <v>CARMEN SALCEDO</v>
          </cell>
          <cell r="F545">
            <v>1763</v>
          </cell>
        </row>
        <row r="546">
          <cell r="A546" t="str">
            <v>050605</v>
          </cell>
          <cell r="B546" t="str">
            <v>05</v>
          </cell>
          <cell r="C546" t="str">
            <v>06</v>
          </cell>
          <cell r="D546" t="str">
            <v>05</v>
          </cell>
          <cell r="E546" t="str">
            <v>CHAVIÑA</v>
          </cell>
          <cell r="F546">
            <v>2803</v>
          </cell>
        </row>
        <row r="547">
          <cell r="A547" t="str">
            <v>050606</v>
          </cell>
          <cell r="B547" t="str">
            <v>05</v>
          </cell>
          <cell r="C547" t="str">
            <v>06</v>
          </cell>
          <cell r="D547" t="str">
            <v>06</v>
          </cell>
          <cell r="E547" t="str">
            <v>CHIPAO</v>
          </cell>
          <cell r="F547">
            <v>3670</v>
          </cell>
        </row>
        <row r="548">
          <cell r="A548" t="str">
            <v>050607</v>
          </cell>
          <cell r="B548" t="str">
            <v>05</v>
          </cell>
          <cell r="C548" t="str">
            <v>06</v>
          </cell>
          <cell r="D548" t="str">
            <v>07</v>
          </cell>
          <cell r="E548" t="str">
            <v>HUAC-HUAS</v>
          </cell>
          <cell r="F548">
            <v>2806</v>
          </cell>
        </row>
        <row r="549">
          <cell r="A549" t="str">
            <v>050608</v>
          </cell>
          <cell r="B549" t="str">
            <v>05</v>
          </cell>
          <cell r="C549" t="str">
            <v>06</v>
          </cell>
          <cell r="D549" t="str">
            <v>08</v>
          </cell>
          <cell r="E549" t="str">
            <v>LARAMATE</v>
          </cell>
          <cell r="F549">
            <v>3041</v>
          </cell>
        </row>
        <row r="550">
          <cell r="A550" t="str">
            <v>050609</v>
          </cell>
          <cell r="B550" t="str">
            <v>05</v>
          </cell>
          <cell r="C550" t="str">
            <v>06</v>
          </cell>
          <cell r="D550" t="str">
            <v>09</v>
          </cell>
          <cell r="E550" t="str">
            <v>LEONCIO PRADO</v>
          </cell>
          <cell r="F550">
            <v>1660</v>
          </cell>
        </row>
        <row r="551">
          <cell r="A551" t="str">
            <v>050610</v>
          </cell>
          <cell r="B551" t="str">
            <v>05</v>
          </cell>
          <cell r="C551" t="str">
            <v>06</v>
          </cell>
          <cell r="D551" t="str">
            <v>10</v>
          </cell>
          <cell r="E551" t="str">
            <v>LLAUTA</v>
          </cell>
          <cell r="F551">
            <v>1616</v>
          </cell>
        </row>
        <row r="552">
          <cell r="A552" t="str">
            <v>050611</v>
          </cell>
          <cell r="B552" t="str">
            <v>05</v>
          </cell>
          <cell r="C552" t="str">
            <v>06</v>
          </cell>
          <cell r="D552" t="str">
            <v>11</v>
          </cell>
          <cell r="E552" t="str">
            <v>LUCANAS</v>
          </cell>
          <cell r="F552">
            <v>3367</v>
          </cell>
        </row>
        <row r="553">
          <cell r="A553" t="str">
            <v>050612</v>
          </cell>
          <cell r="B553" t="str">
            <v>05</v>
          </cell>
          <cell r="C553" t="str">
            <v>06</v>
          </cell>
          <cell r="D553" t="str">
            <v>12</v>
          </cell>
          <cell r="E553" t="str">
            <v>OCAÑA</v>
          </cell>
          <cell r="F553">
            <v>3760</v>
          </cell>
        </row>
        <row r="554">
          <cell r="A554" t="str">
            <v>050613</v>
          </cell>
          <cell r="B554" t="str">
            <v>05</v>
          </cell>
          <cell r="C554" t="str">
            <v>06</v>
          </cell>
          <cell r="D554" t="str">
            <v>13</v>
          </cell>
          <cell r="E554" t="str">
            <v>OTOCA</v>
          </cell>
          <cell r="F554">
            <v>2522</v>
          </cell>
        </row>
        <row r="555">
          <cell r="A555" t="str">
            <v>050614</v>
          </cell>
          <cell r="B555" t="str">
            <v>05</v>
          </cell>
          <cell r="C555" t="str">
            <v>06</v>
          </cell>
          <cell r="D555" t="str">
            <v>14</v>
          </cell>
          <cell r="E555" t="str">
            <v>SAISA</v>
          </cell>
          <cell r="F555">
            <v>575</v>
          </cell>
        </row>
        <row r="556">
          <cell r="A556" t="str">
            <v>050615</v>
          </cell>
          <cell r="B556" t="str">
            <v>05</v>
          </cell>
          <cell r="C556" t="str">
            <v>06</v>
          </cell>
          <cell r="D556" t="str">
            <v>15</v>
          </cell>
          <cell r="E556" t="str">
            <v>SAN CRISTOBAL</v>
          </cell>
          <cell r="F556">
            <v>2303</v>
          </cell>
        </row>
        <row r="557">
          <cell r="A557" t="str">
            <v>050616</v>
          </cell>
          <cell r="B557" t="str">
            <v>05</v>
          </cell>
          <cell r="C557" t="str">
            <v>06</v>
          </cell>
          <cell r="D557" t="str">
            <v>16</v>
          </cell>
          <cell r="E557" t="str">
            <v>SAN JUAN</v>
          </cell>
          <cell r="F557">
            <v>663</v>
          </cell>
        </row>
        <row r="558">
          <cell r="A558" t="str">
            <v>050617</v>
          </cell>
          <cell r="B558" t="str">
            <v>05</v>
          </cell>
          <cell r="C558" t="str">
            <v>06</v>
          </cell>
          <cell r="D558" t="str">
            <v>17</v>
          </cell>
          <cell r="E558" t="str">
            <v>SAN PEDRO</v>
          </cell>
          <cell r="F558">
            <v>3356</v>
          </cell>
        </row>
        <row r="559">
          <cell r="A559" t="str">
            <v>050618</v>
          </cell>
          <cell r="B559" t="str">
            <v>05</v>
          </cell>
          <cell r="C559" t="str">
            <v>06</v>
          </cell>
          <cell r="D559" t="str">
            <v>18</v>
          </cell>
          <cell r="E559" t="str">
            <v>SAN PEDRO DE PALCO</v>
          </cell>
          <cell r="F559">
            <v>1585</v>
          </cell>
        </row>
        <row r="560">
          <cell r="A560" t="str">
            <v>050619</v>
          </cell>
          <cell r="B560" t="str">
            <v>05</v>
          </cell>
          <cell r="C560" t="str">
            <v>06</v>
          </cell>
          <cell r="D560" t="str">
            <v>19</v>
          </cell>
          <cell r="E560" t="str">
            <v>SANCOS</v>
          </cell>
          <cell r="F560">
            <v>5086</v>
          </cell>
        </row>
        <row r="561">
          <cell r="A561" t="str">
            <v>050620</v>
          </cell>
          <cell r="B561" t="str">
            <v>05</v>
          </cell>
          <cell r="C561" t="str">
            <v>06</v>
          </cell>
          <cell r="D561" t="str">
            <v>20</v>
          </cell>
          <cell r="E561" t="str">
            <v>SANTA ANA DE HUAYCAHUACHO</v>
          </cell>
          <cell r="F561">
            <v>757</v>
          </cell>
        </row>
        <row r="562">
          <cell r="A562" t="str">
            <v>050621</v>
          </cell>
          <cell r="B562" t="str">
            <v>05</v>
          </cell>
          <cell r="C562" t="str">
            <v>06</v>
          </cell>
          <cell r="D562" t="str">
            <v>21</v>
          </cell>
          <cell r="E562" t="str">
            <v>SANTA LUCIA</v>
          </cell>
          <cell r="F562">
            <v>1350</v>
          </cell>
        </row>
        <row r="563">
          <cell r="A563" t="str">
            <v>050700</v>
          </cell>
          <cell r="B563" t="str">
            <v>05</v>
          </cell>
          <cell r="C563" t="str">
            <v>07</v>
          </cell>
          <cell r="D563" t="str">
            <v>00</v>
          </cell>
          <cell r="E563" t="str">
            <v>PARINACOCHAS</v>
          </cell>
          <cell r="F563">
            <v>31201</v>
          </cell>
        </row>
        <row r="564">
          <cell r="A564" t="str">
            <v>050701</v>
          </cell>
          <cell r="B564" t="str">
            <v>05</v>
          </cell>
          <cell r="C564" t="str">
            <v>07</v>
          </cell>
          <cell r="D564" t="str">
            <v>01</v>
          </cell>
          <cell r="E564" t="str">
            <v>CORACORA</v>
          </cell>
          <cell r="F564">
            <v>14556</v>
          </cell>
        </row>
        <row r="565">
          <cell r="A565" t="str">
            <v>050702</v>
          </cell>
          <cell r="B565" t="str">
            <v>05</v>
          </cell>
          <cell r="C565" t="str">
            <v>07</v>
          </cell>
          <cell r="D565" t="str">
            <v>02</v>
          </cell>
          <cell r="E565" t="str">
            <v>CHUMPI</v>
          </cell>
          <cell r="F565">
            <v>3156</v>
          </cell>
        </row>
        <row r="566">
          <cell r="A566" t="str">
            <v>050703</v>
          </cell>
          <cell r="B566" t="str">
            <v>05</v>
          </cell>
          <cell r="C566" t="str">
            <v>07</v>
          </cell>
          <cell r="D566" t="str">
            <v>03</v>
          </cell>
          <cell r="E566" t="str">
            <v>CORONEL CASTAÑEDA</v>
          </cell>
          <cell r="F566">
            <v>1285</v>
          </cell>
        </row>
        <row r="567">
          <cell r="A567" t="str">
            <v>050704</v>
          </cell>
          <cell r="B567" t="str">
            <v>05</v>
          </cell>
          <cell r="C567" t="str">
            <v>07</v>
          </cell>
          <cell r="D567" t="str">
            <v>04</v>
          </cell>
          <cell r="E567" t="str">
            <v>PACAPAUSA</v>
          </cell>
          <cell r="F567">
            <v>1413</v>
          </cell>
        </row>
        <row r="568">
          <cell r="A568" t="str">
            <v>050705</v>
          </cell>
          <cell r="B568" t="str">
            <v>05</v>
          </cell>
          <cell r="C568" t="str">
            <v>07</v>
          </cell>
          <cell r="D568" t="str">
            <v>05</v>
          </cell>
          <cell r="E568" t="str">
            <v>PULLO</v>
          </cell>
          <cell r="F568">
            <v>4371</v>
          </cell>
        </row>
        <row r="569">
          <cell r="A569" t="str">
            <v>050706</v>
          </cell>
          <cell r="B569" t="str">
            <v>05</v>
          </cell>
          <cell r="C569" t="str">
            <v>07</v>
          </cell>
          <cell r="D569" t="str">
            <v>06</v>
          </cell>
          <cell r="E569" t="str">
            <v>PUYUSCA</v>
          </cell>
          <cell r="F569">
            <v>3258</v>
          </cell>
        </row>
        <row r="570">
          <cell r="A570" t="str">
            <v>050707</v>
          </cell>
          <cell r="B570" t="str">
            <v>05</v>
          </cell>
          <cell r="C570" t="str">
            <v>07</v>
          </cell>
          <cell r="D570" t="str">
            <v>07</v>
          </cell>
          <cell r="E570" t="str">
            <v>SAN FRANCISCO DE RAVACAYCO</v>
          </cell>
          <cell r="F570">
            <v>584</v>
          </cell>
        </row>
        <row r="571">
          <cell r="A571" t="str">
            <v>050708</v>
          </cell>
          <cell r="B571" t="str">
            <v>05</v>
          </cell>
          <cell r="C571" t="str">
            <v>07</v>
          </cell>
          <cell r="D571" t="str">
            <v>08</v>
          </cell>
          <cell r="E571" t="str">
            <v>UPAHUACHO</v>
          </cell>
          <cell r="F571">
            <v>2578</v>
          </cell>
        </row>
        <row r="572">
          <cell r="A572" t="str">
            <v>050800</v>
          </cell>
          <cell r="B572" t="str">
            <v>05</v>
          </cell>
          <cell r="C572" t="str">
            <v>08</v>
          </cell>
          <cell r="D572" t="str">
            <v>00</v>
          </cell>
          <cell r="E572" t="str">
            <v>PAUCAR DEL SARA SARA</v>
          </cell>
          <cell r="F572">
            <v>11119</v>
          </cell>
        </row>
        <row r="573">
          <cell r="A573" t="str">
            <v>050801</v>
          </cell>
          <cell r="B573" t="str">
            <v>05</v>
          </cell>
          <cell r="C573" t="str">
            <v>08</v>
          </cell>
          <cell r="D573" t="str">
            <v>01</v>
          </cell>
          <cell r="E573" t="str">
            <v>PAUSA</v>
          </cell>
          <cell r="F573">
            <v>3400</v>
          </cell>
        </row>
        <row r="574">
          <cell r="A574" t="str">
            <v>050802</v>
          </cell>
          <cell r="B574" t="str">
            <v>05</v>
          </cell>
          <cell r="C574" t="str">
            <v>08</v>
          </cell>
          <cell r="D574" t="str">
            <v>02</v>
          </cell>
          <cell r="E574" t="str">
            <v>COLTA</v>
          </cell>
          <cell r="F574">
            <v>657</v>
          </cell>
        </row>
        <row r="575">
          <cell r="A575" t="str">
            <v>050803</v>
          </cell>
          <cell r="B575" t="str">
            <v>05</v>
          </cell>
          <cell r="C575" t="str">
            <v>08</v>
          </cell>
          <cell r="D575" t="str">
            <v>03</v>
          </cell>
          <cell r="E575" t="str">
            <v>CORCULLA</v>
          </cell>
          <cell r="F575">
            <v>549</v>
          </cell>
        </row>
        <row r="576">
          <cell r="A576" t="str">
            <v>050804</v>
          </cell>
          <cell r="B576" t="str">
            <v>05</v>
          </cell>
          <cell r="C576" t="str">
            <v>08</v>
          </cell>
          <cell r="D576" t="str">
            <v>04</v>
          </cell>
          <cell r="E576" t="str">
            <v>LAMPA</v>
          </cell>
          <cell r="F576">
            <v>2317</v>
          </cell>
        </row>
        <row r="577">
          <cell r="A577" t="str">
            <v>050805</v>
          </cell>
          <cell r="B577" t="str">
            <v>05</v>
          </cell>
          <cell r="C577" t="str">
            <v>08</v>
          </cell>
          <cell r="D577" t="str">
            <v>05</v>
          </cell>
          <cell r="E577" t="str">
            <v>MARCABAMBA</v>
          </cell>
          <cell r="F577">
            <v>810</v>
          </cell>
        </row>
        <row r="578">
          <cell r="A578" t="str">
            <v>050806</v>
          </cell>
          <cell r="B578" t="str">
            <v>05</v>
          </cell>
          <cell r="C578" t="str">
            <v>08</v>
          </cell>
          <cell r="D578" t="str">
            <v>06</v>
          </cell>
          <cell r="E578" t="str">
            <v>OYOLO</v>
          </cell>
          <cell r="F578">
            <v>1377</v>
          </cell>
        </row>
        <row r="579">
          <cell r="A579" t="str">
            <v>050807</v>
          </cell>
          <cell r="B579" t="str">
            <v>05</v>
          </cell>
          <cell r="C579" t="str">
            <v>08</v>
          </cell>
          <cell r="D579" t="str">
            <v>07</v>
          </cell>
          <cell r="E579" t="str">
            <v>PARARCA</v>
          </cell>
          <cell r="F579">
            <v>647</v>
          </cell>
        </row>
        <row r="580">
          <cell r="A580" t="str">
            <v>050808</v>
          </cell>
          <cell r="B580" t="str">
            <v>05</v>
          </cell>
          <cell r="C580" t="str">
            <v>08</v>
          </cell>
          <cell r="D580" t="str">
            <v>08</v>
          </cell>
          <cell r="E580" t="str">
            <v>SAN JAVIER DE ALPABAMBA</v>
          </cell>
          <cell r="F580">
            <v>347</v>
          </cell>
        </row>
        <row r="581">
          <cell r="A581" t="str">
            <v>050809</v>
          </cell>
          <cell r="B581" t="str">
            <v>05</v>
          </cell>
          <cell r="C581" t="str">
            <v>08</v>
          </cell>
          <cell r="D581" t="str">
            <v>09</v>
          </cell>
          <cell r="E581" t="str">
            <v>SAN JOSE DE USHUA</v>
          </cell>
          <cell r="F581">
            <v>201</v>
          </cell>
        </row>
        <row r="582">
          <cell r="A582" t="str">
            <v>050810</v>
          </cell>
          <cell r="B582" t="str">
            <v>05</v>
          </cell>
          <cell r="C582" t="str">
            <v>08</v>
          </cell>
          <cell r="D582" t="str">
            <v>10</v>
          </cell>
          <cell r="E582" t="str">
            <v>SARA SARA</v>
          </cell>
          <cell r="F582">
            <v>814</v>
          </cell>
        </row>
        <row r="583">
          <cell r="A583" t="str">
            <v>050900</v>
          </cell>
          <cell r="B583" t="str">
            <v>05</v>
          </cell>
          <cell r="C583" t="str">
            <v>09</v>
          </cell>
          <cell r="D583" t="str">
            <v>00</v>
          </cell>
          <cell r="E583" t="str">
            <v>SUCRE</v>
          </cell>
          <cell r="F583">
            <v>14357</v>
          </cell>
        </row>
        <row r="584">
          <cell r="A584" t="str">
            <v>050901</v>
          </cell>
          <cell r="B584" t="str">
            <v>05</v>
          </cell>
          <cell r="C584" t="str">
            <v>09</v>
          </cell>
          <cell r="D584" t="str">
            <v>01</v>
          </cell>
          <cell r="E584" t="str">
            <v>QUEROBAMBA</v>
          </cell>
          <cell r="F584">
            <v>2877</v>
          </cell>
        </row>
        <row r="585">
          <cell r="A585" t="str">
            <v>050902</v>
          </cell>
          <cell r="B585" t="str">
            <v>05</v>
          </cell>
          <cell r="C585" t="str">
            <v>09</v>
          </cell>
          <cell r="D585" t="str">
            <v>02</v>
          </cell>
          <cell r="E585" t="str">
            <v>BELEN</v>
          </cell>
          <cell r="F585">
            <v>674</v>
          </cell>
        </row>
        <row r="586">
          <cell r="A586" t="str">
            <v>050903</v>
          </cell>
          <cell r="B586" t="str">
            <v>05</v>
          </cell>
          <cell r="C586" t="str">
            <v>09</v>
          </cell>
          <cell r="D586" t="str">
            <v>03</v>
          </cell>
          <cell r="E586" t="str">
            <v>CHALCOS</v>
          </cell>
          <cell r="F586">
            <v>767</v>
          </cell>
        </row>
        <row r="587">
          <cell r="A587" t="str">
            <v>050904</v>
          </cell>
          <cell r="B587" t="str">
            <v>05</v>
          </cell>
          <cell r="C587" t="str">
            <v>09</v>
          </cell>
          <cell r="D587" t="str">
            <v>04</v>
          </cell>
          <cell r="E587" t="str">
            <v>CHILCAYOC</v>
          </cell>
          <cell r="F587">
            <v>685</v>
          </cell>
        </row>
        <row r="588">
          <cell r="A588" t="str">
            <v>050905</v>
          </cell>
          <cell r="B588" t="str">
            <v>05</v>
          </cell>
          <cell r="C588" t="str">
            <v>09</v>
          </cell>
          <cell r="D588" t="str">
            <v>05</v>
          </cell>
          <cell r="E588" t="str">
            <v>HUACAÑA</v>
          </cell>
          <cell r="F588">
            <v>677</v>
          </cell>
        </row>
        <row r="589">
          <cell r="A589" t="str">
            <v>050906</v>
          </cell>
          <cell r="B589" t="str">
            <v>05</v>
          </cell>
          <cell r="C589" t="str">
            <v>09</v>
          </cell>
          <cell r="D589" t="str">
            <v>06</v>
          </cell>
          <cell r="E589" t="str">
            <v>MORCOLLA</v>
          </cell>
          <cell r="F589">
            <v>2297</v>
          </cell>
        </row>
        <row r="590">
          <cell r="A590" t="str">
            <v>050907</v>
          </cell>
          <cell r="B590" t="str">
            <v>05</v>
          </cell>
          <cell r="C590" t="str">
            <v>09</v>
          </cell>
          <cell r="D590" t="str">
            <v>07</v>
          </cell>
          <cell r="E590" t="str">
            <v>PAICO</v>
          </cell>
          <cell r="F590">
            <v>1000</v>
          </cell>
        </row>
        <row r="591">
          <cell r="A591" t="str">
            <v>050908</v>
          </cell>
          <cell r="B591" t="str">
            <v>05</v>
          </cell>
          <cell r="C591" t="str">
            <v>09</v>
          </cell>
          <cell r="D591" t="str">
            <v>08</v>
          </cell>
          <cell r="E591" t="str">
            <v>SAN PEDRO DE LARCAY</v>
          </cell>
          <cell r="F591">
            <v>1300</v>
          </cell>
        </row>
        <row r="592">
          <cell r="A592" t="str">
            <v>050909</v>
          </cell>
          <cell r="B592" t="str">
            <v>05</v>
          </cell>
          <cell r="C592" t="str">
            <v>09</v>
          </cell>
          <cell r="D592" t="str">
            <v>09</v>
          </cell>
          <cell r="E592" t="str">
            <v>SAN SALVADOR DE QUIJE</v>
          </cell>
          <cell r="F592">
            <v>1599</v>
          </cell>
        </row>
        <row r="593">
          <cell r="A593" t="str">
            <v>050910</v>
          </cell>
          <cell r="B593" t="str">
            <v>05</v>
          </cell>
          <cell r="C593" t="str">
            <v>09</v>
          </cell>
          <cell r="D593" t="str">
            <v>10</v>
          </cell>
          <cell r="E593" t="str">
            <v>SANTIAGO DE PAUCARAY</v>
          </cell>
          <cell r="F593">
            <v>1045</v>
          </cell>
        </row>
        <row r="594">
          <cell r="A594" t="str">
            <v>050911</v>
          </cell>
          <cell r="B594" t="str">
            <v>05</v>
          </cell>
          <cell r="C594" t="str">
            <v>09</v>
          </cell>
          <cell r="D594" t="str">
            <v>11</v>
          </cell>
          <cell r="E594" t="str">
            <v>SORAS</v>
          </cell>
          <cell r="F594">
            <v>1436</v>
          </cell>
        </row>
        <row r="595">
          <cell r="A595" t="str">
            <v>051000</v>
          </cell>
          <cell r="B595" t="str">
            <v>05</v>
          </cell>
          <cell r="C595" t="str">
            <v>10</v>
          </cell>
          <cell r="D595" t="str">
            <v>00</v>
          </cell>
          <cell r="E595" t="str">
            <v>VICTOR FAJARDO</v>
          </cell>
          <cell r="F595">
            <v>24083</v>
          </cell>
        </row>
        <row r="596">
          <cell r="A596" t="str">
            <v>051001</v>
          </cell>
          <cell r="B596" t="str">
            <v>05</v>
          </cell>
          <cell r="C596" t="str">
            <v>10</v>
          </cell>
          <cell r="D596" t="str">
            <v>01</v>
          </cell>
          <cell r="E596" t="str">
            <v>HUANCAPI</v>
          </cell>
          <cell r="F596">
            <v>2476</v>
          </cell>
        </row>
        <row r="597">
          <cell r="A597" t="str">
            <v>051002</v>
          </cell>
          <cell r="B597" t="str">
            <v>05</v>
          </cell>
          <cell r="C597" t="str">
            <v>10</v>
          </cell>
          <cell r="D597" t="str">
            <v>02</v>
          </cell>
          <cell r="E597" t="str">
            <v>ALCAMENCA</v>
          </cell>
          <cell r="F597">
            <v>1973</v>
          </cell>
        </row>
        <row r="598">
          <cell r="A598" t="str">
            <v>051003</v>
          </cell>
          <cell r="B598" t="str">
            <v>05</v>
          </cell>
          <cell r="C598" t="str">
            <v>10</v>
          </cell>
          <cell r="D598" t="str">
            <v>03</v>
          </cell>
          <cell r="E598" t="str">
            <v>APONGO</v>
          </cell>
          <cell r="F598">
            <v>617</v>
          </cell>
        </row>
        <row r="599">
          <cell r="A599" t="str">
            <v>051004</v>
          </cell>
          <cell r="B599" t="str">
            <v>05</v>
          </cell>
          <cell r="C599" t="str">
            <v>10</v>
          </cell>
          <cell r="D599" t="str">
            <v>04</v>
          </cell>
          <cell r="E599" t="str">
            <v>ASQUIPATA</v>
          </cell>
          <cell r="F599">
            <v>440</v>
          </cell>
        </row>
        <row r="600">
          <cell r="A600" t="str">
            <v>051005</v>
          </cell>
          <cell r="B600" t="str">
            <v>05</v>
          </cell>
          <cell r="C600" t="str">
            <v>10</v>
          </cell>
          <cell r="D600" t="str">
            <v>05</v>
          </cell>
          <cell r="E600" t="str">
            <v>CANARIA</v>
          </cell>
          <cell r="F600">
            <v>3514</v>
          </cell>
        </row>
        <row r="601">
          <cell r="A601" t="str">
            <v>051006</v>
          </cell>
          <cell r="B601" t="str">
            <v>05</v>
          </cell>
          <cell r="C601" t="str">
            <v>10</v>
          </cell>
          <cell r="D601" t="str">
            <v>06</v>
          </cell>
          <cell r="E601" t="str">
            <v>CAYARA</v>
          </cell>
          <cell r="F601">
            <v>1462</v>
          </cell>
        </row>
        <row r="602">
          <cell r="A602" t="str">
            <v>051007</v>
          </cell>
          <cell r="B602" t="str">
            <v>05</v>
          </cell>
          <cell r="C602" t="str">
            <v>10</v>
          </cell>
          <cell r="D602" t="str">
            <v>07</v>
          </cell>
          <cell r="E602" t="str">
            <v>COLCA</v>
          </cell>
          <cell r="F602">
            <v>1368</v>
          </cell>
        </row>
        <row r="603">
          <cell r="A603" t="str">
            <v>051008</v>
          </cell>
          <cell r="B603" t="str">
            <v>05</v>
          </cell>
          <cell r="C603" t="str">
            <v>10</v>
          </cell>
          <cell r="D603" t="str">
            <v>08</v>
          </cell>
          <cell r="E603" t="str">
            <v>HUAMANQUIQUIA</v>
          </cell>
          <cell r="F603">
            <v>1397</v>
          </cell>
        </row>
        <row r="604">
          <cell r="A604" t="str">
            <v>051009</v>
          </cell>
          <cell r="B604" t="str">
            <v>05</v>
          </cell>
          <cell r="C604" t="str">
            <v>10</v>
          </cell>
          <cell r="D604" t="str">
            <v>09</v>
          </cell>
          <cell r="E604" t="str">
            <v>HUANCARAYLLA</v>
          </cell>
          <cell r="F604">
            <v>1641</v>
          </cell>
        </row>
        <row r="605">
          <cell r="A605" t="str">
            <v>051010</v>
          </cell>
          <cell r="B605" t="str">
            <v>05</v>
          </cell>
          <cell r="C605" t="str">
            <v>10</v>
          </cell>
          <cell r="D605" t="str">
            <v>10</v>
          </cell>
          <cell r="E605" t="str">
            <v>HUAYA</v>
          </cell>
          <cell r="F605">
            <v>2583</v>
          </cell>
        </row>
        <row r="606">
          <cell r="A606" t="str">
            <v>051011</v>
          </cell>
          <cell r="B606" t="str">
            <v>05</v>
          </cell>
          <cell r="C606" t="str">
            <v>10</v>
          </cell>
          <cell r="D606" t="str">
            <v>11</v>
          </cell>
          <cell r="E606" t="str">
            <v>SARHUA</v>
          </cell>
          <cell r="F606">
            <v>3156</v>
          </cell>
        </row>
        <row r="607">
          <cell r="A607" t="str">
            <v>051012</v>
          </cell>
          <cell r="B607" t="str">
            <v>05</v>
          </cell>
          <cell r="C607" t="str">
            <v>10</v>
          </cell>
          <cell r="D607" t="str">
            <v>12</v>
          </cell>
          <cell r="E607" t="str">
            <v>VILCANCHOS</v>
          </cell>
          <cell r="F607">
            <v>3456</v>
          </cell>
        </row>
        <row r="608">
          <cell r="A608" t="str">
            <v>051100</v>
          </cell>
          <cell r="B608" t="str">
            <v>05</v>
          </cell>
          <cell r="C608" t="str">
            <v>11</v>
          </cell>
          <cell r="D608" t="str">
            <v>00</v>
          </cell>
          <cell r="E608" t="str">
            <v>VILCAS HUAMAN</v>
          </cell>
          <cell r="F608">
            <v>27657</v>
          </cell>
        </row>
        <row r="609">
          <cell r="A609" t="str">
            <v>051101</v>
          </cell>
          <cell r="B609" t="str">
            <v>05</v>
          </cell>
          <cell r="C609" t="str">
            <v>11</v>
          </cell>
          <cell r="D609" t="str">
            <v>01</v>
          </cell>
          <cell r="E609" t="str">
            <v>VILCAS HUAMAN</v>
          </cell>
          <cell r="F609">
            <v>8927</v>
          </cell>
        </row>
        <row r="610">
          <cell r="A610" t="str">
            <v>051102</v>
          </cell>
          <cell r="B610" t="str">
            <v>05</v>
          </cell>
          <cell r="C610" t="str">
            <v>11</v>
          </cell>
          <cell r="D610" t="str">
            <v>02</v>
          </cell>
          <cell r="E610" t="str">
            <v>ACCOMARCA</v>
          </cell>
          <cell r="F610">
            <v>1865</v>
          </cell>
        </row>
        <row r="611">
          <cell r="A611" t="str">
            <v>051103</v>
          </cell>
          <cell r="B611" t="str">
            <v>05</v>
          </cell>
          <cell r="C611" t="str">
            <v>11</v>
          </cell>
          <cell r="D611" t="str">
            <v>03</v>
          </cell>
          <cell r="E611" t="str">
            <v>CARHUANCA</v>
          </cell>
          <cell r="F611">
            <v>1232</v>
          </cell>
        </row>
        <row r="612">
          <cell r="A612" t="str">
            <v>051104</v>
          </cell>
          <cell r="B612" t="str">
            <v>05</v>
          </cell>
          <cell r="C612" t="str">
            <v>11</v>
          </cell>
          <cell r="D612" t="str">
            <v>04</v>
          </cell>
          <cell r="E612" t="str">
            <v>CONCEPCION</v>
          </cell>
          <cell r="F612">
            <v>3627</v>
          </cell>
        </row>
        <row r="613">
          <cell r="A613" t="str">
            <v>051105</v>
          </cell>
          <cell r="B613" t="str">
            <v>05</v>
          </cell>
          <cell r="C613" t="str">
            <v>11</v>
          </cell>
          <cell r="D613" t="str">
            <v>05</v>
          </cell>
          <cell r="E613" t="str">
            <v>HUAMBALPA</v>
          </cell>
          <cell r="F613">
            <v>3003</v>
          </cell>
        </row>
        <row r="614">
          <cell r="A614" t="str">
            <v>051106</v>
          </cell>
          <cell r="B614" t="str">
            <v>05</v>
          </cell>
          <cell r="C614" t="str">
            <v>11</v>
          </cell>
          <cell r="D614" t="str">
            <v>06</v>
          </cell>
          <cell r="E614" t="str">
            <v>INDEPENDENCIA</v>
          </cell>
          <cell r="F614">
            <v>2208</v>
          </cell>
        </row>
        <row r="615">
          <cell r="A615" t="str">
            <v>051107</v>
          </cell>
          <cell r="B615" t="str">
            <v>05</v>
          </cell>
          <cell r="C615" t="str">
            <v>11</v>
          </cell>
          <cell r="D615" t="str">
            <v>07</v>
          </cell>
          <cell r="E615" t="str">
            <v>SAURAMA</v>
          </cell>
          <cell r="F615">
            <v>1778</v>
          </cell>
        </row>
        <row r="616">
          <cell r="A616" t="str">
            <v>051108</v>
          </cell>
          <cell r="B616" t="str">
            <v>05</v>
          </cell>
          <cell r="C616" t="str">
            <v>11</v>
          </cell>
          <cell r="D616" t="str">
            <v>08</v>
          </cell>
          <cell r="E616" t="str">
            <v>VISCHONGO</v>
          </cell>
          <cell r="F616">
            <v>5017</v>
          </cell>
        </row>
        <row r="617">
          <cell r="A617" t="str">
            <v>060000</v>
          </cell>
          <cell r="B617" t="str">
            <v>06</v>
          </cell>
          <cell r="C617" t="str">
            <v>00</v>
          </cell>
          <cell r="D617" t="str">
            <v>00</v>
          </cell>
          <cell r="E617" t="str">
            <v>CAJAMARCA</v>
          </cell>
          <cell r="F617">
            <v>1420212</v>
          </cell>
        </row>
        <row r="618">
          <cell r="A618" t="str">
            <v>060100</v>
          </cell>
          <cell r="B618" t="str">
            <v>06</v>
          </cell>
          <cell r="C618" t="str">
            <v>01</v>
          </cell>
          <cell r="D618" t="str">
            <v>00</v>
          </cell>
          <cell r="E618" t="str">
            <v>CAJAMARCA</v>
          </cell>
          <cell r="F618">
            <v>294871</v>
          </cell>
        </row>
        <row r="619">
          <cell r="A619" t="str">
            <v>060101</v>
          </cell>
          <cell r="B619" t="str">
            <v>06</v>
          </cell>
          <cell r="C619" t="str">
            <v>01</v>
          </cell>
          <cell r="D619" t="str">
            <v>01</v>
          </cell>
          <cell r="E619" t="str">
            <v>CAJAMARCA</v>
          </cell>
          <cell r="F619">
            <v>169024</v>
          </cell>
        </row>
        <row r="620">
          <cell r="A620" t="str">
            <v>060102</v>
          </cell>
          <cell r="B620" t="str">
            <v>06</v>
          </cell>
          <cell r="C620" t="str">
            <v>01</v>
          </cell>
          <cell r="D620" t="str">
            <v>02</v>
          </cell>
          <cell r="E620" t="str">
            <v>ASUNCION</v>
          </cell>
          <cell r="F620">
            <v>9236</v>
          </cell>
        </row>
        <row r="621">
          <cell r="A621" t="str">
            <v>060103</v>
          </cell>
          <cell r="B621" t="str">
            <v>06</v>
          </cell>
          <cell r="C621" t="str">
            <v>01</v>
          </cell>
          <cell r="D621" t="str">
            <v>03</v>
          </cell>
          <cell r="E621" t="str">
            <v>CHETILLA</v>
          </cell>
          <cell r="F621">
            <v>4340</v>
          </cell>
        </row>
        <row r="622">
          <cell r="A622" t="str">
            <v>060104</v>
          </cell>
          <cell r="B622" t="str">
            <v>06</v>
          </cell>
          <cell r="C622" t="str">
            <v>01</v>
          </cell>
          <cell r="D622" t="str">
            <v>04</v>
          </cell>
          <cell r="E622" t="str">
            <v>COSPAN</v>
          </cell>
          <cell r="F622">
            <v>8473</v>
          </cell>
        </row>
        <row r="623">
          <cell r="A623" t="str">
            <v>060105</v>
          </cell>
          <cell r="B623" t="str">
            <v>06</v>
          </cell>
          <cell r="C623" t="str">
            <v>01</v>
          </cell>
          <cell r="D623" t="str">
            <v>05</v>
          </cell>
          <cell r="E623" t="str">
            <v>ENCAÑADA</v>
          </cell>
          <cell r="F623">
            <v>23125</v>
          </cell>
        </row>
        <row r="624">
          <cell r="A624" t="str">
            <v>060106</v>
          </cell>
          <cell r="B624" t="str">
            <v>06</v>
          </cell>
          <cell r="C624" t="str">
            <v>01</v>
          </cell>
          <cell r="D624" t="str">
            <v>06</v>
          </cell>
          <cell r="E624" t="str">
            <v>JESUS</v>
          </cell>
          <cell r="F624">
            <v>14508</v>
          </cell>
        </row>
        <row r="625">
          <cell r="A625" t="str">
            <v>060107</v>
          </cell>
          <cell r="B625" t="str">
            <v>06</v>
          </cell>
          <cell r="C625" t="str">
            <v>01</v>
          </cell>
          <cell r="D625" t="str">
            <v>07</v>
          </cell>
          <cell r="E625" t="str">
            <v>LLACANORA</v>
          </cell>
          <cell r="F625">
            <v>4842</v>
          </cell>
        </row>
        <row r="626">
          <cell r="A626" t="str">
            <v>060108</v>
          </cell>
          <cell r="B626" t="str">
            <v>06</v>
          </cell>
          <cell r="C626" t="str">
            <v>01</v>
          </cell>
          <cell r="D626" t="str">
            <v>08</v>
          </cell>
          <cell r="E626" t="str">
            <v>LOS BAÑOS DEL INCA</v>
          </cell>
          <cell r="F626">
            <v>34034</v>
          </cell>
        </row>
        <row r="627">
          <cell r="A627" t="str">
            <v>060109</v>
          </cell>
          <cell r="B627" t="str">
            <v>06</v>
          </cell>
          <cell r="C627" t="str">
            <v>01</v>
          </cell>
          <cell r="D627" t="str">
            <v>09</v>
          </cell>
          <cell r="E627" t="str">
            <v>MAGDALENA</v>
          </cell>
          <cell r="F627">
            <v>9396</v>
          </cell>
        </row>
        <row r="628">
          <cell r="A628" t="str">
            <v>060110</v>
          </cell>
          <cell r="B628" t="str">
            <v>06</v>
          </cell>
          <cell r="C628" t="str">
            <v>01</v>
          </cell>
          <cell r="D628" t="str">
            <v>10</v>
          </cell>
          <cell r="E628" t="str">
            <v>MATARA</v>
          </cell>
          <cell r="F628">
            <v>3557</v>
          </cell>
        </row>
        <row r="629">
          <cell r="A629" t="str">
            <v>060111</v>
          </cell>
          <cell r="B629" t="str">
            <v>06</v>
          </cell>
          <cell r="C629" t="str">
            <v>01</v>
          </cell>
          <cell r="D629" t="str">
            <v>11</v>
          </cell>
          <cell r="E629" t="str">
            <v>NAMORA</v>
          </cell>
          <cell r="F629">
            <v>8907</v>
          </cell>
        </row>
        <row r="630">
          <cell r="A630" t="str">
            <v>060112</v>
          </cell>
          <cell r="B630" t="str">
            <v>06</v>
          </cell>
          <cell r="C630" t="str">
            <v>01</v>
          </cell>
          <cell r="D630" t="str">
            <v>12</v>
          </cell>
          <cell r="E630" t="str">
            <v>SAN JUAN</v>
          </cell>
          <cell r="F630">
            <v>5429</v>
          </cell>
        </row>
        <row r="631">
          <cell r="A631" t="str">
            <v>060200</v>
          </cell>
          <cell r="B631" t="str">
            <v>06</v>
          </cell>
          <cell r="C631" t="str">
            <v>02</v>
          </cell>
          <cell r="D631" t="str">
            <v>00</v>
          </cell>
          <cell r="E631" t="str">
            <v>CAJABAMBA</v>
          </cell>
          <cell r="F631">
            <v>78372</v>
          </cell>
        </row>
        <row r="632">
          <cell r="A632" t="str">
            <v>060201</v>
          </cell>
          <cell r="B632" t="str">
            <v>06</v>
          </cell>
          <cell r="C632" t="str">
            <v>02</v>
          </cell>
          <cell r="D632" t="str">
            <v>01</v>
          </cell>
          <cell r="E632" t="str">
            <v>CAJABAMBA</v>
          </cell>
          <cell r="F632">
            <v>27400</v>
          </cell>
        </row>
        <row r="633">
          <cell r="A633" t="str">
            <v>060202</v>
          </cell>
          <cell r="B633" t="str">
            <v>06</v>
          </cell>
          <cell r="C633" t="str">
            <v>02</v>
          </cell>
          <cell r="D633" t="str">
            <v>02</v>
          </cell>
          <cell r="E633" t="str">
            <v>CACHACHI</v>
          </cell>
          <cell r="F633">
            <v>26196</v>
          </cell>
        </row>
        <row r="634">
          <cell r="A634" t="str">
            <v>060203</v>
          </cell>
          <cell r="B634" t="str">
            <v>06</v>
          </cell>
          <cell r="C634" t="str">
            <v>02</v>
          </cell>
          <cell r="D634" t="str">
            <v>03</v>
          </cell>
          <cell r="E634" t="str">
            <v>CONDEBAMBA</v>
          </cell>
          <cell r="F634">
            <v>14920</v>
          </cell>
        </row>
        <row r="635">
          <cell r="A635" t="str">
            <v>060204</v>
          </cell>
          <cell r="B635" t="str">
            <v>06</v>
          </cell>
          <cell r="C635" t="str">
            <v>02</v>
          </cell>
          <cell r="D635" t="str">
            <v>04</v>
          </cell>
          <cell r="E635" t="str">
            <v>SITACOCHA</v>
          </cell>
          <cell r="F635">
            <v>9856</v>
          </cell>
        </row>
        <row r="636">
          <cell r="A636" t="str">
            <v>060300</v>
          </cell>
          <cell r="B636" t="str">
            <v>06</v>
          </cell>
          <cell r="C636" t="str">
            <v>03</v>
          </cell>
          <cell r="D636" t="str">
            <v>00</v>
          </cell>
          <cell r="E636" t="str">
            <v>CELENDIN</v>
          </cell>
          <cell r="F636">
            <v>92977</v>
          </cell>
        </row>
        <row r="637">
          <cell r="A637" t="str">
            <v>060301</v>
          </cell>
          <cell r="B637" t="str">
            <v>06</v>
          </cell>
          <cell r="C637" t="str">
            <v>03</v>
          </cell>
          <cell r="D637" t="str">
            <v>01</v>
          </cell>
          <cell r="E637" t="str">
            <v>CELENDIN</v>
          </cell>
          <cell r="F637">
            <v>23505</v>
          </cell>
        </row>
        <row r="638">
          <cell r="A638" t="str">
            <v>060302</v>
          </cell>
          <cell r="B638" t="str">
            <v>06</v>
          </cell>
          <cell r="C638" t="str">
            <v>03</v>
          </cell>
          <cell r="D638" t="str">
            <v>02</v>
          </cell>
          <cell r="E638" t="str">
            <v>CHUMUCH</v>
          </cell>
          <cell r="F638">
            <v>3358</v>
          </cell>
        </row>
        <row r="639">
          <cell r="A639" t="str">
            <v>060303</v>
          </cell>
          <cell r="B639" t="str">
            <v>06</v>
          </cell>
          <cell r="C639" t="str">
            <v>03</v>
          </cell>
          <cell r="D639" t="str">
            <v>03</v>
          </cell>
          <cell r="E639" t="str">
            <v>CORTEGANA</v>
          </cell>
          <cell r="F639">
            <v>8662</v>
          </cell>
        </row>
        <row r="640">
          <cell r="A640" t="str">
            <v>060304</v>
          </cell>
          <cell r="B640" t="str">
            <v>06</v>
          </cell>
          <cell r="C640" t="str">
            <v>03</v>
          </cell>
          <cell r="D640" t="str">
            <v>04</v>
          </cell>
          <cell r="E640" t="str">
            <v>HUASMIN</v>
          </cell>
          <cell r="F640">
            <v>15343</v>
          </cell>
        </row>
        <row r="641">
          <cell r="A641" t="str">
            <v>060305</v>
          </cell>
          <cell r="B641" t="str">
            <v>06</v>
          </cell>
          <cell r="C641" t="str">
            <v>03</v>
          </cell>
          <cell r="D641" t="str">
            <v>05</v>
          </cell>
          <cell r="E641" t="str">
            <v>JORGE CHAVEZ</v>
          </cell>
          <cell r="F641">
            <v>709</v>
          </cell>
        </row>
        <row r="642">
          <cell r="A642" t="str">
            <v>060306</v>
          </cell>
          <cell r="B642" t="str">
            <v>06</v>
          </cell>
          <cell r="C642" t="str">
            <v>03</v>
          </cell>
          <cell r="D642" t="str">
            <v>06</v>
          </cell>
          <cell r="E642" t="str">
            <v>JOSE GALVEZ</v>
          </cell>
          <cell r="F642">
            <v>2625</v>
          </cell>
        </row>
        <row r="643">
          <cell r="A643" t="str">
            <v>060307</v>
          </cell>
          <cell r="B643" t="str">
            <v>06</v>
          </cell>
          <cell r="C643" t="str">
            <v>03</v>
          </cell>
          <cell r="D643" t="str">
            <v>07</v>
          </cell>
          <cell r="E643" t="str">
            <v>MIGUEL IGLESIAS</v>
          </cell>
          <cell r="F643">
            <v>5104</v>
          </cell>
        </row>
        <row r="644">
          <cell r="A644" t="str">
            <v>060308</v>
          </cell>
          <cell r="B644" t="str">
            <v>06</v>
          </cell>
          <cell r="C644" t="str">
            <v>03</v>
          </cell>
          <cell r="D644" t="str">
            <v>08</v>
          </cell>
          <cell r="E644" t="str">
            <v>OXAMARCA</v>
          </cell>
          <cell r="F644">
            <v>7153</v>
          </cell>
        </row>
        <row r="645">
          <cell r="A645" t="str">
            <v>060309</v>
          </cell>
          <cell r="B645" t="str">
            <v>06</v>
          </cell>
          <cell r="C645" t="str">
            <v>03</v>
          </cell>
          <cell r="D645" t="str">
            <v>09</v>
          </cell>
          <cell r="E645" t="str">
            <v>SOROCHUCO</v>
          </cell>
          <cell r="F645">
            <v>10513</v>
          </cell>
        </row>
        <row r="646">
          <cell r="A646" t="str">
            <v>060310</v>
          </cell>
          <cell r="B646" t="str">
            <v>06</v>
          </cell>
          <cell r="C646" t="str">
            <v>03</v>
          </cell>
          <cell r="D646" t="str">
            <v>10</v>
          </cell>
          <cell r="E646" t="str">
            <v>SUCRE</v>
          </cell>
          <cell r="F646">
            <v>5991</v>
          </cell>
        </row>
        <row r="647">
          <cell r="A647" t="str">
            <v>060311</v>
          </cell>
          <cell r="B647" t="str">
            <v>06</v>
          </cell>
          <cell r="C647" t="str">
            <v>03</v>
          </cell>
          <cell r="D647" t="str">
            <v>11</v>
          </cell>
          <cell r="E647" t="str">
            <v>UTCO</v>
          </cell>
          <cell r="F647">
            <v>1558</v>
          </cell>
        </row>
        <row r="648">
          <cell r="A648" t="str">
            <v>060312</v>
          </cell>
          <cell r="B648" t="str">
            <v>06</v>
          </cell>
          <cell r="C648" t="str">
            <v>03</v>
          </cell>
          <cell r="D648" t="str">
            <v>12</v>
          </cell>
          <cell r="E648" t="str">
            <v>LA LIBERTAD DE PALLAN</v>
          </cell>
          <cell r="F648">
            <v>8456</v>
          </cell>
        </row>
        <row r="649">
          <cell r="A649" t="str">
            <v>060400</v>
          </cell>
          <cell r="B649" t="str">
            <v>06</v>
          </cell>
          <cell r="C649" t="str">
            <v>04</v>
          </cell>
          <cell r="D649" t="str">
            <v>00</v>
          </cell>
          <cell r="E649" t="str">
            <v>CHOTA</v>
          </cell>
          <cell r="F649">
            <v>170908</v>
          </cell>
        </row>
        <row r="650">
          <cell r="A650" t="str">
            <v>060401</v>
          </cell>
          <cell r="B650" t="str">
            <v>06</v>
          </cell>
          <cell r="C650" t="str">
            <v>04</v>
          </cell>
          <cell r="D650" t="str">
            <v>01</v>
          </cell>
          <cell r="E650" t="str">
            <v>CHOTA</v>
          </cell>
          <cell r="F650">
            <v>50582</v>
          </cell>
        </row>
        <row r="651">
          <cell r="A651" t="str">
            <v>060402</v>
          </cell>
          <cell r="B651" t="str">
            <v>06</v>
          </cell>
          <cell r="C651" t="str">
            <v>04</v>
          </cell>
          <cell r="D651" t="str">
            <v>02</v>
          </cell>
          <cell r="E651" t="str">
            <v>ANGUIA</v>
          </cell>
          <cell r="F651">
            <v>4701</v>
          </cell>
        </row>
        <row r="652">
          <cell r="A652" t="str">
            <v>060403</v>
          </cell>
          <cell r="B652" t="str">
            <v>06</v>
          </cell>
          <cell r="C652" t="str">
            <v>04</v>
          </cell>
          <cell r="D652" t="str">
            <v>03</v>
          </cell>
          <cell r="E652" t="str">
            <v>CHADIN</v>
          </cell>
          <cell r="F652">
            <v>4477</v>
          </cell>
        </row>
        <row r="653">
          <cell r="A653" t="str">
            <v>060404</v>
          </cell>
          <cell r="B653" t="str">
            <v>06</v>
          </cell>
          <cell r="C653" t="str">
            <v>04</v>
          </cell>
          <cell r="D653" t="str">
            <v>04</v>
          </cell>
          <cell r="E653" t="str">
            <v>CHIGUIRIP</v>
          </cell>
          <cell r="F653">
            <v>5282</v>
          </cell>
        </row>
        <row r="654">
          <cell r="A654" t="str">
            <v>060405</v>
          </cell>
          <cell r="B654" t="str">
            <v>06</v>
          </cell>
          <cell r="C654" t="str">
            <v>04</v>
          </cell>
          <cell r="D654" t="str">
            <v>05</v>
          </cell>
          <cell r="E654" t="str">
            <v>CHIMBAN</v>
          </cell>
          <cell r="F654">
            <v>2888</v>
          </cell>
        </row>
        <row r="655">
          <cell r="A655" t="str">
            <v>060406</v>
          </cell>
          <cell r="B655" t="str">
            <v>06</v>
          </cell>
          <cell r="C655" t="str">
            <v>04</v>
          </cell>
          <cell r="D655" t="str">
            <v>06</v>
          </cell>
          <cell r="E655" t="str">
            <v>CHOROPAMPA</v>
          </cell>
          <cell r="F655">
            <v>3355</v>
          </cell>
        </row>
        <row r="656">
          <cell r="A656" t="str">
            <v>060407</v>
          </cell>
          <cell r="B656" t="str">
            <v>06</v>
          </cell>
          <cell r="C656" t="str">
            <v>04</v>
          </cell>
          <cell r="D656" t="str">
            <v>07</v>
          </cell>
          <cell r="E656" t="str">
            <v>COCHABAMBA</v>
          </cell>
          <cell r="F656">
            <v>7238</v>
          </cell>
        </row>
        <row r="657">
          <cell r="A657" t="str">
            <v>060408</v>
          </cell>
          <cell r="B657" t="str">
            <v>06</v>
          </cell>
          <cell r="C657" t="str">
            <v>04</v>
          </cell>
          <cell r="D657" t="str">
            <v>08</v>
          </cell>
          <cell r="E657" t="str">
            <v>CONCHAN</v>
          </cell>
          <cell r="F657">
            <v>7339</v>
          </cell>
        </row>
        <row r="658">
          <cell r="A658" t="str">
            <v>060409</v>
          </cell>
          <cell r="B658" t="str">
            <v>06</v>
          </cell>
          <cell r="C658" t="str">
            <v>04</v>
          </cell>
          <cell r="D658" t="str">
            <v>09</v>
          </cell>
          <cell r="E658" t="str">
            <v>HUAMBOS</v>
          </cell>
          <cell r="F658">
            <v>9944</v>
          </cell>
        </row>
        <row r="659">
          <cell r="A659" t="str">
            <v>060410</v>
          </cell>
          <cell r="B659" t="str">
            <v>06</v>
          </cell>
          <cell r="C659" t="str">
            <v>04</v>
          </cell>
          <cell r="D659" t="str">
            <v>10</v>
          </cell>
          <cell r="E659" t="str">
            <v>LAJAS</v>
          </cell>
          <cell r="F659">
            <v>13729</v>
          </cell>
        </row>
        <row r="660">
          <cell r="A660" t="str">
            <v>060411</v>
          </cell>
          <cell r="B660" t="str">
            <v>06</v>
          </cell>
          <cell r="C660" t="str">
            <v>04</v>
          </cell>
          <cell r="D660" t="str">
            <v>11</v>
          </cell>
          <cell r="E660" t="str">
            <v>LLAMA</v>
          </cell>
          <cell r="F660">
            <v>7665</v>
          </cell>
        </row>
        <row r="661">
          <cell r="A661" t="str">
            <v>060412</v>
          </cell>
          <cell r="B661" t="str">
            <v>06</v>
          </cell>
          <cell r="C661" t="str">
            <v>04</v>
          </cell>
          <cell r="D661" t="str">
            <v>12</v>
          </cell>
          <cell r="E661" t="str">
            <v>MIRACOSTA</v>
          </cell>
          <cell r="F661">
            <v>3170</v>
          </cell>
        </row>
        <row r="662">
          <cell r="A662" t="str">
            <v>060413</v>
          </cell>
          <cell r="B662" t="str">
            <v>06</v>
          </cell>
          <cell r="C662" t="str">
            <v>04</v>
          </cell>
          <cell r="D662" t="str">
            <v>13</v>
          </cell>
          <cell r="E662" t="str">
            <v>PACCHA</v>
          </cell>
          <cell r="F662">
            <v>5307</v>
          </cell>
        </row>
        <row r="663">
          <cell r="A663" t="str">
            <v>060414</v>
          </cell>
          <cell r="B663" t="str">
            <v>06</v>
          </cell>
          <cell r="C663" t="str">
            <v>04</v>
          </cell>
          <cell r="D663" t="str">
            <v>14</v>
          </cell>
          <cell r="E663" t="str">
            <v>PION</v>
          </cell>
          <cell r="F663">
            <v>1905</v>
          </cell>
        </row>
        <row r="664">
          <cell r="A664" t="str">
            <v>060415</v>
          </cell>
          <cell r="B664" t="str">
            <v>06</v>
          </cell>
          <cell r="C664" t="str">
            <v>04</v>
          </cell>
          <cell r="D664" t="str">
            <v>15</v>
          </cell>
          <cell r="E664" t="str">
            <v>QUEROCOTO</v>
          </cell>
          <cell r="F664">
            <v>10011</v>
          </cell>
        </row>
        <row r="665">
          <cell r="A665" t="str">
            <v>060416</v>
          </cell>
          <cell r="B665" t="str">
            <v>06</v>
          </cell>
          <cell r="C665" t="str">
            <v>04</v>
          </cell>
          <cell r="D665" t="str">
            <v>16</v>
          </cell>
          <cell r="E665" t="str">
            <v>SAN JUAN DE LICUPIS</v>
          </cell>
          <cell r="F665">
            <v>1190</v>
          </cell>
        </row>
        <row r="666">
          <cell r="A666" t="str">
            <v>060417</v>
          </cell>
          <cell r="B666" t="str">
            <v>06</v>
          </cell>
          <cell r="C666" t="str">
            <v>04</v>
          </cell>
          <cell r="D666" t="str">
            <v>17</v>
          </cell>
          <cell r="E666" t="str">
            <v>TACABAMBA</v>
          </cell>
          <cell r="F666">
            <v>18945</v>
          </cell>
        </row>
        <row r="667">
          <cell r="A667" t="str">
            <v>060418</v>
          </cell>
          <cell r="B667" t="str">
            <v>06</v>
          </cell>
          <cell r="C667" t="str">
            <v>04</v>
          </cell>
          <cell r="D667" t="str">
            <v>18</v>
          </cell>
          <cell r="E667" t="str">
            <v>TOCMOCHE</v>
          </cell>
          <cell r="F667">
            <v>918</v>
          </cell>
        </row>
        <row r="668">
          <cell r="A668" t="str">
            <v>060419</v>
          </cell>
          <cell r="B668" t="str">
            <v>06</v>
          </cell>
          <cell r="C668" t="str">
            <v>04</v>
          </cell>
          <cell r="D668" t="str">
            <v>19</v>
          </cell>
          <cell r="E668" t="str">
            <v>CHALAMARCA</v>
          </cell>
          <cell r="F668">
            <v>12262</v>
          </cell>
        </row>
        <row r="669">
          <cell r="A669" t="str">
            <v>060500</v>
          </cell>
          <cell r="B669" t="str">
            <v>06</v>
          </cell>
          <cell r="C669" t="str">
            <v>05</v>
          </cell>
          <cell r="D669" t="str">
            <v>00</v>
          </cell>
          <cell r="E669" t="str">
            <v>CONTUMAZA</v>
          </cell>
          <cell r="F669">
            <v>33392</v>
          </cell>
        </row>
        <row r="670">
          <cell r="A670" t="str">
            <v>060501</v>
          </cell>
          <cell r="B670" t="str">
            <v>06</v>
          </cell>
          <cell r="C670" t="str">
            <v>05</v>
          </cell>
          <cell r="D670" t="str">
            <v>01</v>
          </cell>
          <cell r="E670" t="str">
            <v>CONTUMAZA</v>
          </cell>
          <cell r="F670">
            <v>9400</v>
          </cell>
        </row>
        <row r="671">
          <cell r="A671" t="str">
            <v>060502</v>
          </cell>
          <cell r="B671" t="str">
            <v>06</v>
          </cell>
          <cell r="C671" t="str">
            <v>05</v>
          </cell>
          <cell r="D671" t="str">
            <v>02</v>
          </cell>
          <cell r="E671" t="str">
            <v>CHILETE</v>
          </cell>
          <cell r="F671">
            <v>3210</v>
          </cell>
        </row>
        <row r="672">
          <cell r="A672" t="str">
            <v>060503</v>
          </cell>
          <cell r="B672" t="str">
            <v>06</v>
          </cell>
          <cell r="C672" t="str">
            <v>05</v>
          </cell>
          <cell r="D672" t="str">
            <v>03</v>
          </cell>
          <cell r="E672" t="str">
            <v>CUPISNIQUE</v>
          </cell>
          <cell r="F672">
            <v>1675</v>
          </cell>
        </row>
        <row r="673">
          <cell r="A673" t="str">
            <v>060504</v>
          </cell>
          <cell r="B673" t="str">
            <v>06</v>
          </cell>
          <cell r="C673" t="str">
            <v>05</v>
          </cell>
          <cell r="D673" t="str">
            <v>04</v>
          </cell>
          <cell r="E673" t="str">
            <v>GUZMANGO</v>
          </cell>
          <cell r="F673">
            <v>3175</v>
          </cell>
        </row>
        <row r="674">
          <cell r="A674" t="str">
            <v>060505</v>
          </cell>
          <cell r="B674" t="str">
            <v>06</v>
          </cell>
          <cell r="C674" t="str">
            <v>05</v>
          </cell>
          <cell r="D674" t="str">
            <v>05</v>
          </cell>
          <cell r="E674" t="str">
            <v>SAN BENITO</v>
          </cell>
          <cell r="F674">
            <v>3775</v>
          </cell>
        </row>
        <row r="675">
          <cell r="A675" t="str">
            <v>060506</v>
          </cell>
          <cell r="B675" t="str">
            <v>06</v>
          </cell>
          <cell r="C675" t="str">
            <v>05</v>
          </cell>
          <cell r="D675" t="str">
            <v>06</v>
          </cell>
          <cell r="E675" t="str">
            <v>SANTA CRUZ DE TOLED</v>
          </cell>
          <cell r="F675">
            <v>1087</v>
          </cell>
        </row>
        <row r="676">
          <cell r="A676" t="str">
            <v>060507</v>
          </cell>
          <cell r="B676" t="str">
            <v>06</v>
          </cell>
          <cell r="C676" t="str">
            <v>05</v>
          </cell>
          <cell r="D676" t="str">
            <v>07</v>
          </cell>
          <cell r="E676" t="str">
            <v>TANTARICA</v>
          </cell>
          <cell r="F676">
            <v>2844</v>
          </cell>
        </row>
        <row r="677">
          <cell r="A677" t="str">
            <v>060508</v>
          </cell>
          <cell r="B677" t="str">
            <v>06</v>
          </cell>
          <cell r="C677" t="str">
            <v>05</v>
          </cell>
          <cell r="D677" t="str">
            <v>08</v>
          </cell>
          <cell r="E677" t="str">
            <v>YONAN</v>
          </cell>
          <cell r="F677">
            <v>8226</v>
          </cell>
        </row>
        <row r="678">
          <cell r="A678" t="str">
            <v>060600</v>
          </cell>
          <cell r="B678" t="str">
            <v>06</v>
          </cell>
          <cell r="C678" t="str">
            <v>06</v>
          </cell>
          <cell r="D678" t="str">
            <v>00</v>
          </cell>
          <cell r="E678" t="str">
            <v>CUTERVO</v>
          </cell>
          <cell r="F678">
            <v>146869</v>
          </cell>
        </row>
        <row r="679">
          <cell r="A679" t="str">
            <v>060601</v>
          </cell>
          <cell r="B679" t="str">
            <v>06</v>
          </cell>
          <cell r="C679" t="str">
            <v>06</v>
          </cell>
          <cell r="D679" t="str">
            <v>01</v>
          </cell>
          <cell r="E679" t="str">
            <v>CUTERVO</v>
          </cell>
          <cell r="F679">
            <v>55461</v>
          </cell>
        </row>
        <row r="680">
          <cell r="A680" t="str">
            <v>060602</v>
          </cell>
          <cell r="B680" t="str">
            <v>06</v>
          </cell>
          <cell r="C680" t="str">
            <v>06</v>
          </cell>
          <cell r="D680" t="str">
            <v>02</v>
          </cell>
          <cell r="E680" t="str">
            <v>CALLAYUC</v>
          </cell>
          <cell r="F680">
            <v>11602</v>
          </cell>
        </row>
        <row r="681">
          <cell r="A681" t="str">
            <v>060603</v>
          </cell>
          <cell r="B681" t="str">
            <v>06</v>
          </cell>
          <cell r="C681" t="str">
            <v>06</v>
          </cell>
          <cell r="D681" t="str">
            <v>03</v>
          </cell>
          <cell r="E681" t="str">
            <v>CHOROS</v>
          </cell>
          <cell r="F681">
            <v>4126</v>
          </cell>
        </row>
        <row r="682">
          <cell r="A682" t="str">
            <v>060604</v>
          </cell>
          <cell r="B682" t="str">
            <v>06</v>
          </cell>
          <cell r="C682" t="str">
            <v>06</v>
          </cell>
          <cell r="D682" t="str">
            <v>04</v>
          </cell>
          <cell r="E682" t="str">
            <v>CUJILLO</v>
          </cell>
          <cell r="F682">
            <v>3109</v>
          </cell>
        </row>
        <row r="683">
          <cell r="A683" t="str">
            <v>060605</v>
          </cell>
          <cell r="B683" t="str">
            <v>06</v>
          </cell>
          <cell r="C683" t="str">
            <v>06</v>
          </cell>
          <cell r="D683" t="str">
            <v>05</v>
          </cell>
          <cell r="E683" t="str">
            <v>LA RAMADA</v>
          </cell>
          <cell r="F683">
            <v>4835</v>
          </cell>
        </row>
        <row r="684">
          <cell r="A684" t="str">
            <v>060606</v>
          </cell>
          <cell r="B684" t="str">
            <v>06</v>
          </cell>
          <cell r="C684" t="str">
            <v>06</v>
          </cell>
          <cell r="D684" t="str">
            <v>06</v>
          </cell>
          <cell r="E684" t="str">
            <v>PIMPINGOS</v>
          </cell>
          <cell r="F684">
            <v>6187</v>
          </cell>
        </row>
        <row r="685">
          <cell r="A685" t="str">
            <v>060607</v>
          </cell>
          <cell r="B685" t="str">
            <v>06</v>
          </cell>
          <cell r="C685" t="str">
            <v>06</v>
          </cell>
          <cell r="D685" t="str">
            <v>07</v>
          </cell>
          <cell r="E685" t="str">
            <v>QUEROCOTILLO</v>
          </cell>
          <cell r="F685">
            <v>16909</v>
          </cell>
        </row>
        <row r="686">
          <cell r="A686" t="str">
            <v>060608</v>
          </cell>
          <cell r="B686" t="str">
            <v>06</v>
          </cell>
          <cell r="C686" t="str">
            <v>06</v>
          </cell>
          <cell r="D686" t="str">
            <v>08</v>
          </cell>
          <cell r="E686" t="str">
            <v>SAN ANDRES DE CUTERVO</v>
          </cell>
          <cell r="F686">
            <v>6103</v>
          </cell>
        </row>
        <row r="687">
          <cell r="A687" t="str">
            <v>060609</v>
          </cell>
          <cell r="B687" t="str">
            <v>06</v>
          </cell>
          <cell r="C687" t="str">
            <v>06</v>
          </cell>
          <cell r="D687" t="str">
            <v>09</v>
          </cell>
          <cell r="E687" t="str">
            <v>SAN JUAN DE CUTERVO</v>
          </cell>
          <cell r="F687">
            <v>2403</v>
          </cell>
        </row>
        <row r="688">
          <cell r="A688" t="str">
            <v>060610</v>
          </cell>
          <cell r="B688" t="str">
            <v>06</v>
          </cell>
          <cell r="C688" t="str">
            <v>06</v>
          </cell>
          <cell r="D688" t="str">
            <v>10</v>
          </cell>
          <cell r="E688" t="str">
            <v>SAN LUIS DE LUCMA</v>
          </cell>
          <cell r="F688">
            <v>4259</v>
          </cell>
        </row>
        <row r="689">
          <cell r="A689" t="str">
            <v>060611</v>
          </cell>
          <cell r="B689" t="str">
            <v>06</v>
          </cell>
          <cell r="C689" t="str">
            <v>06</v>
          </cell>
          <cell r="D689" t="str">
            <v>11</v>
          </cell>
          <cell r="E689" t="str">
            <v>SANTA CRUZ</v>
          </cell>
          <cell r="F689">
            <v>3368</v>
          </cell>
        </row>
        <row r="690">
          <cell r="A690" t="str">
            <v>060612</v>
          </cell>
          <cell r="B690" t="str">
            <v>06</v>
          </cell>
          <cell r="C690" t="str">
            <v>06</v>
          </cell>
          <cell r="D690" t="str">
            <v>12</v>
          </cell>
          <cell r="E690" t="str">
            <v>SANTO DOMINGO DE LA CAPILLA</v>
          </cell>
          <cell r="F690">
            <v>5923</v>
          </cell>
        </row>
        <row r="691">
          <cell r="A691" t="str">
            <v>060613</v>
          </cell>
          <cell r="B691" t="str">
            <v>06</v>
          </cell>
          <cell r="C691" t="str">
            <v>06</v>
          </cell>
          <cell r="D691" t="str">
            <v>13</v>
          </cell>
          <cell r="E691" t="str">
            <v>SANTO TOMAS</v>
          </cell>
          <cell r="F691">
            <v>9409</v>
          </cell>
        </row>
        <row r="692">
          <cell r="A692" t="str">
            <v>060614</v>
          </cell>
          <cell r="B692" t="str">
            <v>06</v>
          </cell>
          <cell r="C692" t="str">
            <v>06</v>
          </cell>
          <cell r="D692" t="str">
            <v>14</v>
          </cell>
          <cell r="E692" t="str">
            <v>SOCOTA</v>
          </cell>
          <cell r="F692">
            <v>11605</v>
          </cell>
        </row>
        <row r="693">
          <cell r="A693" t="str">
            <v>060615</v>
          </cell>
          <cell r="B693" t="str">
            <v>06</v>
          </cell>
          <cell r="C693" t="str">
            <v>06</v>
          </cell>
          <cell r="D693" t="str">
            <v>15</v>
          </cell>
          <cell r="E693" t="str">
            <v>TORIBIO CASANOVA</v>
          </cell>
          <cell r="F693">
            <v>1570</v>
          </cell>
        </row>
        <row r="694">
          <cell r="A694" t="str">
            <v>060700</v>
          </cell>
          <cell r="B694" t="str">
            <v>06</v>
          </cell>
          <cell r="C694" t="str">
            <v>07</v>
          </cell>
          <cell r="D694" t="str">
            <v>00</v>
          </cell>
          <cell r="E694" t="str">
            <v>HUALGAYOC</v>
          </cell>
          <cell r="F694">
            <v>100457</v>
          </cell>
        </row>
        <row r="695">
          <cell r="A695" t="str">
            <v>060701</v>
          </cell>
          <cell r="B695" t="str">
            <v>06</v>
          </cell>
          <cell r="C695" t="str">
            <v>07</v>
          </cell>
          <cell r="D695" t="str">
            <v>01</v>
          </cell>
          <cell r="E695" t="str">
            <v>BAMBAMARCA</v>
          </cell>
          <cell r="F695">
            <v>80594</v>
          </cell>
        </row>
        <row r="696">
          <cell r="A696" t="str">
            <v>060702</v>
          </cell>
          <cell r="B696" t="str">
            <v>06</v>
          </cell>
          <cell r="C696" t="str">
            <v>07</v>
          </cell>
          <cell r="D696" t="str">
            <v>02</v>
          </cell>
          <cell r="E696" t="str">
            <v>CHUGUR</v>
          </cell>
          <cell r="F696">
            <v>3886</v>
          </cell>
        </row>
        <row r="697">
          <cell r="A697" t="str">
            <v>060703</v>
          </cell>
          <cell r="B697" t="str">
            <v>06</v>
          </cell>
          <cell r="C697" t="str">
            <v>07</v>
          </cell>
          <cell r="D697" t="str">
            <v>03</v>
          </cell>
          <cell r="E697" t="str">
            <v>HUALGAYOC</v>
          </cell>
          <cell r="F697">
            <v>15977</v>
          </cell>
        </row>
        <row r="698">
          <cell r="A698" t="str">
            <v>060800</v>
          </cell>
          <cell r="B698" t="str">
            <v>06</v>
          </cell>
          <cell r="C698" t="str">
            <v>08</v>
          </cell>
          <cell r="D698" t="str">
            <v>00</v>
          </cell>
          <cell r="E698" t="str">
            <v>JAEN</v>
          </cell>
          <cell r="F698">
            <v>187019</v>
          </cell>
        </row>
        <row r="699">
          <cell r="A699" t="str">
            <v>060801</v>
          </cell>
          <cell r="B699" t="str">
            <v>06</v>
          </cell>
          <cell r="C699" t="str">
            <v>08</v>
          </cell>
          <cell r="D699" t="str">
            <v>01</v>
          </cell>
          <cell r="E699" t="str">
            <v>JAEN</v>
          </cell>
          <cell r="F699">
            <v>84521</v>
          </cell>
        </row>
        <row r="700">
          <cell r="A700" t="str">
            <v>060802</v>
          </cell>
          <cell r="B700" t="str">
            <v>06</v>
          </cell>
          <cell r="C700" t="str">
            <v>08</v>
          </cell>
          <cell r="D700" t="str">
            <v>02</v>
          </cell>
          <cell r="E700" t="str">
            <v>BELLAVISTA</v>
          </cell>
          <cell r="F700">
            <v>18042</v>
          </cell>
        </row>
        <row r="701">
          <cell r="A701" t="str">
            <v>060803</v>
          </cell>
          <cell r="B701" t="str">
            <v>06</v>
          </cell>
          <cell r="C701" t="str">
            <v>08</v>
          </cell>
          <cell r="D701" t="str">
            <v>03</v>
          </cell>
          <cell r="E701" t="str">
            <v>CHONTALI</v>
          </cell>
          <cell r="F701">
            <v>10633</v>
          </cell>
        </row>
        <row r="702">
          <cell r="A702" t="str">
            <v>060804</v>
          </cell>
          <cell r="B702" t="str">
            <v>06</v>
          </cell>
          <cell r="C702" t="str">
            <v>08</v>
          </cell>
          <cell r="D702" t="str">
            <v>04</v>
          </cell>
          <cell r="E702" t="str">
            <v>COLASAY</v>
          </cell>
          <cell r="F702">
            <v>12171</v>
          </cell>
        </row>
        <row r="703">
          <cell r="A703" t="str">
            <v>060805</v>
          </cell>
          <cell r="B703" t="str">
            <v>06</v>
          </cell>
          <cell r="C703" t="str">
            <v>08</v>
          </cell>
          <cell r="D703" t="str">
            <v>05</v>
          </cell>
          <cell r="E703" t="str">
            <v>HUABAL</v>
          </cell>
          <cell r="F703">
            <v>7879</v>
          </cell>
        </row>
        <row r="704">
          <cell r="A704" t="str">
            <v>060806</v>
          </cell>
          <cell r="B704" t="str">
            <v>06</v>
          </cell>
          <cell r="C704" t="str">
            <v>08</v>
          </cell>
          <cell r="D704" t="str">
            <v>06</v>
          </cell>
          <cell r="E704" t="str">
            <v>LAS PIRIAS</v>
          </cell>
          <cell r="F704">
            <v>3833</v>
          </cell>
        </row>
        <row r="705">
          <cell r="A705" t="str">
            <v>060807</v>
          </cell>
          <cell r="B705" t="str">
            <v>06</v>
          </cell>
          <cell r="C705" t="str">
            <v>08</v>
          </cell>
          <cell r="D705" t="str">
            <v>07</v>
          </cell>
          <cell r="E705" t="str">
            <v>POMAHUACA</v>
          </cell>
          <cell r="F705">
            <v>9793</v>
          </cell>
        </row>
        <row r="706">
          <cell r="A706" t="str">
            <v>060808</v>
          </cell>
          <cell r="B706" t="str">
            <v>06</v>
          </cell>
          <cell r="C706" t="str">
            <v>08</v>
          </cell>
          <cell r="D706" t="str">
            <v>08</v>
          </cell>
          <cell r="E706" t="str">
            <v>PUCARA</v>
          </cell>
          <cell r="F706">
            <v>7341</v>
          </cell>
        </row>
        <row r="707">
          <cell r="A707" t="str">
            <v>060809</v>
          </cell>
          <cell r="B707" t="str">
            <v>06</v>
          </cell>
          <cell r="C707" t="str">
            <v>08</v>
          </cell>
          <cell r="D707" t="str">
            <v>09</v>
          </cell>
          <cell r="E707" t="str">
            <v>SALLIQUE</v>
          </cell>
          <cell r="F707">
            <v>8342</v>
          </cell>
        </row>
        <row r="708">
          <cell r="A708" t="str">
            <v>060810</v>
          </cell>
          <cell r="B708" t="str">
            <v>06</v>
          </cell>
          <cell r="C708" t="str">
            <v>08</v>
          </cell>
          <cell r="D708" t="str">
            <v>10</v>
          </cell>
          <cell r="E708" t="str">
            <v>SAN FELIPE</v>
          </cell>
          <cell r="F708">
            <v>5651</v>
          </cell>
        </row>
        <row r="709">
          <cell r="A709" t="str">
            <v>060811</v>
          </cell>
          <cell r="B709" t="str">
            <v>06</v>
          </cell>
          <cell r="C709" t="str">
            <v>08</v>
          </cell>
          <cell r="D709" t="str">
            <v>11</v>
          </cell>
          <cell r="E709" t="str">
            <v>SAN JOSE DEL ALTO</v>
          </cell>
          <cell r="F709">
            <v>6764</v>
          </cell>
        </row>
        <row r="710">
          <cell r="A710" t="str">
            <v>060812</v>
          </cell>
          <cell r="B710" t="str">
            <v>06</v>
          </cell>
          <cell r="C710" t="str">
            <v>08</v>
          </cell>
          <cell r="D710" t="str">
            <v>12</v>
          </cell>
          <cell r="E710" t="str">
            <v>SANTA ROSA</v>
          </cell>
          <cell r="F710">
            <v>12049</v>
          </cell>
        </row>
        <row r="711">
          <cell r="A711" t="str">
            <v>060900</v>
          </cell>
          <cell r="B711" t="str">
            <v>06</v>
          </cell>
          <cell r="C711" t="str">
            <v>09</v>
          </cell>
          <cell r="D711" t="str">
            <v>00</v>
          </cell>
          <cell r="E711" t="str">
            <v>SAN IGNACIO</v>
          </cell>
          <cell r="F711">
            <v>134209</v>
          </cell>
        </row>
        <row r="712">
          <cell r="A712" t="str">
            <v>060901</v>
          </cell>
          <cell r="B712" t="str">
            <v>06</v>
          </cell>
          <cell r="C712" t="str">
            <v>09</v>
          </cell>
          <cell r="D712" t="str">
            <v>01</v>
          </cell>
          <cell r="E712" t="str">
            <v>SAN IGNACIO</v>
          </cell>
          <cell r="F712">
            <v>33758</v>
          </cell>
        </row>
        <row r="713">
          <cell r="A713" t="str">
            <v>060902</v>
          </cell>
          <cell r="B713" t="str">
            <v>06</v>
          </cell>
          <cell r="C713" t="str">
            <v>09</v>
          </cell>
          <cell r="D713" t="str">
            <v>02</v>
          </cell>
          <cell r="E713" t="str">
            <v>CHIRINOS</v>
          </cell>
          <cell r="F713">
            <v>14166</v>
          </cell>
        </row>
        <row r="714">
          <cell r="A714" t="str">
            <v>060903</v>
          </cell>
          <cell r="B714" t="str">
            <v>06</v>
          </cell>
          <cell r="C714" t="str">
            <v>09</v>
          </cell>
          <cell r="D714" t="str">
            <v>03</v>
          </cell>
          <cell r="E714" t="str">
            <v>HUARANGO</v>
          </cell>
          <cell r="F714">
            <v>21173</v>
          </cell>
        </row>
        <row r="715">
          <cell r="A715" t="str">
            <v>060904</v>
          </cell>
          <cell r="B715" t="str">
            <v>06</v>
          </cell>
          <cell r="C715" t="str">
            <v>09</v>
          </cell>
          <cell r="D715" t="str">
            <v>04</v>
          </cell>
          <cell r="E715" t="str">
            <v>LA COIPA</v>
          </cell>
          <cell r="F715">
            <v>19341</v>
          </cell>
        </row>
        <row r="716">
          <cell r="A716" t="str">
            <v>060905</v>
          </cell>
          <cell r="B716" t="str">
            <v>06</v>
          </cell>
          <cell r="C716" t="str">
            <v>09</v>
          </cell>
          <cell r="D716" t="str">
            <v>05</v>
          </cell>
          <cell r="E716" t="str">
            <v>NAMBALLE</v>
          </cell>
          <cell r="F716">
            <v>8750</v>
          </cell>
        </row>
        <row r="717">
          <cell r="A717" t="str">
            <v>060906</v>
          </cell>
          <cell r="B717" t="str">
            <v>06</v>
          </cell>
          <cell r="C717" t="str">
            <v>09</v>
          </cell>
          <cell r="D717" t="str">
            <v>06</v>
          </cell>
          <cell r="E717" t="str">
            <v>SAN JOSE DE LOURDES</v>
          </cell>
          <cell r="F717">
            <v>20064</v>
          </cell>
        </row>
        <row r="718">
          <cell r="A718" t="str">
            <v>060907</v>
          </cell>
          <cell r="B718" t="str">
            <v>06</v>
          </cell>
          <cell r="C718" t="str">
            <v>09</v>
          </cell>
          <cell r="D718" t="str">
            <v>07</v>
          </cell>
          <cell r="E718" t="str">
            <v>TABACONAS</v>
          </cell>
          <cell r="F718">
            <v>16957</v>
          </cell>
        </row>
        <row r="719">
          <cell r="A719" t="str">
            <v>061000</v>
          </cell>
          <cell r="B719" t="str">
            <v>06</v>
          </cell>
          <cell r="C719" t="str">
            <v>10</v>
          </cell>
          <cell r="D719" t="str">
            <v>00</v>
          </cell>
          <cell r="E719" t="str">
            <v>SAN MARCOS</v>
          </cell>
          <cell r="F719">
            <v>53893</v>
          </cell>
        </row>
        <row r="720">
          <cell r="A720" t="str">
            <v>061001</v>
          </cell>
          <cell r="B720" t="str">
            <v>06</v>
          </cell>
          <cell r="C720" t="str">
            <v>10</v>
          </cell>
          <cell r="D720" t="str">
            <v>01</v>
          </cell>
          <cell r="E720" t="str">
            <v>PEDRO GALVEZ</v>
          </cell>
          <cell r="F720">
            <v>17740</v>
          </cell>
        </row>
        <row r="721">
          <cell r="A721" t="str">
            <v>061002</v>
          </cell>
          <cell r="B721" t="str">
            <v>06</v>
          </cell>
          <cell r="C721" t="str">
            <v>10</v>
          </cell>
          <cell r="D721" t="str">
            <v>02</v>
          </cell>
          <cell r="E721" t="str">
            <v>CHANCAY</v>
          </cell>
          <cell r="F721">
            <v>3385</v>
          </cell>
        </row>
        <row r="722">
          <cell r="A722" t="str">
            <v>061003</v>
          </cell>
          <cell r="B722" t="str">
            <v>06</v>
          </cell>
          <cell r="C722" t="str">
            <v>10</v>
          </cell>
          <cell r="D722" t="str">
            <v>03</v>
          </cell>
          <cell r="E722" t="str">
            <v>EDUARDO VILLANUEVA</v>
          </cell>
          <cell r="F722">
            <v>2553</v>
          </cell>
        </row>
        <row r="723">
          <cell r="A723" t="str">
            <v>061004</v>
          </cell>
          <cell r="B723" t="str">
            <v>06</v>
          </cell>
          <cell r="C723" t="str">
            <v>10</v>
          </cell>
          <cell r="D723" t="str">
            <v>04</v>
          </cell>
          <cell r="E723" t="str">
            <v>GREGORIO PITA</v>
          </cell>
          <cell r="F723">
            <v>7808</v>
          </cell>
        </row>
        <row r="724">
          <cell r="A724" t="str">
            <v>061005</v>
          </cell>
          <cell r="B724" t="str">
            <v>06</v>
          </cell>
          <cell r="C724" t="str">
            <v>10</v>
          </cell>
          <cell r="D724" t="str">
            <v>05</v>
          </cell>
          <cell r="E724" t="str">
            <v>ICHOCAN</v>
          </cell>
          <cell r="F724">
            <v>2435</v>
          </cell>
        </row>
        <row r="725">
          <cell r="A725" t="str">
            <v>061006</v>
          </cell>
          <cell r="B725" t="str">
            <v>06</v>
          </cell>
          <cell r="C725" t="str">
            <v>10</v>
          </cell>
          <cell r="D725" t="str">
            <v>06</v>
          </cell>
          <cell r="E725" t="str">
            <v>JOSE MANUEL QUIROZ</v>
          </cell>
          <cell r="F725">
            <v>4139</v>
          </cell>
        </row>
        <row r="726">
          <cell r="A726" t="str">
            <v>061007</v>
          </cell>
          <cell r="B726" t="str">
            <v>06</v>
          </cell>
          <cell r="C726" t="str">
            <v>10</v>
          </cell>
          <cell r="D726" t="str">
            <v>07</v>
          </cell>
          <cell r="E726" t="str">
            <v>JOSE SABOGAL</v>
          </cell>
          <cell r="F726">
            <v>15833</v>
          </cell>
        </row>
        <row r="727">
          <cell r="A727" t="str">
            <v>061100</v>
          </cell>
          <cell r="B727" t="str">
            <v>06</v>
          </cell>
          <cell r="C727" t="str">
            <v>11</v>
          </cell>
          <cell r="D727" t="str">
            <v>00</v>
          </cell>
          <cell r="E727" t="str">
            <v>SAN MIGUEL</v>
          </cell>
          <cell r="F727">
            <v>57572</v>
          </cell>
        </row>
        <row r="728">
          <cell r="A728" t="str">
            <v>061101</v>
          </cell>
          <cell r="B728" t="str">
            <v>06</v>
          </cell>
          <cell r="C728" t="str">
            <v>11</v>
          </cell>
          <cell r="D728" t="str">
            <v>01</v>
          </cell>
          <cell r="E728" t="str">
            <v>SAN MIGUEL</v>
          </cell>
          <cell r="F728">
            <v>16328</v>
          </cell>
        </row>
        <row r="729">
          <cell r="A729" t="str">
            <v>061102</v>
          </cell>
          <cell r="B729" t="str">
            <v>06</v>
          </cell>
          <cell r="C729" t="str">
            <v>11</v>
          </cell>
          <cell r="D729" t="str">
            <v>02</v>
          </cell>
          <cell r="E729" t="str">
            <v>BOLIVAR</v>
          </cell>
          <cell r="F729">
            <v>1609</v>
          </cell>
        </row>
        <row r="730">
          <cell r="A730" t="str">
            <v>061103</v>
          </cell>
          <cell r="B730" t="str">
            <v>06</v>
          </cell>
          <cell r="C730" t="str">
            <v>11</v>
          </cell>
          <cell r="D730" t="str">
            <v>03</v>
          </cell>
          <cell r="E730" t="str">
            <v>CALQUIS</v>
          </cell>
          <cell r="F730">
            <v>4841</v>
          </cell>
        </row>
        <row r="731">
          <cell r="A731" t="str">
            <v>061104</v>
          </cell>
          <cell r="B731" t="str">
            <v>06</v>
          </cell>
          <cell r="C731" t="str">
            <v>11</v>
          </cell>
          <cell r="D731" t="str">
            <v>04</v>
          </cell>
          <cell r="E731" t="str">
            <v>CATILLUC</v>
          </cell>
          <cell r="F731">
            <v>3390</v>
          </cell>
        </row>
        <row r="732">
          <cell r="A732" t="str">
            <v>061105</v>
          </cell>
          <cell r="B732" t="str">
            <v>06</v>
          </cell>
          <cell r="C732" t="str">
            <v>11</v>
          </cell>
          <cell r="D732" t="str">
            <v>05</v>
          </cell>
          <cell r="E732" t="str">
            <v>EL PRADO</v>
          </cell>
          <cell r="F732">
            <v>1952</v>
          </cell>
        </row>
        <row r="733">
          <cell r="A733" t="str">
            <v>061106</v>
          </cell>
          <cell r="B733" t="str">
            <v>06</v>
          </cell>
          <cell r="C733" t="str">
            <v>11</v>
          </cell>
          <cell r="D733" t="str">
            <v>06</v>
          </cell>
          <cell r="E733" t="str">
            <v>LA FLORIDA</v>
          </cell>
          <cell r="F733">
            <v>2637</v>
          </cell>
        </row>
        <row r="734">
          <cell r="A734" t="str">
            <v>061107</v>
          </cell>
          <cell r="B734" t="str">
            <v>06</v>
          </cell>
          <cell r="C734" t="str">
            <v>11</v>
          </cell>
          <cell r="D734" t="str">
            <v>07</v>
          </cell>
          <cell r="E734" t="str">
            <v>LLAPA</v>
          </cell>
          <cell r="F734">
            <v>5885</v>
          </cell>
        </row>
        <row r="735">
          <cell r="A735" t="str">
            <v>061108</v>
          </cell>
          <cell r="B735" t="str">
            <v>06</v>
          </cell>
          <cell r="C735" t="str">
            <v>11</v>
          </cell>
          <cell r="D735" t="str">
            <v>08</v>
          </cell>
          <cell r="E735" t="str">
            <v>NANCHOC</v>
          </cell>
          <cell r="F735">
            <v>1356</v>
          </cell>
        </row>
        <row r="736">
          <cell r="A736" t="str">
            <v>061109</v>
          </cell>
          <cell r="B736" t="str">
            <v>06</v>
          </cell>
          <cell r="C736" t="str">
            <v>11</v>
          </cell>
          <cell r="D736" t="str">
            <v>09</v>
          </cell>
          <cell r="E736" t="str">
            <v>NIEPOS</v>
          </cell>
          <cell r="F736">
            <v>4568</v>
          </cell>
        </row>
        <row r="737">
          <cell r="A737" t="str">
            <v>061110</v>
          </cell>
          <cell r="B737" t="str">
            <v>06</v>
          </cell>
          <cell r="C737" t="str">
            <v>11</v>
          </cell>
          <cell r="D737" t="str">
            <v>10</v>
          </cell>
          <cell r="E737" t="str">
            <v>SAN GREGORIO</v>
          </cell>
          <cell r="F737">
            <v>2706</v>
          </cell>
        </row>
        <row r="738">
          <cell r="A738" t="str">
            <v>061111</v>
          </cell>
          <cell r="B738" t="str">
            <v>06</v>
          </cell>
          <cell r="C738" t="str">
            <v>11</v>
          </cell>
          <cell r="D738" t="str">
            <v>11</v>
          </cell>
          <cell r="E738" t="str">
            <v>SAN SILVESTRE DE COCHAN</v>
          </cell>
          <cell r="F738">
            <v>4892</v>
          </cell>
        </row>
        <row r="739">
          <cell r="A739" t="str">
            <v>061112</v>
          </cell>
          <cell r="B739" t="str">
            <v>06</v>
          </cell>
          <cell r="C739" t="str">
            <v>11</v>
          </cell>
          <cell r="D739" t="str">
            <v>12</v>
          </cell>
          <cell r="E739" t="str">
            <v>TONGOD</v>
          </cell>
          <cell r="F739">
            <v>3341</v>
          </cell>
        </row>
        <row r="740">
          <cell r="A740" t="str">
            <v>061113</v>
          </cell>
          <cell r="B740" t="str">
            <v>06</v>
          </cell>
          <cell r="C740" t="str">
            <v>11</v>
          </cell>
          <cell r="D740" t="str">
            <v>13</v>
          </cell>
          <cell r="E740" t="str">
            <v>UNION AGUA BLANCA</v>
          </cell>
          <cell r="F740">
            <v>4067</v>
          </cell>
        </row>
        <row r="741">
          <cell r="A741" t="str">
            <v>061200</v>
          </cell>
          <cell r="B741" t="str">
            <v>06</v>
          </cell>
          <cell r="C741" t="str">
            <v>12</v>
          </cell>
          <cell r="D741" t="str">
            <v>00</v>
          </cell>
          <cell r="E741" t="str">
            <v>SAN PABLO</v>
          </cell>
          <cell r="F741">
            <v>24109</v>
          </cell>
        </row>
        <row r="742">
          <cell r="A742" t="str">
            <v>061201</v>
          </cell>
          <cell r="B742" t="str">
            <v>06</v>
          </cell>
          <cell r="C742" t="str">
            <v>12</v>
          </cell>
          <cell r="D742" t="str">
            <v>01</v>
          </cell>
          <cell r="E742" t="str">
            <v>SAN PABLO</v>
          </cell>
          <cell r="F742">
            <v>13850</v>
          </cell>
        </row>
        <row r="743">
          <cell r="A743" t="str">
            <v>061202</v>
          </cell>
          <cell r="B743" t="str">
            <v>06</v>
          </cell>
          <cell r="C743" t="str">
            <v>12</v>
          </cell>
          <cell r="D743" t="str">
            <v>02</v>
          </cell>
          <cell r="E743" t="str">
            <v>SAN BERNARDINO</v>
          </cell>
          <cell r="F743">
            <v>4717</v>
          </cell>
        </row>
        <row r="744">
          <cell r="A744" t="str">
            <v>061203</v>
          </cell>
          <cell r="B744" t="str">
            <v>06</v>
          </cell>
          <cell r="C744" t="str">
            <v>12</v>
          </cell>
          <cell r="D744" t="str">
            <v>03</v>
          </cell>
          <cell r="E744" t="str">
            <v>SAN LUIS</v>
          </cell>
          <cell r="F744">
            <v>1531</v>
          </cell>
        </row>
        <row r="745">
          <cell r="A745" t="str">
            <v>061204</v>
          </cell>
          <cell r="B745" t="str">
            <v>06</v>
          </cell>
          <cell r="C745" t="str">
            <v>12</v>
          </cell>
          <cell r="D745" t="str">
            <v>04</v>
          </cell>
          <cell r="E745" t="str">
            <v>TUMBADEN</v>
          </cell>
          <cell r="F745">
            <v>4011</v>
          </cell>
        </row>
        <row r="746">
          <cell r="A746" t="str">
            <v>061300</v>
          </cell>
          <cell r="B746" t="str">
            <v>06</v>
          </cell>
          <cell r="C746" t="str">
            <v>13</v>
          </cell>
          <cell r="D746" t="str">
            <v>00</v>
          </cell>
          <cell r="E746" t="str">
            <v>SANTA CRUZ</v>
          </cell>
          <cell r="F746">
            <v>45564</v>
          </cell>
        </row>
        <row r="747">
          <cell r="A747" t="str">
            <v>061301</v>
          </cell>
          <cell r="B747" t="str">
            <v>06</v>
          </cell>
          <cell r="C747" t="str">
            <v>13</v>
          </cell>
          <cell r="D747" t="str">
            <v>01</v>
          </cell>
          <cell r="E747" t="str">
            <v>SANTA CRUZ</v>
          </cell>
          <cell r="F747">
            <v>10310</v>
          </cell>
        </row>
        <row r="748">
          <cell r="A748" t="str">
            <v>061302</v>
          </cell>
          <cell r="B748" t="str">
            <v>06</v>
          </cell>
          <cell r="C748" t="str">
            <v>13</v>
          </cell>
          <cell r="D748" t="str">
            <v>02</v>
          </cell>
          <cell r="E748" t="str">
            <v>ANDABAMBA</v>
          </cell>
          <cell r="F748">
            <v>1849</v>
          </cell>
        </row>
        <row r="749">
          <cell r="A749" t="str">
            <v>061303</v>
          </cell>
          <cell r="B749" t="str">
            <v>06</v>
          </cell>
          <cell r="C749" t="str">
            <v>13</v>
          </cell>
          <cell r="D749" t="str">
            <v>03</v>
          </cell>
          <cell r="E749" t="str">
            <v>CATACHE</v>
          </cell>
          <cell r="F749">
            <v>9853</v>
          </cell>
        </row>
        <row r="750">
          <cell r="A750" t="str">
            <v>061304</v>
          </cell>
          <cell r="B750" t="str">
            <v>06</v>
          </cell>
          <cell r="C750" t="str">
            <v>13</v>
          </cell>
          <cell r="D750" t="str">
            <v>04</v>
          </cell>
          <cell r="E750" t="str">
            <v>CHANCAYBAÑOS</v>
          </cell>
          <cell r="F750">
            <v>4027</v>
          </cell>
        </row>
        <row r="751">
          <cell r="A751" t="str">
            <v>061305</v>
          </cell>
          <cell r="B751" t="str">
            <v>06</v>
          </cell>
          <cell r="C751" t="str">
            <v>13</v>
          </cell>
          <cell r="D751" t="str">
            <v>05</v>
          </cell>
          <cell r="E751" t="str">
            <v>LA ESPERANZA</v>
          </cell>
          <cell r="F751">
            <v>3126</v>
          </cell>
        </row>
        <row r="752">
          <cell r="A752" t="str">
            <v>061306</v>
          </cell>
          <cell r="B752" t="str">
            <v>06</v>
          </cell>
          <cell r="C752" t="str">
            <v>13</v>
          </cell>
          <cell r="D752" t="str">
            <v>06</v>
          </cell>
          <cell r="E752" t="str">
            <v>NINABAMBA</v>
          </cell>
          <cell r="F752">
            <v>3242</v>
          </cell>
        </row>
        <row r="753">
          <cell r="A753" t="str">
            <v>061307</v>
          </cell>
          <cell r="B753" t="str">
            <v>06</v>
          </cell>
          <cell r="C753" t="str">
            <v>13</v>
          </cell>
          <cell r="D753" t="str">
            <v>07</v>
          </cell>
          <cell r="E753" t="str">
            <v>PULAN</v>
          </cell>
          <cell r="F753">
            <v>5255</v>
          </cell>
        </row>
        <row r="754">
          <cell r="A754" t="str">
            <v>061308</v>
          </cell>
          <cell r="B754" t="str">
            <v>06</v>
          </cell>
          <cell r="C754" t="str">
            <v>13</v>
          </cell>
          <cell r="D754" t="str">
            <v>08</v>
          </cell>
          <cell r="E754" t="str">
            <v>SAUCEPAMPA</v>
          </cell>
          <cell r="F754">
            <v>2083</v>
          </cell>
        </row>
        <row r="755">
          <cell r="A755" t="str">
            <v>061309</v>
          </cell>
          <cell r="B755" t="str">
            <v>06</v>
          </cell>
          <cell r="C755" t="str">
            <v>13</v>
          </cell>
          <cell r="D755" t="str">
            <v>09</v>
          </cell>
          <cell r="E755" t="str">
            <v>SEXI</v>
          </cell>
          <cell r="F755">
            <v>463</v>
          </cell>
        </row>
        <row r="756">
          <cell r="A756" t="str">
            <v>061310</v>
          </cell>
          <cell r="B756" t="str">
            <v>06</v>
          </cell>
          <cell r="C756" t="str">
            <v>13</v>
          </cell>
          <cell r="D756" t="str">
            <v>10</v>
          </cell>
          <cell r="E756" t="str">
            <v>UTICYACU</v>
          </cell>
          <cell r="F756">
            <v>1690</v>
          </cell>
        </row>
        <row r="757">
          <cell r="A757" t="str">
            <v>061311</v>
          </cell>
          <cell r="B757" t="str">
            <v>06</v>
          </cell>
          <cell r="C757" t="str">
            <v>13</v>
          </cell>
          <cell r="D757" t="str">
            <v>11</v>
          </cell>
          <cell r="E757" t="str">
            <v>YAUYUCAN</v>
          </cell>
          <cell r="F757">
            <v>3666</v>
          </cell>
        </row>
        <row r="758">
          <cell r="A758" t="str">
            <v>070000</v>
          </cell>
          <cell r="B758" t="str">
            <v>07</v>
          </cell>
          <cell r="C758" t="str">
            <v>00</v>
          </cell>
          <cell r="D758" t="str">
            <v>00</v>
          </cell>
          <cell r="E758" t="str">
            <v>PROV. CONST. DEL CALLAO</v>
          </cell>
          <cell r="F758">
            <v>848678</v>
          </cell>
        </row>
        <row r="759">
          <cell r="A759" t="str">
            <v>070100</v>
          </cell>
          <cell r="B759" t="str">
            <v>07</v>
          </cell>
          <cell r="C759" t="str">
            <v>01</v>
          </cell>
          <cell r="D759" t="str">
            <v>00</v>
          </cell>
          <cell r="E759" t="str">
            <v>PROV. CONST. DEL CALLAO</v>
          </cell>
          <cell r="F759">
            <v>848678</v>
          </cell>
        </row>
        <row r="760">
          <cell r="A760" t="str">
            <v>070101</v>
          </cell>
          <cell r="B760" t="str">
            <v>07</v>
          </cell>
          <cell r="C760" t="str">
            <v>01</v>
          </cell>
          <cell r="D760" t="str">
            <v>01</v>
          </cell>
          <cell r="E760" t="str">
            <v>CALLAO</v>
          </cell>
          <cell r="F760">
            <v>391658</v>
          </cell>
        </row>
        <row r="761">
          <cell r="A761" t="str">
            <v>070102</v>
          </cell>
          <cell r="B761" t="str">
            <v>07</v>
          </cell>
          <cell r="C761" t="str">
            <v>01</v>
          </cell>
          <cell r="D761" t="str">
            <v>02</v>
          </cell>
          <cell r="E761" t="str">
            <v>BELLAVISTA</v>
          </cell>
          <cell r="F761">
            <v>72939</v>
          </cell>
        </row>
        <row r="762">
          <cell r="A762" t="str">
            <v>070103</v>
          </cell>
          <cell r="B762" t="str">
            <v>07</v>
          </cell>
          <cell r="C762" t="str">
            <v>01</v>
          </cell>
          <cell r="D762" t="str">
            <v>03</v>
          </cell>
          <cell r="E762" t="str">
            <v>CARMEN DE LA LEGUA REYNOSO</v>
          </cell>
          <cell r="F762">
            <v>40831</v>
          </cell>
        </row>
        <row r="763">
          <cell r="A763" t="str">
            <v>070104</v>
          </cell>
          <cell r="B763" t="str">
            <v>07</v>
          </cell>
          <cell r="C763" t="str">
            <v>01</v>
          </cell>
          <cell r="D763" t="str">
            <v>04</v>
          </cell>
          <cell r="E763" t="str">
            <v>LA PERLA</v>
          </cell>
          <cell r="F763">
            <v>59679</v>
          </cell>
        </row>
        <row r="764">
          <cell r="A764" t="str">
            <v>070105</v>
          </cell>
          <cell r="B764" t="str">
            <v>07</v>
          </cell>
          <cell r="C764" t="str">
            <v>01</v>
          </cell>
          <cell r="D764" t="str">
            <v>05</v>
          </cell>
          <cell r="E764" t="str">
            <v>LA PUNTA</v>
          </cell>
          <cell r="F764">
            <v>4462</v>
          </cell>
        </row>
        <row r="765">
          <cell r="A765" t="str">
            <v>070106</v>
          </cell>
          <cell r="B765" t="str">
            <v>07</v>
          </cell>
          <cell r="C765" t="str">
            <v>01</v>
          </cell>
          <cell r="D765" t="str">
            <v>06</v>
          </cell>
          <cell r="E765" t="str">
            <v>VENTANILLA</v>
          </cell>
          <cell r="F765">
            <v>279109</v>
          </cell>
        </row>
        <row r="766">
          <cell r="A766" t="str">
            <v>080000</v>
          </cell>
          <cell r="B766" t="str">
            <v>08</v>
          </cell>
          <cell r="C766" t="str">
            <v>00</v>
          </cell>
          <cell r="D766" t="str">
            <v>00</v>
          </cell>
          <cell r="E766" t="str">
            <v>CUSCO</v>
          </cell>
          <cell r="F766">
            <v>1222051</v>
          </cell>
        </row>
        <row r="767">
          <cell r="A767" t="str">
            <v>080100</v>
          </cell>
          <cell r="B767" t="str">
            <v>08</v>
          </cell>
          <cell r="C767" t="str">
            <v>01</v>
          </cell>
          <cell r="D767" t="str">
            <v>00</v>
          </cell>
          <cell r="E767" t="str">
            <v>CUSCO</v>
          </cell>
          <cell r="F767">
            <v>370340</v>
          </cell>
        </row>
        <row r="768">
          <cell r="A768" t="str">
            <v>080101</v>
          </cell>
          <cell r="B768" t="str">
            <v>08</v>
          </cell>
          <cell r="C768" t="str">
            <v>01</v>
          </cell>
          <cell r="D768" t="str">
            <v>01</v>
          </cell>
          <cell r="E768" t="str">
            <v>CUSCO</v>
          </cell>
          <cell r="F768">
            <v>106536</v>
          </cell>
        </row>
        <row r="769">
          <cell r="A769" t="str">
            <v>080102</v>
          </cell>
          <cell r="B769" t="str">
            <v>08</v>
          </cell>
          <cell r="C769" t="str">
            <v>01</v>
          </cell>
          <cell r="D769" t="str">
            <v>02</v>
          </cell>
          <cell r="E769" t="str">
            <v>CCORCA</v>
          </cell>
          <cell r="F769">
            <v>2442</v>
          </cell>
        </row>
        <row r="770">
          <cell r="A770" t="str">
            <v>080103</v>
          </cell>
          <cell r="B770" t="str">
            <v>08</v>
          </cell>
          <cell r="C770" t="str">
            <v>01</v>
          </cell>
          <cell r="D770" t="str">
            <v>03</v>
          </cell>
          <cell r="E770" t="str">
            <v>POROY</v>
          </cell>
          <cell r="F770">
            <v>5288</v>
          </cell>
        </row>
        <row r="771">
          <cell r="A771" t="str">
            <v>080104</v>
          </cell>
          <cell r="B771" t="str">
            <v>08</v>
          </cell>
          <cell r="C771" t="str">
            <v>01</v>
          </cell>
          <cell r="D771" t="str">
            <v>04</v>
          </cell>
          <cell r="E771" t="str">
            <v>SAN JERONIMO</v>
          </cell>
          <cell r="F771">
            <v>32215</v>
          </cell>
        </row>
        <row r="772">
          <cell r="A772" t="str">
            <v>080105</v>
          </cell>
          <cell r="B772" t="str">
            <v>08</v>
          </cell>
          <cell r="C772" t="str">
            <v>01</v>
          </cell>
          <cell r="D772" t="str">
            <v>05</v>
          </cell>
          <cell r="E772" t="str">
            <v>SAN SEBASTIAN</v>
          </cell>
          <cell r="F772">
            <v>99589</v>
          </cell>
        </row>
        <row r="773">
          <cell r="A773" t="str">
            <v>080106</v>
          </cell>
          <cell r="B773" t="str">
            <v>08</v>
          </cell>
          <cell r="C773" t="str">
            <v>01</v>
          </cell>
          <cell r="D773" t="str">
            <v>06</v>
          </cell>
          <cell r="E773" t="str">
            <v>SANTIAGO</v>
          </cell>
          <cell r="F773">
            <v>65660</v>
          </cell>
        </row>
        <row r="774">
          <cell r="A774" t="str">
            <v>080107</v>
          </cell>
          <cell r="B774" t="str">
            <v>08</v>
          </cell>
          <cell r="C774" t="str">
            <v>01</v>
          </cell>
          <cell r="D774" t="str">
            <v>07</v>
          </cell>
          <cell r="E774" t="str">
            <v>SAYLLA</v>
          </cell>
          <cell r="F774">
            <v>3122</v>
          </cell>
        </row>
        <row r="775">
          <cell r="A775" t="str">
            <v>080108</v>
          </cell>
          <cell r="B775" t="str">
            <v>08</v>
          </cell>
          <cell r="C775" t="str">
            <v>01</v>
          </cell>
          <cell r="D775" t="str">
            <v>08</v>
          </cell>
          <cell r="E775" t="str">
            <v>WANCHAQ</v>
          </cell>
          <cell r="F775">
            <v>55488</v>
          </cell>
        </row>
        <row r="776">
          <cell r="A776" t="str">
            <v>080200</v>
          </cell>
          <cell r="B776" t="str">
            <v>08</v>
          </cell>
          <cell r="C776" t="str">
            <v>02</v>
          </cell>
          <cell r="D776" t="str">
            <v>00</v>
          </cell>
          <cell r="E776" t="str">
            <v>ACOMAYO</v>
          </cell>
          <cell r="F776">
            <v>28104</v>
          </cell>
        </row>
        <row r="777">
          <cell r="A777" t="str">
            <v>080201</v>
          </cell>
          <cell r="B777" t="str">
            <v>08</v>
          </cell>
          <cell r="C777" t="str">
            <v>02</v>
          </cell>
          <cell r="D777" t="str">
            <v>01</v>
          </cell>
          <cell r="E777" t="str">
            <v>ACOMAYO</v>
          </cell>
          <cell r="F777">
            <v>5118</v>
          </cell>
        </row>
        <row r="778">
          <cell r="A778" t="str">
            <v>080202</v>
          </cell>
          <cell r="B778" t="str">
            <v>08</v>
          </cell>
          <cell r="C778" t="str">
            <v>02</v>
          </cell>
          <cell r="D778" t="str">
            <v>02</v>
          </cell>
          <cell r="E778" t="str">
            <v>ACOPIA</v>
          </cell>
          <cell r="F778">
            <v>2585</v>
          </cell>
        </row>
        <row r="779">
          <cell r="A779" t="str">
            <v>080203</v>
          </cell>
          <cell r="B779" t="str">
            <v>08</v>
          </cell>
          <cell r="C779" t="str">
            <v>02</v>
          </cell>
          <cell r="D779" t="str">
            <v>03</v>
          </cell>
          <cell r="E779" t="str">
            <v>ACOS</v>
          </cell>
          <cell r="F779">
            <v>2630</v>
          </cell>
        </row>
        <row r="780">
          <cell r="A780" t="str">
            <v>080204</v>
          </cell>
          <cell r="B780" t="str">
            <v>08</v>
          </cell>
          <cell r="C780" t="str">
            <v>02</v>
          </cell>
          <cell r="D780" t="str">
            <v>04</v>
          </cell>
          <cell r="E780" t="str">
            <v>MOSOC LLACTA</v>
          </cell>
          <cell r="F780">
            <v>1884</v>
          </cell>
        </row>
        <row r="781">
          <cell r="A781" t="str">
            <v>080205</v>
          </cell>
          <cell r="B781" t="str">
            <v>08</v>
          </cell>
          <cell r="C781" t="str">
            <v>02</v>
          </cell>
          <cell r="D781" t="str">
            <v>05</v>
          </cell>
          <cell r="E781" t="str">
            <v>POMACANCHI</v>
          </cell>
          <cell r="F781">
            <v>8581</v>
          </cell>
        </row>
        <row r="782">
          <cell r="A782" t="str">
            <v>080206</v>
          </cell>
          <cell r="B782" t="str">
            <v>08</v>
          </cell>
          <cell r="C782" t="str">
            <v>02</v>
          </cell>
          <cell r="D782" t="str">
            <v>06</v>
          </cell>
          <cell r="E782" t="str">
            <v>RONDOCAN</v>
          </cell>
          <cell r="F782">
            <v>3628</v>
          </cell>
        </row>
        <row r="783">
          <cell r="A783" t="str">
            <v>080207</v>
          </cell>
          <cell r="B783" t="str">
            <v>08</v>
          </cell>
          <cell r="C783" t="str">
            <v>02</v>
          </cell>
          <cell r="D783" t="str">
            <v>07</v>
          </cell>
          <cell r="E783" t="str">
            <v>SANGARARA</v>
          </cell>
          <cell r="F783">
            <v>3678</v>
          </cell>
        </row>
        <row r="784">
          <cell r="A784" t="str">
            <v>080300</v>
          </cell>
          <cell r="B784" t="str">
            <v>08</v>
          </cell>
          <cell r="C784" t="str">
            <v>03</v>
          </cell>
          <cell r="D784" t="str">
            <v>00</v>
          </cell>
          <cell r="E784" t="str">
            <v>ANTA</v>
          </cell>
          <cell r="F784">
            <v>59378</v>
          </cell>
        </row>
        <row r="785">
          <cell r="A785" t="str">
            <v>080301</v>
          </cell>
          <cell r="B785" t="str">
            <v>08</v>
          </cell>
          <cell r="C785" t="str">
            <v>03</v>
          </cell>
          <cell r="D785" t="str">
            <v>01</v>
          </cell>
          <cell r="E785" t="str">
            <v>ANTA</v>
          </cell>
          <cell r="F785">
            <v>17695</v>
          </cell>
        </row>
        <row r="786">
          <cell r="A786" t="str">
            <v>080302</v>
          </cell>
          <cell r="B786" t="str">
            <v>08</v>
          </cell>
          <cell r="C786" t="str">
            <v>03</v>
          </cell>
          <cell r="D786" t="str">
            <v>02</v>
          </cell>
          <cell r="E786" t="str">
            <v>ANCAHUASI</v>
          </cell>
          <cell r="F786">
            <v>7799</v>
          </cell>
        </row>
        <row r="787">
          <cell r="A787" t="str">
            <v>080303</v>
          </cell>
          <cell r="B787" t="str">
            <v>08</v>
          </cell>
          <cell r="C787" t="str">
            <v>03</v>
          </cell>
          <cell r="D787" t="str">
            <v>03</v>
          </cell>
          <cell r="E787" t="str">
            <v>CACHIMAYO</v>
          </cell>
          <cell r="F787">
            <v>1987</v>
          </cell>
        </row>
        <row r="788">
          <cell r="A788" t="str">
            <v>080304</v>
          </cell>
          <cell r="B788" t="str">
            <v>08</v>
          </cell>
          <cell r="C788" t="str">
            <v>03</v>
          </cell>
          <cell r="D788" t="str">
            <v>04</v>
          </cell>
          <cell r="E788" t="str">
            <v>CHINCHAYPUJIO</v>
          </cell>
          <cell r="F788">
            <v>5561</v>
          </cell>
        </row>
        <row r="789">
          <cell r="A789" t="str">
            <v>080305</v>
          </cell>
          <cell r="B789" t="str">
            <v>08</v>
          </cell>
          <cell r="C789" t="str">
            <v>03</v>
          </cell>
          <cell r="D789" t="str">
            <v>05</v>
          </cell>
          <cell r="E789" t="str">
            <v>HUAROCONDO</v>
          </cell>
          <cell r="F789">
            <v>5666</v>
          </cell>
        </row>
        <row r="790">
          <cell r="A790" t="str">
            <v>080306</v>
          </cell>
          <cell r="B790" t="str">
            <v>08</v>
          </cell>
          <cell r="C790" t="str">
            <v>03</v>
          </cell>
          <cell r="D790" t="str">
            <v>06</v>
          </cell>
          <cell r="E790" t="str">
            <v>LIMATAMBO</v>
          </cell>
          <cell r="F790">
            <v>8822</v>
          </cell>
        </row>
        <row r="791">
          <cell r="A791" t="str">
            <v>080307</v>
          </cell>
          <cell r="B791" t="str">
            <v>08</v>
          </cell>
          <cell r="C791" t="str">
            <v>03</v>
          </cell>
          <cell r="D791" t="str">
            <v>07</v>
          </cell>
          <cell r="E791" t="str">
            <v>MOLLEPATA</v>
          </cell>
          <cell r="F791">
            <v>3576</v>
          </cell>
        </row>
        <row r="792">
          <cell r="A792" t="str">
            <v>080308</v>
          </cell>
          <cell r="B792" t="str">
            <v>08</v>
          </cell>
          <cell r="C792" t="str">
            <v>03</v>
          </cell>
          <cell r="D792" t="str">
            <v>08</v>
          </cell>
          <cell r="E792" t="str">
            <v>PUCYURA</v>
          </cell>
          <cell r="F792">
            <v>4234</v>
          </cell>
        </row>
        <row r="793">
          <cell r="A793" t="str">
            <v>080309</v>
          </cell>
          <cell r="B793" t="str">
            <v>08</v>
          </cell>
          <cell r="C793" t="str">
            <v>03</v>
          </cell>
          <cell r="D793" t="str">
            <v>09</v>
          </cell>
          <cell r="E793" t="str">
            <v>ZURITE</v>
          </cell>
          <cell r="F793">
            <v>4038</v>
          </cell>
        </row>
        <row r="794">
          <cell r="A794" t="str">
            <v>080400</v>
          </cell>
          <cell r="B794" t="str">
            <v>08</v>
          </cell>
          <cell r="C794" t="str">
            <v>04</v>
          </cell>
          <cell r="D794" t="str">
            <v>00</v>
          </cell>
          <cell r="E794" t="str">
            <v>CALCA</v>
          </cell>
          <cell r="F794">
            <v>64006</v>
          </cell>
        </row>
        <row r="795">
          <cell r="A795" t="str">
            <v>080401</v>
          </cell>
          <cell r="B795" t="str">
            <v>08</v>
          </cell>
          <cell r="C795" t="str">
            <v>04</v>
          </cell>
          <cell r="D795" t="str">
            <v>01</v>
          </cell>
          <cell r="E795" t="str">
            <v>CALCA</v>
          </cell>
          <cell r="F795">
            <v>19588</v>
          </cell>
        </row>
        <row r="796">
          <cell r="A796" t="str">
            <v>080402</v>
          </cell>
          <cell r="B796" t="str">
            <v>08</v>
          </cell>
          <cell r="C796" t="str">
            <v>04</v>
          </cell>
          <cell r="D796" t="str">
            <v>02</v>
          </cell>
          <cell r="E796" t="str">
            <v>COYA</v>
          </cell>
          <cell r="F796">
            <v>3823</v>
          </cell>
        </row>
        <row r="797">
          <cell r="A797" t="str">
            <v>080403</v>
          </cell>
          <cell r="B797" t="str">
            <v>08</v>
          </cell>
          <cell r="C797" t="str">
            <v>04</v>
          </cell>
          <cell r="D797" t="str">
            <v>03</v>
          </cell>
          <cell r="E797" t="str">
            <v>LAMAY</v>
          </cell>
          <cell r="F797">
            <v>5854</v>
          </cell>
        </row>
        <row r="798">
          <cell r="A798" t="str">
            <v>080404</v>
          </cell>
          <cell r="B798" t="str">
            <v>08</v>
          </cell>
          <cell r="C798" t="str">
            <v>04</v>
          </cell>
          <cell r="D798" t="str">
            <v>04</v>
          </cell>
          <cell r="E798" t="str">
            <v>LARES</v>
          </cell>
          <cell r="F798">
            <v>6192</v>
          </cell>
        </row>
        <row r="799">
          <cell r="A799" t="str">
            <v>080405</v>
          </cell>
          <cell r="B799" t="str">
            <v>08</v>
          </cell>
          <cell r="C799" t="str">
            <v>04</v>
          </cell>
          <cell r="D799" t="str">
            <v>05</v>
          </cell>
          <cell r="E799" t="str">
            <v>PISAC</v>
          </cell>
          <cell r="F799">
            <v>9502</v>
          </cell>
        </row>
        <row r="800">
          <cell r="A800" t="str">
            <v>080406</v>
          </cell>
          <cell r="B800" t="str">
            <v>08</v>
          </cell>
          <cell r="C800" t="str">
            <v>04</v>
          </cell>
          <cell r="D800" t="str">
            <v>06</v>
          </cell>
          <cell r="E800" t="str">
            <v>SAN SALVADOR</v>
          </cell>
          <cell r="F800">
            <v>5082</v>
          </cell>
        </row>
        <row r="801">
          <cell r="A801" t="str">
            <v>080407</v>
          </cell>
          <cell r="B801" t="str">
            <v>08</v>
          </cell>
          <cell r="C801" t="str">
            <v>04</v>
          </cell>
          <cell r="D801" t="str">
            <v>07</v>
          </cell>
          <cell r="E801" t="str">
            <v>TARAY</v>
          </cell>
          <cell r="F801">
            <v>4014</v>
          </cell>
        </row>
        <row r="802">
          <cell r="A802" t="str">
            <v>080408</v>
          </cell>
          <cell r="B802" t="str">
            <v>08</v>
          </cell>
          <cell r="C802" t="str">
            <v>04</v>
          </cell>
          <cell r="D802" t="str">
            <v>08</v>
          </cell>
          <cell r="E802" t="str">
            <v>YANATILE</v>
          </cell>
          <cell r="F802">
            <v>9951</v>
          </cell>
        </row>
        <row r="803">
          <cell r="A803" t="str">
            <v>080500</v>
          </cell>
          <cell r="B803" t="str">
            <v>08</v>
          </cell>
          <cell r="C803" t="str">
            <v>05</v>
          </cell>
          <cell r="D803" t="str">
            <v>00</v>
          </cell>
          <cell r="E803" t="str">
            <v>CANAS</v>
          </cell>
          <cell r="F803">
            <v>43759</v>
          </cell>
        </row>
        <row r="804">
          <cell r="A804" t="str">
            <v>080501</v>
          </cell>
          <cell r="B804" t="str">
            <v>08</v>
          </cell>
          <cell r="C804" t="str">
            <v>05</v>
          </cell>
          <cell r="D804" t="str">
            <v>01</v>
          </cell>
          <cell r="E804" t="str">
            <v>YANAOCA</v>
          </cell>
          <cell r="F804">
            <v>10856</v>
          </cell>
        </row>
        <row r="805">
          <cell r="A805" t="str">
            <v>080502</v>
          </cell>
          <cell r="B805" t="str">
            <v>08</v>
          </cell>
          <cell r="C805" t="str">
            <v>05</v>
          </cell>
          <cell r="D805" t="str">
            <v>02</v>
          </cell>
          <cell r="E805" t="str">
            <v>CHECCA</v>
          </cell>
          <cell r="F805">
            <v>6736</v>
          </cell>
        </row>
        <row r="806">
          <cell r="A806" t="str">
            <v>080503</v>
          </cell>
          <cell r="B806" t="str">
            <v>08</v>
          </cell>
          <cell r="C806" t="str">
            <v>05</v>
          </cell>
          <cell r="D806" t="str">
            <v>03</v>
          </cell>
          <cell r="E806" t="str">
            <v>KUNTURKANKI</v>
          </cell>
          <cell r="F806">
            <v>6527</v>
          </cell>
        </row>
        <row r="807">
          <cell r="A807" t="str">
            <v>080504</v>
          </cell>
          <cell r="B807" t="str">
            <v>08</v>
          </cell>
          <cell r="C807" t="str">
            <v>05</v>
          </cell>
          <cell r="D807" t="str">
            <v>04</v>
          </cell>
          <cell r="E807" t="str">
            <v>LANGUI</v>
          </cell>
          <cell r="F807">
            <v>3073</v>
          </cell>
        </row>
        <row r="808">
          <cell r="A808" t="str">
            <v>080505</v>
          </cell>
          <cell r="B808" t="str">
            <v>08</v>
          </cell>
          <cell r="C808" t="str">
            <v>05</v>
          </cell>
          <cell r="D808" t="str">
            <v>05</v>
          </cell>
          <cell r="E808" t="str">
            <v>LAYO</v>
          </cell>
          <cell r="F808">
            <v>7023</v>
          </cell>
        </row>
        <row r="809">
          <cell r="A809" t="str">
            <v>080506</v>
          </cell>
          <cell r="B809" t="str">
            <v>08</v>
          </cell>
          <cell r="C809" t="str">
            <v>05</v>
          </cell>
          <cell r="D809" t="str">
            <v>06</v>
          </cell>
          <cell r="E809" t="str">
            <v>PAMPAMARCA</v>
          </cell>
          <cell r="F809">
            <v>2312</v>
          </cell>
        </row>
        <row r="810">
          <cell r="A810" t="str">
            <v>080507</v>
          </cell>
          <cell r="B810" t="str">
            <v>08</v>
          </cell>
          <cell r="C810" t="str">
            <v>05</v>
          </cell>
          <cell r="D810" t="str">
            <v>07</v>
          </cell>
          <cell r="E810" t="str">
            <v>QUEHUE</v>
          </cell>
          <cell r="F810">
            <v>3733</v>
          </cell>
        </row>
        <row r="811">
          <cell r="A811" t="str">
            <v>080508</v>
          </cell>
          <cell r="B811" t="str">
            <v>08</v>
          </cell>
          <cell r="C811" t="str">
            <v>05</v>
          </cell>
          <cell r="D811" t="str">
            <v>08</v>
          </cell>
          <cell r="E811" t="str">
            <v>TUPAC AMARU</v>
          </cell>
          <cell r="F811">
            <v>3499</v>
          </cell>
        </row>
        <row r="812">
          <cell r="A812" t="str">
            <v>080600</v>
          </cell>
          <cell r="B812" t="str">
            <v>08</v>
          </cell>
          <cell r="C812" t="str">
            <v>06</v>
          </cell>
          <cell r="D812" t="str">
            <v>00</v>
          </cell>
          <cell r="E812" t="str">
            <v>CANCHIS</v>
          </cell>
          <cell r="F812">
            <v>107728</v>
          </cell>
        </row>
        <row r="813">
          <cell r="A813" t="str">
            <v>080601</v>
          </cell>
          <cell r="B813" t="str">
            <v>08</v>
          </cell>
          <cell r="C813" t="str">
            <v>06</v>
          </cell>
          <cell r="D813" t="str">
            <v>01</v>
          </cell>
          <cell r="E813" t="str">
            <v>SICUANI</v>
          </cell>
          <cell r="F813">
            <v>59767</v>
          </cell>
        </row>
        <row r="814">
          <cell r="A814" t="str">
            <v>080602</v>
          </cell>
          <cell r="B814" t="str">
            <v>08</v>
          </cell>
          <cell r="C814" t="str">
            <v>06</v>
          </cell>
          <cell r="D814" t="str">
            <v>02</v>
          </cell>
          <cell r="E814" t="str">
            <v>CHECACUPE</v>
          </cell>
          <cell r="F814">
            <v>5875</v>
          </cell>
        </row>
        <row r="815">
          <cell r="A815" t="str">
            <v>080603</v>
          </cell>
          <cell r="B815" t="str">
            <v>08</v>
          </cell>
          <cell r="C815" t="str">
            <v>06</v>
          </cell>
          <cell r="D815" t="str">
            <v>03</v>
          </cell>
          <cell r="E815" t="str">
            <v>COMBAPATA</v>
          </cell>
          <cell r="F815">
            <v>5236</v>
          </cell>
        </row>
        <row r="816">
          <cell r="A816" t="str">
            <v>080604</v>
          </cell>
          <cell r="B816" t="str">
            <v>08</v>
          </cell>
          <cell r="C816" t="str">
            <v>06</v>
          </cell>
          <cell r="D816" t="str">
            <v>04</v>
          </cell>
          <cell r="E816" t="str">
            <v>MARANGANI</v>
          </cell>
          <cell r="F816">
            <v>12806</v>
          </cell>
        </row>
        <row r="817">
          <cell r="A817" t="str">
            <v>080605</v>
          </cell>
          <cell r="B817" t="str">
            <v>08</v>
          </cell>
          <cell r="C817" t="str">
            <v>06</v>
          </cell>
          <cell r="D817" t="str">
            <v>05</v>
          </cell>
          <cell r="E817" t="str">
            <v>PITUMARCA</v>
          </cell>
          <cell r="F817">
            <v>8380</v>
          </cell>
        </row>
        <row r="818">
          <cell r="A818" t="str">
            <v>080606</v>
          </cell>
          <cell r="B818" t="str">
            <v>08</v>
          </cell>
          <cell r="C818" t="str">
            <v>06</v>
          </cell>
          <cell r="D818" t="str">
            <v>06</v>
          </cell>
          <cell r="E818" t="str">
            <v>SAN PABLO</v>
          </cell>
          <cell r="F818">
            <v>6067</v>
          </cell>
        </row>
        <row r="819">
          <cell r="A819" t="str">
            <v>080607</v>
          </cell>
          <cell r="B819" t="str">
            <v>08</v>
          </cell>
          <cell r="C819" t="str">
            <v>06</v>
          </cell>
          <cell r="D819" t="str">
            <v>07</v>
          </cell>
          <cell r="E819" t="str">
            <v>SAN PEDRO</v>
          </cell>
          <cell r="F819">
            <v>3249</v>
          </cell>
        </row>
        <row r="820">
          <cell r="A820" t="str">
            <v>080608</v>
          </cell>
          <cell r="B820" t="str">
            <v>08</v>
          </cell>
          <cell r="C820" t="str">
            <v>06</v>
          </cell>
          <cell r="D820" t="str">
            <v>08</v>
          </cell>
          <cell r="E820" t="str">
            <v>TINTA</v>
          </cell>
          <cell r="F820">
            <v>6348</v>
          </cell>
        </row>
        <row r="821">
          <cell r="A821" t="str">
            <v>080700</v>
          </cell>
          <cell r="B821" t="str">
            <v>08</v>
          </cell>
          <cell r="C821" t="str">
            <v>07</v>
          </cell>
          <cell r="D821" t="str">
            <v>00</v>
          </cell>
          <cell r="E821" t="str">
            <v>CHUMBIVILCAS</v>
          </cell>
          <cell r="F821">
            <v>80763</v>
          </cell>
        </row>
        <row r="822">
          <cell r="A822" t="str">
            <v>080701</v>
          </cell>
          <cell r="B822" t="str">
            <v>08</v>
          </cell>
          <cell r="C822" t="str">
            <v>07</v>
          </cell>
          <cell r="D822" t="str">
            <v>01</v>
          </cell>
          <cell r="E822" t="str">
            <v>SANTO TOMAS</v>
          </cell>
          <cell r="F822">
            <v>25458</v>
          </cell>
        </row>
        <row r="823">
          <cell r="A823" t="str">
            <v>080702</v>
          </cell>
          <cell r="B823" t="str">
            <v>08</v>
          </cell>
          <cell r="C823" t="str">
            <v>07</v>
          </cell>
          <cell r="D823" t="str">
            <v>02</v>
          </cell>
          <cell r="E823" t="str">
            <v>CAPACMARCA</v>
          </cell>
          <cell r="F823">
            <v>4893</v>
          </cell>
        </row>
        <row r="824">
          <cell r="A824" t="str">
            <v>080703</v>
          </cell>
          <cell r="B824" t="str">
            <v>08</v>
          </cell>
          <cell r="C824" t="str">
            <v>07</v>
          </cell>
          <cell r="D824" t="str">
            <v>03</v>
          </cell>
          <cell r="E824" t="str">
            <v>CHAMACA</v>
          </cell>
          <cell r="F824">
            <v>7247</v>
          </cell>
        </row>
        <row r="825">
          <cell r="A825" t="str">
            <v>080704</v>
          </cell>
          <cell r="B825" t="str">
            <v>08</v>
          </cell>
          <cell r="C825" t="str">
            <v>07</v>
          </cell>
          <cell r="D825" t="str">
            <v>04</v>
          </cell>
          <cell r="E825" t="str">
            <v>COLQUEMARCA</v>
          </cell>
          <cell r="F825">
            <v>9698</v>
          </cell>
        </row>
        <row r="826">
          <cell r="A826" t="str">
            <v>080705</v>
          </cell>
          <cell r="B826" t="str">
            <v>08</v>
          </cell>
          <cell r="C826" t="str">
            <v>07</v>
          </cell>
          <cell r="D826" t="str">
            <v>05</v>
          </cell>
          <cell r="E826" t="str">
            <v>LIVITACA</v>
          </cell>
          <cell r="F826">
            <v>12003</v>
          </cell>
        </row>
        <row r="827">
          <cell r="A827" t="str">
            <v>080706</v>
          </cell>
          <cell r="B827" t="str">
            <v>08</v>
          </cell>
          <cell r="C827" t="str">
            <v>07</v>
          </cell>
          <cell r="D827" t="str">
            <v>06</v>
          </cell>
          <cell r="E827" t="str">
            <v>LLUSCO</v>
          </cell>
          <cell r="F827">
            <v>7773</v>
          </cell>
        </row>
        <row r="828">
          <cell r="A828" t="str">
            <v>080707</v>
          </cell>
          <cell r="B828" t="str">
            <v>08</v>
          </cell>
          <cell r="C828" t="str">
            <v>07</v>
          </cell>
          <cell r="D828" t="str">
            <v>07</v>
          </cell>
          <cell r="E828" t="str">
            <v>QUIÑOTA</v>
          </cell>
          <cell r="F828">
            <v>4941</v>
          </cell>
        </row>
        <row r="829">
          <cell r="A829" t="str">
            <v>080708</v>
          </cell>
          <cell r="B829" t="str">
            <v>08</v>
          </cell>
          <cell r="C829" t="str">
            <v>07</v>
          </cell>
          <cell r="D829" t="str">
            <v>08</v>
          </cell>
          <cell r="E829" t="str">
            <v>VELILLE</v>
          </cell>
          <cell r="F829">
            <v>8750</v>
          </cell>
        </row>
        <row r="830">
          <cell r="A830" t="str">
            <v>080800</v>
          </cell>
          <cell r="B830" t="str">
            <v>08</v>
          </cell>
          <cell r="C830" t="str">
            <v>08</v>
          </cell>
          <cell r="D830" t="str">
            <v>00</v>
          </cell>
          <cell r="E830" t="str">
            <v>ESPINAR</v>
          </cell>
          <cell r="F830">
            <v>70172</v>
          </cell>
        </row>
        <row r="831">
          <cell r="A831" t="str">
            <v>080801</v>
          </cell>
          <cell r="B831" t="str">
            <v>08</v>
          </cell>
          <cell r="C831" t="str">
            <v>08</v>
          </cell>
          <cell r="D831" t="str">
            <v>01</v>
          </cell>
          <cell r="E831" t="str">
            <v>ESPINAR</v>
          </cell>
          <cell r="F831">
            <v>34383</v>
          </cell>
        </row>
        <row r="832">
          <cell r="A832" t="str">
            <v>080802</v>
          </cell>
          <cell r="B832" t="str">
            <v>08</v>
          </cell>
          <cell r="C832" t="str">
            <v>08</v>
          </cell>
          <cell r="D832" t="str">
            <v>02</v>
          </cell>
          <cell r="E832" t="str">
            <v>CONDOROMA</v>
          </cell>
          <cell r="F832">
            <v>1746</v>
          </cell>
        </row>
        <row r="833">
          <cell r="A833" t="str">
            <v>080803</v>
          </cell>
          <cell r="B833" t="str">
            <v>08</v>
          </cell>
          <cell r="C833" t="str">
            <v>08</v>
          </cell>
          <cell r="D833" t="str">
            <v>03</v>
          </cell>
          <cell r="E833" t="str">
            <v>COPORAQUE</v>
          </cell>
          <cell r="F833">
            <v>15518</v>
          </cell>
        </row>
        <row r="834">
          <cell r="A834" t="str">
            <v>080804</v>
          </cell>
          <cell r="B834" t="str">
            <v>08</v>
          </cell>
          <cell r="C834" t="str">
            <v>08</v>
          </cell>
          <cell r="D834" t="str">
            <v>04</v>
          </cell>
          <cell r="E834" t="str">
            <v>OCORURO</v>
          </cell>
          <cell r="F834">
            <v>1571</v>
          </cell>
        </row>
        <row r="835">
          <cell r="A835" t="str">
            <v>080805</v>
          </cell>
          <cell r="B835" t="str">
            <v>08</v>
          </cell>
          <cell r="C835" t="str">
            <v>08</v>
          </cell>
          <cell r="D835" t="str">
            <v>05</v>
          </cell>
          <cell r="E835" t="str">
            <v>PALLPATA</v>
          </cell>
          <cell r="F835">
            <v>6713</v>
          </cell>
        </row>
        <row r="836">
          <cell r="A836" t="str">
            <v>080806</v>
          </cell>
          <cell r="B836" t="str">
            <v>08</v>
          </cell>
          <cell r="C836" t="str">
            <v>08</v>
          </cell>
          <cell r="D836" t="str">
            <v>06</v>
          </cell>
          <cell r="E836" t="str">
            <v>PICHIGUA</v>
          </cell>
          <cell r="F836">
            <v>3754</v>
          </cell>
        </row>
        <row r="837">
          <cell r="A837" t="str">
            <v>080807</v>
          </cell>
          <cell r="B837" t="str">
            <v>08</v>
          </cell>
          <cell r="C837" t="str">
            <v>08</v>
          </cell>
          <cell r="D837" t="str">
            <v>07</v>
          </cell>
          <cell r="E837" t="str">
            <v>SUYCKUTAMBO</v>
          </cell>
          <cell r="F837">
            <v>3299</v>
          </cell>
        </row>
        <row r="838">
          <cell r="A838" t="str">
            <v>080808</v>
          </cell>
          <cell r="B838" t="str">
            <v>08</v>
          </cell>
          <cell r="C838" t="str">
            <v>08</v>
          </cell>
          <cell r="D838" t="str">
            <v>08</v>
          </cell>
          <cell r="E838" t="str">
            <v>ALTO PICHIGUA</v>
          </cell>
          <cell r="F838">
            <v>3188</v>
          </cell>
        </row>
        <row r="839">
          <cell r="A839" t="str">
            <v>080900</v>
          </cell>
          <cell r="B839" t="str">
            <v>08</v>
          </cell>
          <cell r="C839" t="str">
            <v>09</v>
          </cell>
          <cell r="D839" t="str">
            <v>00</v>
          </cell>
          <cell r="E839" t="str">
            <v>LA CONVENCION</v>
          </cell>
          <cell r="F839">
            <v>170272</v>
          </cell>
        </row>
        <row r="840">
          <cell r="A840" t="str">
            <v>080901</v>
          </cell>
          <cell r="B840" t="str">
            <v>08</v>
          </cell>
          <cell r="C840" t="str">
            <v>09</v>
          </cell>
          <cell r="D840" t="str">
            <v>01</v>
          </cell>
          <cell r="E840" t="str">
            <v>SANTA ANA</v>
          </cell>
          <cell r="F840">
            <v>34323</v>
          </cell>
        </row>
        <row r="841">
          <cell r="A841" t="str">
            <v>080902</v>
          </cell>
          <cell r="B841" t="str">
            <v>08</v>
          </cell>
          <cell r="C841" t="str">
            <v>09</v>
          </cell>
          <cell r="D841" t="str">
            <v>02</v>
          </cell>
          <cell r="E841" t="str">
            <v>ECHARATE</v>
          </cell>
          <cell r="F841">
            <v>43229</v>
          </cell>
        </row>
        <row r="842">
          <cell r="A842" t="str">
            <v>080903</v>
          </cell>
          <cell r="B842" t="str">
            <v>08</v>
          </cell>
          <cell r="C842" t="str">
            <v>09</v>
          </cell>
          <cell r="D842" t="str">
            <v>03</v>
          </cell>
          <cell r="E842" t="str">
            <v>HUAYOPATA</v>
          </cell>
          <cell r="F842">
            <v>5201</v>
          </cell>
        </row>
        <row r="843">
          <cell r="A843" t="str">
            <v>080904</v>
          </cell>
          <cell r="B843" t="str">
            <v>08</v>
          </cell>
          <cell r="C843" t="str">
            <v>09</v>
          </cell>
          <cell r="D843" t="str">
            <v>04</v>
          </cell>
          <cell r="E843" t="str">
            <v>MARANURA</v>
          </cell>
          <cell r="F843">
            <v>6562</v>
          </cell>
        </row>
        <row r="844">
          <cell r="A844" t="str">
            <v>080905</v>
          </cell>
          <cell r="B844" t="str">
            <v>08</v>
          </cell>
          <cell r="C844" t="str">
            <v>09</v>
          </cell>
          <cell r="D844" t="str">
            <v>05</v>
          </cell>
          <cell r="E844" t="str">
            <v>OCOBAMBA</v>
          </cell>
          <cell r="F844">
            <v>6057</v>
          </cell>
        </row>
        <row r="845">
          <cell r="A845" t="str">
            <v>080906</v>
          </cell>
          <cell r="B845" t="str">
            <v>08</v>
          </cell>
          <cell r="C845" t="str">
            <v>09</v>
          </cell>
          <cell r="D845" t="str">
            <v>06</v>
          </cell>
          <cell r="E845" t="str">
            <v>QUELLOUNO</v>
          </cell>
          <cell r="F845">
            <v>17790</v>
          </cell>
        </row>
        <row r="846">
          <cell r="A846" t="str">
            <v>080907</v>
          </cell>
          <cell r="B846" t="str">
            <v>08</v>
          </cell>
          <cell r="C846" t="str">
            <v>09</v>
          </cell>
          <cell r="D846" t="str">
            <v>07</v>
          </cell>
          <cell r="E846" t="str">
            <v>KIMBIRI</v>
          </cell>
          <cell r="F846">
            <v>14383</v>
          </cell>
        </row>
        <row r="847">
          <cell r="A847" t="str">
            <v>080908</v>
          </cell>
          <cell r="B847" t="str">
            <v>08</v>
          </cell>
          <cell r="C847" t="str">
            <v>09</v>
          </cell>
          <cell r="D847" t="str">
            <v>08</v>
          </cell>
          <cell r="E847" t="str">
            <v>SANTA TERESA</v>
          </cell>
          <cell r="F847">
            <v>7360</v>
          </cell>
        </row>
        <row r="848">
          <cell r="A848" t="str">
            <v>080909</v>
          </cell>
          <cell r="B848" t="str">
            <v>08</v>
          </cell>
          <cell r="C848" t="str">
            <v>09</v>
          </cell>
          <cell r="D848" t="str">
            <v>09</v>
          </cell>
          <cell r="E848" t="str">
            <v>VILCABAMBA</v>
          </cell>
          <cell r="F848">
            <v>19458</v>
          </cell>
        </row>
        <row r="849">
          <cell r="A849" t="str">
            <v>080910</v>
          </cell>
          <cell r="B849" t="str">
            <v>08</v>
          </cell>
          <cell r="C849" t="str">
            <v>09</v>
          </cell>
          <cell r="D849" t="str">
            <v>10</v>
          </cell>
          <cell r="E849" t="str">
            <v>PICHARI</v>
          </cell>
          <cell r="F849">
            <v>15909</v>
          </cell>
        </row>
        <row r="850">
          <cell r="A850" t="str">
            <v>081000</v>
          </cell>
          <cell r="B850" t="str">
            <v>08</v>
          </cell>
          <cell r="C850" t="str">
            <v>10</v>
          </cell>
          <cell r="D850" t="str">
            <v>00</v>
          </cell>
          <cell r="E850" t="str">
            <v>PARURO</v>
          </cell>
          <cell r="F850">
            <v>32597</v>
          </cell>
        </row>
        <row r="851">
          <cell r="A851" t="str">
            <v>081001</v>
          </cell>
          <cell r="B851" t="str">
            <v>08</v>
          </cell>
          <cell r="C851" t="str">
            <v>10</v>
          </cell>
          <cell r="D851" t="str">
            <v>01</v>
          </cell>
          <cell r="E851" t="str">
            <v>PARURO</v>
          </cell>
          <cell r="F851">
            <v>3540</v>
          </cell>
        </row>
        <row r="852">
          <cell r="A852" t="str">
            <v>081002</v>
          </cell>
          <cell r="B852" t="str">
            <v>08</v>
          </cell>
          <cell r="C852" t="str">
            <v>10</v>
          </cell>
          <cell r="D852" t="str">
            <v>02</v>
          </cell>
          <cell r="E852" t="str">
            <v>ACCHA</v>
          </cell>
          <cell r="F852">
            <v>3898</v>
          </cell>
        </row>
        <row r="853">
          <cell r="A853" t="str">
            <v>081003</v>
          </cell>
          <cell r="B853" t="str">
            <v>08</v>
          </cell>
          <cell r="C853" t="str">
            <v>10</v>
          </cell>
          <cell r="D853" t="str">
            <v>03</v>
          </cell>
          <cell r="E853" t="str">
            <v>CCAPI</v>
          </cell>
          <cell r="F853">
            <v>4572</v>
          </cell>
        </row>
        <row r="854">
          <cell r="A854" t="str">
            <v>081004</v>
          </cell>
          <cell r="B854" t="str">
            <v>08</v>
          </cell>
          <cell r="C854" t="str">
            <v>10</v>
          </cell>
          <cell r="D854" t="str">
            <v>04</v>
          </cell>
          <cell r="E854" t="str">
            <v>COLCHA</v>
          </cell>
          <cell r="F854">
            <v>1310</v>
          </cell>
        </row>
        <row r="855">
          <cell r="A855" t="str">
            <v>081005</v>
          </cell>
          <cell r="B855" t="str">
            <v>08</v>
          </cell>
          <cell r="C855" t="str">
            <v>10</v>
          </cell>
          <cell r="D855" t="str">
            <v>05</v>
          </cell>
          <cell r="E855" t="str">
            <v>HUANOQUITE</v>
          </cell>
          <cell r="F855">
            <v>6064</v>
          </cell>
        </row>
        <row r="856">
          <cell r="A856" t="str">
            <v>081006</v>
          </cell>
          <cell r="B856" t="str">
            <v>08</v>
          </cell>
          <cell r="C856" t="str">
            <v>10</v>
          </cell>
          <cell r="D856" t="str">
            <v>06</v>
          </cell>
          <cell r="E856" t="str">
            <v>OMACHA</v>
          </cell>
          <cell r="F856">
            <v>6785</v>
          </cell>
        </row>
        <row r="857">
          <cell r="A857" t="str">
            <v>081007</v>
          </cell>
          <cell r="B857" t="str">
            <v>08</v>
          </cell>
          <cell r="C857" t="str">
            <v>10</v>
          </cell>
          <cell r="D857" t="str">
            <v>07</v>
          </cell>
          <cell r="E857" t="str">
            <v>PACCARITAMBO</v>
          </cell>
          <cell r="F857">
            <v>2451</v>
          </cell>
        </row>
        <row r="858">
          <cell r="A858" t="str">
            <v>081008</v>
          </cell>
          <cell r="B858" t="str">
            <v>08</v>
          </cell>
          <cell r="C858" t="str">
            <v>10</v>
          </cell>
          <cell r="D858" t="str">
            <v>08</v>
          </cell>
          <cell r="E858" t="str">
            <v>PILLPINTO</v>
          </cell>
          <cell r="F858">
            <v>1259</v>
          </cell>
        </row>
        <row r="859">
          <cell r="A859" t="str">
            <v>081009</v>
          </cell>
          <cell r="B859" t="str">
            <v>08</v>
          </cell>
          <cell r="C859" t="str">
            <v>10</v>
          </cell>
          <cell r="D859" t="str">
            <v>09</v>
          </cell>
          <cell r="E859" t="str">
            <v>YAURISQUE</v>
          </cell>
          <cell r="F859">
            <v>2718</v>
          </cell>
        </row>
        <row r="860">
          <cell r="A860" t="str">
            <v>081100</v>
          </cell>
          <cell r="B860" t="str">
            <v>08</v>
          </cell>
          <cell r="C860" t="str">
            <v>11</v>
          </cell>
          <cell r="D860" t="str">
            <v>00</v>
          </cell>
          <cell r="E860" t="str">
            <v>PAUCARTAMBO</v>
          </cell>
          <cell r="F860">
            <v>49487</v>
          </cell>
        </row>
        <row r="861">
          <cell r="A861" t="str">
            <v>081101</v>
          </cell>
          <cell r="B861" t="str">
            <v>08</v>
          </cell>
          <cell r="C861" t="str">
            <v>11</v>
          </cell>
          <cell r="D861" t="str">
            <v>01</v>
          </cell>
          <cell r="E861" t="str">
            <v>PAUCARTAMBO</v>
          </cell>
          <cell r="F861">
            <v>15042</v>
          </cell>
        </row>
        <row r="862">
          <cell r="A862" t="str">
            <v>081102</v>
          </cell>
          <cell r="B862" t="str">
            <v>08</v>
          </cell>
          <cell r="C862" t="str">
            <v>11</v>
          </cell>
          <cell r="D862" t="str">
            <v>02</v>
          </cell>
          <cell r="E862" t="str">
            <v>CAICAY</v>
          </cell>
          <cell r="F862">
            <v>2916</v>
          </cell>
        </row>
        <row r="863">
          <cell r="A863" t="str">
            <v>081103</v>
          </cell>
          <cell r="B863" t="str">
            <v>08</v>
          </cell>
          <cell r="C863" t="str">
            <v>11</v>
          </cell>
          <cell r="D863" t="str">
            <v>03</v>
          </cell>
          <cell r="E863" t="str">
            <v>CHALLABAMBA</v>
          </cell>
          <cell r="F863">
            <v>9967</v>
          </cell>
        </row>
        <row r="864">
          <cell r="A864" t="str">
            <v>081104</v>
          </cell>
          <cell r="B864" t="str">
            <v>08</v>
          </cell>
          <cell r="C864" t="str">
            <v>11</v>
          </cell>
          <cell r="D864" t="str">
            <v>04</v>
          </cell>
          <cell r="E864" t="str">
            <v>COLQUEPATA</v>
          </cell>
          <cell r="F864">
            <v>10564</v>
          </cell>
        </row>
        <row r="865">
          <cell r="A865" t="str">
            <v>081105</v>
          </cell>
          <cell r="B865" t="str">
            <v>08</v>
          </cell>
          <cell r="C865" t="str">
            <v>11</v>
          </cell>
          <cell r="D865" t="str">
            <v>05</v>
          </cell>
          <cell r="E865" t="str">
            <v>HUANCARANI</v>
          </cell>
          <cell r="F865">
            <v>6160</v>
          </cell>
        </row>
        <row r="866">
          <cell r="A866" t="str">
            <v>081106</v>
          </cell>
          <cell r="B866" t="str">
            <v>08</v>
          </cell>
          <cell r="C866" t="str">
            <v>11</v>
          </cell>
          <cell r="D866" t="str">
            <v>06</v>
          </cell>
          <cell r="E866" t="str">
            <v>KOSÑIPATA</v>
          </cell>
          <cell r="F866">
            <v>4838</v>
          </cell>
        </row>
        <row r="867">
          <cell r="A867" t="str">
            <v>081200</v>
          </cell>
          <cell r="B867" t="str">
            <v>08</v>
          </cell>
          <cell r="C867" t="str">
            <v>12</v>
          </cell>
          <cell r="D867" t="str">
            <v>00</v>
          </cell>
          <cell r="E867" t="str">
            <v>QUISPICANCHI</v>
          </cell>
          <cell r="F867">
            <v>85747</v>
          </cell>
        </row>
        <row r="868">
          <cell r="A868" t="str">
            <v>081201</v>
          </cell>
          <cell r="B868" t="str">
            <v>08</v>
          </cell>
          <cell r="C868" t="str">
            <v>12</v>
          </cell>
          <cell r="D868" t="str">
            <v>01</v>
          </cell>
          <cell r="E868" t="str">
            <v>URCOS</v>
          </cell>
          <cell r="F868">
            <v>10299</v>
          </cell>
        </row>
        <row r="869">
          <cell r="A869" t="str">
            <v>081202</v>
          </cell>
          <cell r="B869" t="str">
            <v>08</v>
          </cell>
          <cell r="C869" t="str">
            <v>12</v>
          </cell>
          <cell r="D869" t="str">
            <v>02</v>
          </cell>
          <cell r="E869" t="str">
            <v>ANDAHUAYLILLAS</v>
          </cell>
          <cell r="F869">
            <v>5693</v>
          </cell>
        </row>
        <row r="870">
          <cell r="A870" t="str">
            <v>081203</v>
          </cell>
          <cell r="B870" t="str">
            <v>08</v>
          </cell>
          <cell r="C870" t="str">
            <v>12</v>
          </cell>
          <cell r="D870" t="str">
            <v>03</v>
          </cell>
          <cell r="E870" t="str">
            <v>CAMANTI</v>
          </cell>
          <cell r="F870">
            <v>1666</v>
          </cell>
        </row>
        <row r="871">
          <cell r="A871" t="str">
            <v>081204</v>
          </cell>
          <cell r="B871" t="str">
            <v>08</v>
          </cell>
          <cell r="C871" t="str">
            <v>12</v>
          </cell>
          <cell r="D871" t="str">
            <v>04</v>
          </cell>
          <cell r="E871" t="str">
            <v>CCARHUAYO</v>
          </cell>
          <cell r="F871">
            <v>3053</v>
          </cell>
        </row>
        <row r="872">
          <cell r="A872" t="str">
            <v>081205</v>
          </cell>
          <cell r="B872" t="str">
            <v>08</v>
          </cell>
          <cell r="C872" t="str">
            <v>12</v>
          </cell>
          <cell r="D872" t="str">
            <v>05</v>
          </cell>
          <cell r="E872" t="str">
            <v>CCATCA</v>
          </cell>
          <cell r="F872">
            <v>14853</v>
          </cell>
        </row>
        <row r="873">
          <cell r="A873" t="str">
            <v>081206</v>
          </cell>
          <cell r="B873" t="str">
            <v>08</v>
          </cell>
          <cell r="C873" t="str">
            <v>12</v>
          </cell>
          <cell r="D873" t="str">
            <v>06</v>
          </cell>
          <cell r="E873" t="str">
            <v>CUSIPATA</v>
          </cell>
          <cell r="F873">
            <v>4443</v>
          </cell>
        </row>
        <row r="874">
          <cell r="A874" t="str">
            <v>081207</v>
          </cell>
          <cell r="B874" t="str">
            <v>08</v>
          </cell>
          <cell r="C874" t="str">
            <v>12</v>
          </cell>
          <cell r="D874" t="str">
            <v>07</v>
          </cell>
          <cell r="E874" t="str">
            <v>HUARO</v>
          </cell>
          <cell r="F874">
            <v>4704</v>
          </cell>
        </row>
        <row r="875">
          <cell r="A875" t="str">
            <v>081208</v>
          </cell>
          <cell r="B875" t="str">
            <v>08</v>
          </cell>
          <cell r="C875" t="str">
            <v>12</v>
          </cell>
          <cell r="D875" t="str">
            <v>08</v>
          </cell>
          <cell r="E875" t="str">
            <v>LUCRE</v>
          </cell>
          <cell r="F875">
            <v>4156</v>
          </cell>
        </row>
        <row r="876">
          <cell r="A876" t="str">
            <v>081209</v>
          </cell>
          <cell r="B876" t="str">
            <v>08</v>
          </cell>
          <cell r="C876" t="str">
            <v>12</v>
          </cell>
          <cell r="D876" t="str">
            <v>09</v>
          </cell>
          <cell r="E876" t="str">
            <v>MARCAPATA</v>
          </cell>
          <cell r="F876">
            <v>5295</v>
          </cell>
        </row>
        <row r="877">
          <cell r="A877" t="str">
            <v>081210</v>
          </cell>
          <cell r="B877" t="str">
            <v>08</v>
          </cell>
          <cell r="C877" t="str">
            <v>12</v>
          </cell>
          <cell r="D877" t="str">
            <v>10</v>
          </cell>
          <cell r="E877" t="str">
            <v>OCONGATE</v>
          </cell>
          <cell r="F877">
            <v>14637</v>
          </cell>
        </row>
        <row r="878">
          <cell r="A878" t="str">
            <v>081211</v>
          </cell>
          <cell r="B878" t="str">
            <v>08</v>
          </cell>
          <cell r="C878" t="str">
            <v>12</v>
          </cell>
          <cell r="D878" t="str">
            <v>11</v>
          </cell>
          <cell r="E878" t="str">
            <v>OROPESA</v>
          </cell>
          <cell r="F878">
            <v>6466</v>
          </cell>
        </row>
        <row r="879">
          <cell r="A879" t="str">
            <v>081212</v>
          </cell>
          <cell r="B879" t="str">
            <v>08</v>
          </cell>
          <cell r="C879" t="str">
            <v>12</v>
          </cell>
          <cell r="D879" t="str">
            <v>12</v>
          </cell>
          <cell r="E879" t="str">
            <v>QUIQUIJANA</v>
          </cell>
          <cell r="F879">
            <v>10482</v>
          </cell>
        </row>
        <row r="880">
          <cell r="A880" t="str">
            <v>081300</v>
          </cell>
          <cell r="B880" t="str">
            <v>08</v>
          </cell>
          <cell r="C880" t="str">
            <v>13</v>
          </cell>
          <cell r="D880" t="str">
            <v>00</v>
          </cell>
          <cell r="E880" t="str">
            <v>URUBAMBA</v>
          </cell>
          <cell r="F880">
            <v>59698</v>
          </cell>
        </row>
        <row r="881">
          <cell r="A881" t="str">
            <v>081301</v>
          </cell>
          <cell r="B881" t="str">
            <v>08</v>
          </cell>
          <cell r="C881" t="str">
            <v>13</v>
          </cell>
          <cell r="D881" t="str">
            <v>01</v>
          </cell>
          <cell r="E881" t="str">
            <v>URUBAMBA</v>
          </cell>
          <cell r="F881">
            <v>19591</v>
          </cell>
        </row>
        <row r="882">
          <cell r="A882" t="str">
            <v>081302</v>
          </cell>
          <cell r="B882" t="str">
            <v>08</v>
          </cell>
          <cell r="C882" t="str">
            <v>13</v>
          </cell>
          <cell r="D882" t="str">
            <v>02</v>
          </cell>
          <cell r="E882" t="str">
            <v>CHINCHERO</v>
          </cell>
          <cell r="F882">
            <v>10295</v>
          </cell>
        </row>
        <row r="883">
          <cell r="A883" t="str">
            <v>081303</v>
          </cell>
          <cell r="B883" t="str">
            <v>08</v>
          </cell>
          <cell r="C883" t="str">
            <v>13</v>
          </cell>
          <cell r="D883" t="str">
            <v>03</v>
          </cell>
          <cell r="E883" t="str">
            <v>HUAYLLABAMBA</v>
          </cell>
          <cell r="F883">
            <v>5365</v>
          </cell>
        </row>
        <row r="884">
          <cell r="A884" t="str">
            <v>081304</v>
          </cell>
          <cell r="B884" t="str">
            <v>08</v>
          </cell>
          <cell r="C884" t="str">
            <v>13</v>
          </cell>
          <cell r="D884" t="str">
            <v>04</v>
          </cell>
          <cell r="E884" t="str">
            <v>MACHUPICCHU</v>
          </cell>
          <cell r="F884">
            <v>3736</v>
          </cell>
        </row>
        <row r="885">
          <cell r="A885" t="str">
            <v>081305</v>
          </cell>
          <cell r="B885" t="str">
            <v>08</v>
          </cell>
          <cell r="C885" t="str">
            <v>13</v>
          </cell>
          <cell r="D885" t="str">
            <v>05</v>
          </cell>
          <cell r="E885" t="str">
            <v>MARAS</v>
          </cell>
          <cell r="F885">
            <v>7264</v>
          </cell>
        </row>
        <row r="886">
          <cell r="A886" t="str">
            <v>081306</v>
          </cell>
          <cell r="B886" t="str">
            <v>08</v>
          </cell>
          <cell r="C886" t="str">
            <v>13</v>
          </cell>
          <cell r="D886" t="str">
            <v>06</v>
          </cell>
          <cell r="E886" t="str">
            <v>OLLANTAYTAMBO</v>
          </cell>
          <cell r="F886">
            <v>10344</v>
          </cell>
        </row>
        <row r="887">
          <cell r="A887" t="str">
            <v>081307</v>
          </cell>
          <cell r="B887" t="str">
            <v>08</v>
          </cell>
          <cell r="C887" t="str">
            <v>13</v>
          </cell>
          <cell r="D887" t="str">
            <v>07</v>
          </cell>
          <cell r="E887" t="str">
            <v>YUCAY</v>
          </cell>
          <cell r="F887">
            <v>3103</v>
          </cell>
        </row>
        <row r="888">
          <cell r="A888" t="str">
            <v>090000</v>
          </cell>
          <cell r="B888" t="str">
            <v>09</v>
          </cell>
          <cell r="C888" t="str">
            <v>00</v>
          </cell>
          <cell r="D888" t="str">
            <v>00</v>
          </cell>
          <cell r="E888" t="str">
            <v>HUANCAVELICA</v>
          </cell>
          <cell r="F888">
            <v>472072</v>
          </cell>
        </row>
        <row r="889">
          <cell r="A889" t="str">
            <v>090100</v>
          </cell>
          <cell r="B889" t="str">
            <v>09</v>
          </cell>
          <cell r="C889" t="str">
            <v>01</v>
          </cell>
          <cell r="D889" t="str">
            <v>00</v>
          </cell>
          <cell r="E889" t="str">
            <v>HUANCAVELICA</v>
          </cell>
          <cell r="F889">
            <v>145879</v>
          </cell>
        </row>
        <row r="890">
          <cell r="A890" t="str">
            <v>090101</v>
          </cell>
          <cell r="B890" t="str">
            <v>09</v>
          </cell>
          <cell r="C890" t="str">
            <v>01</v>
          </cell>
          <cell r="D890" t="str">
            <v>01</v>
          </cell>
          <cell r="E890" t="str">
            <v>HUANCAVELICA</v>
          </cell>
          <cell r="F890">
            <v>39625</v>
          </cell>
        </row>
        <row r="891">
          <cell r="A891" t="str">
            <v>090102</v>
          </cell>
          <cell r="B891" t="str">
            <v>09</v>
          </cell>
          <cell r="C891" t="str">
            <v>01</v>
          </cell>
          <cell r="D891" t="str">
            <v>02</v>
          </cell>
          <cell r="E891" t="str">
            <v>ACOBAMBILLA</v>
          </cell>
          <cell r="F891">
            <v>3739</v>
          </cell>
        </row>
        <row r="892">
          <cell r="A892" t="str">
            <v>090103</v>
          </cell>
          <cell r="B892" t="str">
            <v>09</v>
          </cell>
          <cell r="C892" t="str">
            <v>01</v>
          </cell>
          <cell r="D892" t="str">
            <v>03</v>
          </cell>
          <cell r="E892" t="str">
            <v>ACORIA</v>
          </cell>
          <cell r="F892">
            <v>29585</v>
          </cell>
        </row>
        <row r="893">
          <cell r="A893" t="str">
            <v>090104</v>
          </cell>
          <cell r="B893" t="str">
            <v>09</v>
          </cell>
          <cell r="C893" t="str">
            <v>01</v>
          </cell>
          <cell r="D893" t="str">
            <v>04</v>
          </cell>
          <cell r="E893" t="str">
            <v>CONAYCA</v>
          </cell>
          <cell r="F893">
            <v>1326</v>
          </cell>
        </row>
        <row r="894">
          <cell r="A894" t="str">
            <v>090105</v>
          </cell>
          <cell r="B894" t="str">
            <v>09</v>
          </cell>
          <cell r="C894" t="str">
            <v>01</v>
          </cell>
          <cell r="D894" t="str">
            <v>05</v>
          </cell>
          <cell r="E894" t="str">
            <v>CUENCA</v>
          </cell>
          <cell r="F894">
            <v>2761</v>
          </cell>
        </row>
        <row r="895">
          <cell r="A895" t="str">
            <v>090106</v>
          </cell>
          <cell r="B895" t="str">
            <v>09</v>
          </cell>
          <cell r="C895" t="str">
            <v>01</v>
          </cell>
          <cell r="D895" t="str">
            <v>06</v>
          </cell>
          <cell r="E895" t="str">
            <v>HUACHOCOLPA</v>
          </cell>
          <cell r="F895">
            <v>3374</v>
          </cell>
        </row>
        <row r="896">
          <cell r="A896" t="str">
            <v>090107</v>
          </cell>
          <cell r="B896" t="str">
            <v>09</v>
          </cell>
          <cell r="C896" t="str">
            <v>01</v>
          </cell>
          <cell r="D896" t="str">
            <v>07</v>
          </cell>
          <cell r="E896" t="str">
            <v>HUAYLLAHUARA</v>
          </cell>
          <cell r="F896">
            <v>1742</v>
          </cell>
        </row>
        <row r="897">
          <cell r="A897" t="str">
            <v>090108</v>
          </cell>
          <cell r="B897" t="str">
            <v>09</v>
          </cell>
          <cell r="C897" t="str">
            <v>01</v>
          </cell>
          <cell r="D897" t="str">
            <v>08</v>
          </cell>
          <cell r="E897" t="str">
            <v>IZCUCHACA</v>
          </cell>
          <cell r="F897">
            <v>1183</v>
          </cell>
        </row>
        <row r="898">
          <cell r="A898" t="str">
            <v>090109</v>
          </cell>
          <cell r="B898" t="str">
            <v>09</v>
          </cell>
          <cell r="C898" t="str">
            <v>01</v>
          </cell>
          <cell r="D898" t="str">
            <v>09</v>
          </cell>
          <cell r="E898" t="str">
            <v>LARIA</v>
          </cell>
          <cell r="F898">
            <v>1434</v>
          </cell>
        </row>
        <row r="899">
          <cell r="A899" t="str">
            <v>090110</v>
          </cell>
          <cell r="B899" t="str">
            <v>09</v>
          </cell>
          <cell r="C899" t="str">
            <v>01</v>
          </cell>
          <cell r="D899" t="str">
            <v>10</v>
          </cell>
          <cell r="E899" t="str">
            <v>MANTA</v>
          </cell>
          <cell r="F899">
            <v>1237</v>
          </cell>
        </row>
        <row r="900">
          <cell r="A900" t="str">
            <v>090111</v>
          </cell>
          <cell r="B900" t="str">
            <v>09</v>
          </cell>
          <cell r="C900" t="str">
            <v>01</v>
          </cell>
          <cell r="D900" t="str">
            <v>11</v>
          </cell>
          <cell r="E900" t="str">
            <v>MARISCAL CACERES</v>
          </cell>
          <cell r="F900">
            <v>484</v>
          </cell>
        </row>
        <row r="901">
          <cell r="A901" t="str">
            <v>090112</v>
          </cell>
          <cell r="B901" t="str">
            <v>09</v>
          </cell>
          <cell r="C901" t="str">
            <v>01</v>
          </cell>
          <cell r="D901" t="str">
            <v>12</v>
          </cell>
          <cell r="E901" t="str">
            <v>MOYA</v>
          </cell>
          <cell r="F901">
            <v>1741</v>
          </cell>
        </row>
        <row r="902">
          <cell r="A902" t="str">
            <v>090113</v>
          </cell>
          <cell r="B902" t="str">
            <v>09</v>
          </cell>
          <cell r="C902" t="str">
            <v>01</v>
          </cell>
          <cell r="D902" t="str">
            <v>13</v>
          </cell>
          <cell r="E902" t="str">
            <v>NUEVO OCCORO</v>
          </cell>
          <cell r="F902">
            <v>2807</v>
          </cell>
        </row>
        <row r="903">
          <cell r="A903" t="str">
            <v>090114</v>
          </cell>
          <cell r="B903" t="str">
            <v>09</v>
          </cell>
          <cell r="C903" t="str">
            <v>01</v>
          </cell>
          <cell r="D903" t="str">
            <v>14</v>
          </cell>
          <cell r="E903" t="str">
            <v>PALCA</v>
          </cell>
          <cell r="F903">
            <v>3604</v>
          </cell>
        </row>
        <row r="904">
          <cell r="A904" t="str">
            <v>090115</v>
          </cell>
          <cell r="B904" t="str">
            <v>09</v>
          </cell>
          <cell r="C904" t="str">
            <v>01</v>
          </cell>
          <cell r="D904" t="str">
            <v>15</v>
          </cell>
          <cell r="E904" t="str">
            <v>PILCHACA</v>
          </cell>
          <cell r="F904">
            <v>804</v>
          </cell>
        </row>
        <row r="905">
          <cell r="A905" t="str">
            <v>090116</v>
          </cell>
          <cell r="B905" t="str">
            <v>09</v>
          </cell>
          <cell r="C905" t="str">
            <v>01</v>
          </cell>
          <cell r="D905" t="str">
            <v>16</v>
          </cell>
          <cell r="E905" t="str">
            <v>VILCA</v>
          </cell>
          <cell r="F905">
            <v>3200</v>
          </cell>
        </row>
        <row r="906">
          <cell r="A906" t="str">
            <v>090117</v>
          </cell>
          <cell r="B906" t="str">
            <v>09</v>
          </cell>
          <cell r="C906" t="str">
            <v>01</v>
          </cell>
          <cell r="D906" t="str">
            <v>17</v>
          </cell>
          <cell r="E906" t="str">
            <v>YAULI</v>
          </cell>
          <cell r="F906">
            <v>27049</v>
          </cell>
        </row>
        <row r="907">
          <cell r="A907" t="str">
            <v>090118</v>
          </cell>
          <cell r="B907" t="str">
            <v>09</v>
          </cell>
          <cell r="C907" t="str">
            <v>01</v>
          </cell>
          <cell r="D907" t="str">
            <v>18</v>
          </cell>
          <cell r="E907" t="str">
            <v>ASCENSION</v>
          </cell>
          <cell r="F907">
            <v>11051</v>
          </cell>
        </row>
        <row r="908">
          <cell r="A908" t="str">
            <v>090119</v>
          </cell>
          <cell r="B908" t="str">
            <v>09</v>
          </cell>
          <cell r="C908" t="str">
            <v>01</v>
          </cell>
          <cell r="D908" t="str">
            <v>19</v>
          </cell>
          <cell r="E908" t="str">
            <v>HUANDO</v>
          </cell>
          <cell r="F908">
            <v>9133</v>
          </cell>
        </row>
        <row r="909">
          <cell r="A909" t="str">
            <v>090200</v>
          </cell>
          <cell r="B909" t="str">
            <v>09</v>
          </cell>
          <cell r="C909" t="str">
            <v>02</v>
          </cell>
          <cell r="D909" t="str">
            <v>00</v>
          </cell>
          <cell r="E909" t="str">
            <v>ACOBAMBA</v>
          </cell>
          <cell r="F909">
            <v>68938</v>
          </cell>
        </row>
        <row r="910">
          <cell r="A910" t="str">
            <v>090201</v>
          </cell>
          <cell r="B910" t="str">
            <v>09</v>
          </cell>
          <cell r="C910" t="str">
            <v>02</v>
          </cell>
          <cell r="D910" t="str">
            <v>01</v>
          </cell>
          <cell r="E910" t="str">
            <v>ACOBAMBA</v>
          </cell>
          <cell r="F910">
            <v>10620</v>
          </cell>
        </row>
        <row r="911">
          <cell r="A911" t="str">
            <v>090202</v>
          </cell>
          <cell r="B911" t="str">
            <v>09</v>
          </cell>
          <cell r="C911" t="str">
            <v>02</v>
          </cell>
          <cell r="D911" t="str">
            <v>02</v>
          </cell>
          <cell r="E911" t="str">
            <v>ANDABAMBA</v>
          </cell>
          <cell r="F911">
            <v>4293</v>
          </cell>
        </row>
        <row r="912">
          <cell r="A912" t="str">
            <v>090203</v>
          </cell>
          <cell r="B912" t="str">
            <v>09</v>
          </cell>
          <cell r="C912" t="str">
            <v>02</v>
          </cell>
          <cell r="D912" t="str">
            <v>03</v>
          </cell>
          <cell r="E912" t="str">
            <v>ANTA</v>
          </cell>
          <cell r="F912">
            <v>6673</v>
          </cell>
        </row>
        <row r="913">
          <cell r="A913" t="str">
            <v>090204</v>
          </cell>
          <cell r="B913" t="str">
            <v>09</v>
          </cell>
          <cell r="C913" t="str">
            <v>02</v>
          </cell>
          <cell r="D913" t="str">
            <v>04</v>
          </cell>
          <cell r="E913" t="str">
            <v>CAJA</v>
          </cell>
          <cell r="F913">
            <v>3070</v>
          </cell>
        </row>
        <row r="914">
          <cell r="A914" t="str">
            <v>090205</v>
          </cell>
          <cell r="B914" t="str">
            <v>09</v>
          </cell>
          <cell r="C914" t="str">
            <v>02</v>
          </cell>
          <cell r="D914" t="str">
            <v>05</v>
          </cell>
          <cell r="E914" t="str">
            <v>MARCAS</v>
          </cell>
          <cell r="F914">
            <v>2433</v>
          </cell>
        </row>
        <row r="915">
          <cell r="A915" t="str">
            <v>090206</v>
          </cell>
          <cell r="B915" t="str">
            <v>09</v>
          </cell>
          <cell r="C915" t="str">
            <v>02</v>
          </cell>
          <cell r="D915" t="str">
            <v>06</v>
          </cell>
          <cell r="E915" t="str">
            <v>PAUCARA</v>
          </cell>
          <cell r="F915">
            <v>30680</v>
          </cell>
        </row>
        <row r="916">
          <cell r="A916" t="str">
            <v>090207</v>
          </cell>
          <cell r="B916" t="str">
            <v>09</v>
          </cell>
          <cell r="C916" t="str">
            <v>02</v>
          </cell>
          <cell r="D916" t="str">
            <v>07</v>
          </cell>
          <cell r="E916" t="str">
            <v>POMACOCHA</v>
          </cell>
          <cell r="F916">
            <v>3953</v>
          </cell>
        </row>
        <row r="917">
          <cell r="A917" t="str">
            <v>090208</v>
          </cell>
          <cell r="B917" t="str">
            <v>09</v>
          </cell>
          <cell r="C917" t="str">
            <v>02</v>
          </cell>
          <cell r="D917" t="str">
            <v>08</v>
          </cell>
          <cell r="E917" t="str">
            <v>ROSARIO</v>
          </cell>
          <cell r="F917">
            <v>7216</v>
          </cell>
        </row>
        <row r="918">
          <cell r="A918" t="str">
            <v>090300</v>
          </cell>
          <cell r="B918" t="str">
            <v>09</v>
          </cell>
          <cell r="C918" t="str">
            <v>03</v>
          </cell>
          <cell r="D918" t="str">
            <v>00</v>
          </cell>
          <cell r="E918" t="str">
            <v>ANGARAES</v>
          </cell>
          <cell r="F918">
            <v>55096</v>
          </cell>
        </row>
        <row r="919">
          <cell r="A919" t="str">
            <v>090301</v>
          </cell>
          <cell r="B919" t="str">
            <v>09</v>
          </cell>
          <cell r="C919" t="str">
            <v>03</v>
          </cell>
          <cell r="D919" t="str">
            <v>01</v>
          </cell>
          <cell r="E919" t="str">
            <v>LIRCAY</v>
          </cell>
          <cell r="F919">
            <v>25988</v>
          </cell>
        </row>
        <row r="920">
          <cell r="A920" t="str">
            <v>090302</v>
          </cell>
          <cell r="B920" t="str">
            <v>09</v>
          </cell>
          <cell r="C920" t="str">
            <v>03</v>
          </cell>
          <cell r="D920" t="str">
            <v>02</v>
          </cell>
          <cell r="E920" t="str">
            <v>ANCHONGA</v>
          </cell>
          <cell r="F920">
            <v>7788</v>
          </cell>
        </row>
        <row r="921">
          <cell r="A921" t="str">
            <v>090303</v>
          </cell>
          <cell r="B921" t="str">
            <v>09</v>
          </cell>
          <cell r="C921" t="str">
            <v>03</v>
          </cell>
          <cell r="D921" t="str">
            <v>03</v>
          </cell>
          <cell r="E921" t="str">
            <v>CALLANMARCA</v>
          </cell>
          <cell r="F921">
            <v>1031</v>
          </cell>
        </row>
        <row r="922">
          <cell r="A922" t="str">
            <v>090304</v>
          </cell>
          <cell r="B922" t="str">
            <v>09</v>
          </cell>
          <cell r="C922" t="str">
            <v>03</v>
          </cell>
          <cell r="D922" t="str">
            <v>04</v>
          </cell>
          <cell r="E922" t="str">
            <v>CCOCHACCASA</v>
          </cell>
          <cell r="F922">
            <v>3504</v>
          </cell>
        </row>
        <row r="923">
          <cell r="A923" t="str">
            <v>090305</v>
          </cell>
          <cell r="B923" t="str">
            <v>09</v>
          </cell>
          <cell r="C923" t="str">
            <v>03</v>
          </cell>
          <cell r="D923" t="str">
            <v>05</v>
          </cell>
          <cell r="E923" t="str">
            <v>CHINCHO</v>
          </cell>
          <cell r="F923">
            <v>1260</v>
          </cell>
        </row>
        <row r="924">
          <cell r="A924" t="str">
            <v>090306</v>
          </cell>
          <cell r="B924" t="str">
            <v>09</v>
          </cell>
          <cell r="C924" t="str">
            <v>03</v>
          </cell>
          <cell r="D924" t="str">
            <v>06</v>
          </cell>
          <cell r="E924" t="str">
            <v>CONGALLA</v>
          </cell>
          <cell r="F924">
            <v>4997</v>
          </cell>
        </row>
        <row r="925">
          <cell r="A925" t="str">
            <v>090307</v>
          </cell>
          <cell r="B925" t="str">
            <v>09</v>
          </cell>
          <cell r="C925" t="str">
            <v>03</v>
          </cell>
          <cell r="D925" t="str">
            <v>07</v>
          </cell>
          <cell r="E925" t="str">
            <v>HUANCA-HUANCA</v>
          </cell>
          <cell r="F925">
            <v>1733</v>
          </cell>
        </row>
        <row r="926">
          <cell r="A926" t="str">
            <v>090308</v>
          </cell>
          <cell r="B926" t="str">
            <v>09</v>
          </cell>
          <cell r="C926" t="str">
            <v>03</v>
          </cell>
          <cell r="D926" t="str">
            <v>08</v>
          </cell>
          <cell r="E926" t="str">
            <v>HUAYLLAY GRANDE</v>
          </cell>
          <cell r="F926">
            <v>1462</v>
          </cell>
        </row>
        <row r="927">
          <cell r="A927" t="str">
            <v>090309</v>
          </cell>
          <cell r="B927" t="str">
            <v>09</v>
          </cell>
          <cell r="C927" t="str">
            <v>03</v>
          </cell>
          <cell r="D927" t="str">
            <v>09</v>
          </cell>
          <cell r="E927" t="str">
            <v>JULCAMARCA</v>
          </cell>
          <cell r="F927">
            <v>1338</v>
          </cell>
        </row>
        <row r="928">
          <cell r="A928" t="str">
            <v>090310</v>
          </cell>
          <cell r="B928" t="str">
            <v>09</v>
          </cell>
          <cell r="C928" t="str">
            <v>03</v>
          </cell>
          <cell r="D928" t="str">
            <v>10</v>
          </cell>
          <cell r="E928" t="str">
            <v>SAN ANTONIO DE ANTAPARCO</v>
          </cell>
          <cell r="F928">
            <v>976</v>
          </cell>
        </row>
        <row r="929">
          <cell r="A929" t="str">
            <v>090311</v>
          </cell>
          <cell r="B929" t="str">
            <v>09</v>
          </cell>
          <cell r="C929" t="str">
            <v>03</v>
          </cell>
          <cell r="D929" t="str">
            <v>11</v>
          </cell>
          <cell r="E929" t="str">
            <v>SANTO TOMAS DE PATA</v>
          </cell>
          <cell r="F929">
            <v>1555</v>
          </cell>
        </row>
        <row r="930">
          <cell r="A930" t="str">
            <v>090312</v>
          </cell>
          <cell r="B930" t="str">
            <v>09</v>
          </cell>
          <cell r="C930" t="str">
            <v>03</v>
          </cell>
          <cell r="D930" t="str">
            <v>12</v>
          </cell>
          <cell r="E930" t="str">
            <v>SECCLLA</v>
          </cell>
          <cell r="F930">
            <v>3464</v>
          </cell>
        </row>
        <row r="931">
          <cell r="A931" t="str">
            <v>090400</v>
          </cell>
          <cell r="B931" t="str">
            <v>09</v>
          </cell>
          <cell r="C931" t="str">
            <v>04</v>
          </cell>
          <cell r="D931" t="str">
            <v>00</v>
          </cell>
          <cell r="E931" t="str">
            <v>CASTROVIRREYNA</v>
          </cell>
          <cell r="F931">
            <v>20661</v>
          </cell>
        </row>
        <row r="932">
          <cell r="A932" t="str">
            <v>090401</v>
          </cell>
          <cell r="B932" t="str">
            <v>09</v>
          </cell>
          <cell r="C932" t="str">
            <v>04</v>
          </cell>
          <cell r="D932" t="str">
            <v>01</v>
          </cell>
          <cell r="E932" t="str">
            <v>CASTROVIRREYNA</v>
          </cell>
          <cell r="F932">
            <v>4051</v>
          </cell>
        </row>
        <row r="933">
          <cell r="A933" t="str">
            <v>090402</v>
          </cell>
          <cell r="B933" t="str">
            <v>09</v>
          </cell>
          <cell r="C933" t="str">
            <v>04</v>
          </cell>
          <cell r="D933" t="str">
            <v>02</v>
          </cell>
          <cell r="E933" t="str">
            <v>ARMA</v>
          </cell>
          <cell r="F933">
            <v>1642</v>
          </cell>
        </row>
        <row r="934">
          <cell r="A934" t="str">
            <v>090403</v>
          </cell>
          <cell r="B934" t="str">
            <v>09</v>
          </cell>
          <cell r="C934" t="str">
            <v>04</v>
          </cell>
          <cell r="D934" t="str">
            <v>03</v>
          </cell>
          <cell r="E934" t="str">
            <v>AURAHUA</v>
          </cell>
          <cell r="F934">
            <v>2496</v>
          </cell>
        </row>
        <row r="935">
          <cell r="A935" t="str">
            <v>090404</v>
          </cell>
          <cell r="B935" t="str">
            <v>09</v>
          </cell>
          <cell r="C935" t="str">
            <v>04</v>
          </cell>
          <cell r="D935" t="str">
            <v>04</v>
          </cell>
          <cell r="E935" t="str">
            <v>CAPILLAS</v>
          </cell>
          <cell r="F935">
            <v>2028</v>
          </cell>
        </row>
        <row r="936">
          <cell r="A936" t="str">
            <v>090405</v>
          </cell>
          <cell r="B936" t="str">
            <v>09</v>
          </cell>
          <cell r="C936" t="str">
            <v>04</v>
          </cell>
          <cell r="D936" t="str">
            <v>05</v>
          </cell>
          <cell r="E936" t="str">
            <v>CHUPAMARCA</v>
          </cell>
          <cell r="F936">
            <v>1288</v>
          </cell>
        </row>
        <row r="937">
          <cell r="A937" t="str">
            <v>090406</v>
          </cell>
          <cell r="B937" t="str">
            <v>09</v>
          </cell>
          <cell r="C937" t="str">
            <v>04</v>
          </cell>
          <cell r="D937" t="str">
            <v>06</v>
          </cell>
          <cell r="E937" t="str">
            <v>COCAS</v>
          </cell>
          <cell r="F937">
            <v>939</v>
          </cell>
        </row>
        <row r="938">
          <cell r="A938" t="str">
            <v>090407</v>
          </cell>
          <cell r="B938" t="str">
            <v>09</v>
          </cell>
          <cell r="C938" t="str">
            <v>04</v>
          </cell>
          <cell r="D938" t="str">
            <v>07</v>
          </cell>
          <cell r="E938" t="str">
            <v>HUACHOS</v>
          </cell>
          <cell r="F938">
            <v>1466</v>
          </cell>
        </row>
        <row r="939">
          <cell r="A939" t="str">
            <v>090408</v>
          </cell>
          <cell r="B939" t="str">
            <v>09</v>
          </cell>
          <cell r="C939" t="str">
            <v>04</v>
          </cell>
          <cell r="D939" t="str">
            <v>08</v>
          </cell>
          <cell r="E939" t="str">
            <v>HUAMATAMBO</v>
          </cell>
          <cell r="F939">
            <v>454</v>
          </cell>
        </row>
        <row r="940">
          <cell r="A940" t="str">
            <v>090409</v>
          </cell>
          <cell r="B940" t="str">
            <v>09</v>
          </cell>
          <cell r="C940" t="str">
            <v>04</v>
          </cell>
          <cell r="D940" t="str">
            <v>09</v>
          </cell>
          <cell r="E940" t="str">
            <v>MOLLEPAMPA</v>
          </cell>
          <cell r="F940">
            <v>1686</v>
          </cell>
        </row>
        <row r="941">
          <cell r="A941" t="str">
            <v>090410</v>
          </cell>
          <cell r="B941" t="str">
            <v>09</v>
          </cell>
          <cell r="C941" t="str">
            <v>04</v>
          </cell>
          <cell r="D941" t="str">
            <v>10</v>
          </cell>
          <cell r="E941" t="str">
            <v>SAN JUAN</v>
          </cell>
          <cell r="F941">
            <v>678</v>
          </cell>
        </row>
        <row r="942">
          <cell r="A942" t="str">
            <v>090411</v>
          </cell>
          <cell r="B942" t="str">
            <v>09</v>
          </cell>
          <cell r="C942" t="str">
            <v>04</v>
          </cell>
          <cell r="D942" t="str">
            <v>11</v>
          </cell>
          <cell r="E942" t="str">
            <v>SANTA ANA</v>
          </cell>
          <cell r="F942">
            <v>1163</v>
          </cell>
        </row>
        <row r="943">
          <cell r="A943" t="str">
            <v>090412</v>
          </cell>
          <cell r="B943" t="str">
            <v>09</v>
          </cell>
          <cell r="C943" t="str">
            <v>04</v>
          </cell>
          <cell r="D943" t="str">
            <v>12</v>
          </cell>
          <cell r="E943" t="str">
            <v>TANTARA</v>
          </cell>
          <cell r="F943">
            <v>726</v>
          </cell>
        </row>
        <row r="944">
          <cell r="A944" t="str">
            <v>090413</v>
          </cell>
          <cell r="B944" t="str">
            <v>09</v>
          </cell>
          <cell r="C944" t="str">
            <v>04</v>
          </cell>
          <cell r="D944" t="str">
            <v>13</v>
          </cell>
          <cell r="E944" t="str">
            <v>TICRAPO</v>
          </cell>
          <cell r="F944">
            <v>2044</v>
          </cell>
        </row>
        <row r="945">
          <cell r="A945" t="str">
            <v>090500</v>
          </cell>
          <cell r="B945" t="str">
            <v>09</v>
          </cell>
          <cell r="C945" t="str">
            <v>05</v>
          </cell>
          <cell r="D945" t="str">
            <v>00</v>
          </cell>
          <cell r="E945" t="str">
            <v>CHURCAMPA</v>
          </cell>
          <cell r="F945">
            <v>44027</v>
          </cell>
        </row>
        <row r="946">
          <cell r="A946" t="str">
            <v>090501</v>
          </cell>
          <cell r="B946" t="str">
            <v>09</v>
          </cell>
          <cell r="C946" t="str">
            <v>05</v>
          </cell>
          <cell r="D946" t="str">
            <v>01</v>
          </cell>
          <cell r="E946" t="str">
            <v>CHURCAMPA</v>
          </cell>
          <cell r="F946">
            <v>6518</v>
          </cell>
        </row>
        <row r="947">
          <cell r="A947" t="str">
            <v>090502</v>
          </cell>
          <cell r="B947" t="str">
            <v>09</v>
          </cell>
          <cell r="C947" t="str">
            <v>05</v>
          </cell>
          <cell r="D947" t="str">
            <v>02</v>
          </cell>
          <cell r="E947" t="str">
            <v>ANCO</v>
          </cell>
          <cell r="F947">
            <v>9744</v>
          </cell>
        </row>
        <row r="948">
          <cell r="A948" t="str">
            <v>090503</v>
          </cell>
          <cell r="B948" t="str">
            <v>09</v>
          </cell>
          <cell r="C948" t="str">
            <v>05</v>
          </cell>
          <cell r="D948" t="str">
            <v>03</v>
          </cell>
          <cell r="E948" t="str">
            <v>CHINCHIHUASI</v>
          </cell>
          <cell r="F948">
            <v>4158</v>
          </cell>
        </row>
        <row r="949">
          <cell r="A949" t="str">
            <v>090504</v>
          </cell>
          <cell r="B949" t="str">
            <v>09</v>
          </cell>
          <cell r="C949" t="str">
            <v>05</v>
          </cell>
          <cell r="D949" t="str">
            <v>04</v>
          </cell>
          <cell r="E949" t="str">
            <v>EL CARMEN</v>
          </cell>
          <cell r="F949">
            <v>3325</v>
          </cell>
        </row>
        <row r="950">
          <cell r="A950" t="str">
            <v>090505</v>
          </cell>
          <cell r="B950" t="str">
            <v>09</v>
          </cell>
          <cell r="C950" t="str">
            <v>05</v>
          </cell>
          <cell r="D950" t="str">
            <v>05</v>
          </cell>
          <cell r="E950" t="str">
            <v>LA MERCED</v>
          </cell>
          <cell r="F950">
            <v>635</v>
          </cell>
        </row>
        <row r="951">
          <cell r="A951" t="str">
            <v>090506</v>
          </cell>
          <cell r="B951" t="str">
            <v>09</v>
          </cell>
          <cell r="C951" t="str">
            <v>05</v>
          </cell>
          <cell r="D951" t="str">
            <v>06</v>
          </cell>
          <cell r="E951" t="str">
            <v>LOCROJA</v>
          </cell>
          <cell r="F951">
            <v>5107</v>
          </cell>
        </row>
        <row r="952">
          <cell r="A952" t="str">
            <v>090507</v>
          </cell>
          <cell r="B952" t="str">
            <v>09</v>
          </cell>
          <cell r="C952" t="str">
            <v>05</v>
          </cell>
          <cell r="D952" t="str">
            <v>07</v>
          </cell>
          <cell r="E952" t="str">
            <v>PAUCARBAMBA</v>
          </cell>
          <cell r="F952">
            <v>6273</v>
          </cell>
        </row>
        <row r="953">
          <cell r="A953" t="str">
            <v>090508</v>
          </cell>
          <cell r="B953" t="str">
            <v>09</v>
          </cell>
          <cell r="C953" t="str">
            <v>05</v>
          </cell>
          <cell r="D953" t="str">
            <v>08</v>
          </cell>
          <cell r="E953" t="str">
            <v>SAN MIGUEL DE MAYOCC</v>
          </cell>
          <cell r="F953">
            <v>930</v>
          </cell>
        </row>
        <row r="954">
          <cell r="A954" t="str">
            <v>090509</v>
          </cell>
          <cell r="B954" t="str">
            <v>09</v>
          </cell>
          <cell r="C954" t="str">
            <v>05</v>
          </cell>
          <cell r="D954" t="str">
            <v>09</v>
          </cell>
          <cell r="E954" t="str">
            <v>SAN PEDRO DE CORIS</v>
          </cell>
          <cell r="F954">
            <v>4287</v>
          </cell>
        </row>
        <row r="955">
          <cell r="A955" t="str">
            <v>090510</v>
          </cell>
          <cell r="B955" t="str">
            <v>09</v>
          </cell>
          <cell r="C955" t="str">
            <v>05</v>
          </cell>
          <cell r="D955" t="str">
            <v>10</v>
          </cell>
          <cell r="E955" t="str">
            <v>PACHAMARCA</v>
          </cell>
          <cell r="F955">
            <v>3050</v>
          </cell>
        </row>
        <row r="956">
          <cell r="A956" t="str">
            <v>090600</v>
          </cell>
          <cell r="B956" t="str">
            <v>09</v>
          </cell>
          <cell r="C956" t="str">
            <v>06</v>
          </cell>
          <cell r="D956" t="str">
            <v>00</v>
          </cell>
          <cell r="E956" t="str">
            <v>HUAYTARA</v>
          </cell>
          <cell r="F956">
            <v>29844</v>
          </cell>
        </row>
        <row r="957">
          <cell r="A957" t="str">
            <v>090601</v>
          </cell>
          <cell r="B957" t="str">
            <v>09</v>
          </cell>
          <cell r="C957" t="str">
            <v>06</v>
          </cell>
          <cell r="D957" t="str">
            <v>01</v>
          </cell>
          <cell r="E957" t="str">
            <v>HUAYTARA</v>
          </cell>
          <cell r="F957">
            <v>2511</v>
          </cell>
        </row>
        <row r="958">
          <cell r="A958" t="str">
            <v>090602</v>
          </cell>
          <cell r="B958" t="str">
            <v>09</v>
          </cell>
          <cell r="C958" t="str">
            <v>06</v>
          </cell>
          <cell r="D958" t="str">
            <v>02</v>
          </cell>
          <cell r="E958" t="str">
            <v>AYAVI</v>
          </cell>
          <cell r="F958">
            <v>1235</v>
          </cell>
        </row>
        <row r="959">
          <cell r="A959" t="str">
            <v>090603</v>
          </cell>
          <cell r="B959" t="str">
            <v>09</v>
          </cell>
          <cell r="C959" t="str">
            <v>06</v>
          </cell>
          <cell r="D959" t="str">
            <v>03</v>
          </cell>
          <cell r="E959" t="str">
            <v>CORDOVA</v>
          </cell>
          <cell r="F959">
            <v>2775</v>
          </cell>
        </row>
        <row r="960">
          <cell r="A960" t="str">
            <v>090604</v>
          </cell>
          <cell r="B960" t="str">
            <v>09</v>
          </cell>
          <cell r="C960" t="str">
            <v>06</v>
          </cell>
          <cell r="D960" t="str">
            <v>04</v>
          </cell>
          <cell r="E960" t="str">
            <v>HUAYACUNDO ARMA</v>
          </cell>
          <cell r="F960">
            <v>456</v>
          </cell>
        </row>
        <row r="961">
          <cell r="A961" t="str">
            <v>090605</v>
          </cell>
          <cell r="B961" t="str">
            <v>09</v>
          </cell>
          <cell r="C961" t="str">
            <v>06</v>
          </cell>
          <cell r="D961" t="str">
            <v>05</v>
          </cell>
          <cell r="E961" t="str">
            <v>LARAMARCA</v>
          </cell>
          <cell r="F961">
            <v>1980</v>
          </cell>
        </row>
        <row r="962">
          <cell r="A962" t="str">
            <v>090606</v>
          </cell>
          <cell r="B962" t="str">
            <v>09</v>
          </cell>
          <cell r="C962" t="str">
            <v>06</v>
          </cell>
          <cell r="D962" t="str">
            <v>06</v>
          </cell>
          <cell r="E962" t="str">
            <v>OCOYO</v>
          </cell>
          <cell r="F962">
            <v>1564</v>
          </cell>
        </row>
        <row r="963">
          <cell r="A963" t="str">
            <v>090607</v>
          </cell>
          <cell r="B963" t="str">
            <v>09</v>
          </cell>
          <cell r="C963" t="str">
            <v>06</v>
          </cell>
          <cell r="D963" t="str">
            <v>07</v>
          </cell>
          <cell r="E963" t="str">
            <v>PILPICHACA</v>
          </cell>
          <cell r="F963">
            <v>5988</v>
          </cell>
        </row>
        <row r="964">
          <cell r="A964" t="str">
            <v>090608</v>
          </cell>
          <cell r="B964" t="str">
            <v>09</v>
          </cell>
          <cell r="C964" t="str">
            <v>06</v>
          </cell>
          <cell r="D964" t="str">
            <v>08</v>
          </cell>
          <cell r="E964" t="str">
            <v>QUERCO</v>
          </cell>
          <cell r="F964">
            <v>1233</v>
          </cell>
        </row>
        <row r="965">
          <cell r="A965" t="str">
            <v>090609</v>
          </cell>
          <cell r="B965" t="str">
            <v>09</v>
          </cell>
          <cell r="C965" t="str">
            <v>06</v>
          </cell>
          <cell r="D965" t="str">
            <v>09</v>
          </cell>
          <cell r="E965" t="str">
            <v>QUITO-ARMA</v>
          </cell>
          <cell r="F965">
            <v>912</v>
          </cell>
        </row>
        <row r="966">
          <cell r="A966" t="str">
            <v>090610</v>
          </cell>
          <cell r="B966" t="str">
            <v>09</v>
          </cell>
          <cell r="C966" t="str">
            <v>06</v>
          </cell>
          <cell r="D966" t="str">
            <v>10</v>
          </cell>
          <cell r="E966" t="str">
            <v>SAN ANTONIO DE CUSICANCHA</v>
          </cell>
          <cell r="F966">
            <v>2290</v>
          </cell>
        </row>
        <row r="967">
          <cell r="A967" t="str">
            <v>090611</v>
          </cell>
          <cell r="B967" t="str">
            <v>09</v>
          </cell>
          <cell r="C967" t="str">
            <v>06</v>
          </cell>
          <cell r="D967" t="str">
            <v>11</v>
          </cell>
          <cell r="E967" t="str">
            <v>SAN FRANCISCO DE SANGAYAICO</v>
          </cell>
          <cell r="F967">
            <v>1009</v>
          </cell>
        </row>
        <row r="968">
          <cell r="A968" t="str">
            <v>090612</v>
          </cell>
          <cell r="B968" t="str">
            <v>09</v>
          </cell>
          <cell r="C968" t="str">
            <v>06</v>
          </cell>
          <cell r="D968" t="str">
            <v>12</v>
          </cell>
          <cell r="E968" t="str">
            <v>SAN ISIDRO</v>
          </cell>
          <cell r="F968">
            <v>784</v>
          </cell>
        </row>
        <row r="969">
          <cell r="A969" t="str">
            <v>090613</v>
          </cell>
          <cell r="B969" t="str">
            <v>09</v>
          </cell>
          <cell r="C969" t="str">
            <v>06</v>
          </cell>
          <cell r="D969" t="str">
            <v>13</v>
          </cell>
          <cell r="E969" t="str">
            <v>SANTIAGO DE CHOCORVOS</v>
          </cell>
          <cell r="F969">
            <v>3959</v>
          </cell>
        </row>
        <row r="970">
          <cell r="A970" t="str">
            <v>090614</v>
          </cell>
          <cell r="B970" t="str">
            <v>09</v>
          </cell>
          <cell r="C970" t="str">
            <v>06</v>
          </cell>
          <cell r="D970" t="str">
            <v>14</v>
          </cell>
          <cell r="E970" t="str">
            <v>SANTIAGO DE QUIRAHUARA</v>
          </cell>
          <cell r="F970">
            <v>857</v>
          </cell>
        </row>
        <row r="971">
          <cell r="A971" t="str">
            <v>090615</v>
          </cell>
          <cell r="B971" t="str">
            <v>09</v>
          </cell>
          <cell r="C971" t="str">
            <v>06</v>
          </cell>
          <cell r="D971" t="str">
            <v>15</v>
          </cell>
          <cell r="E971" t="str">
            <v>SANTO DOMINGO DE CAPILLAS</v>
          </cell>
          <cell r="F971">
            <v>1025</v>
          </cell>
        </row>
        <row r="972">
          <cell r="A972" t="str">
            <v>090616</v>
          </cell>
          <cell r="B972" t="str">
            <v>09</v>
          </cell>
          <cell r="C972" t="str">
            <v>06</v>
          </cell>
          <cell r="D972" t="str">
            <v>16</v>
          </cell>
          <cell r="E972" t="str">
            <v>TAMBO</v>
          </cell>
          <cell r="F972">
            <v>1266</v>
          </cell>
        </row>
        <row r="973">
          <cell r="A973" t="str">
            <v>090700</v>
          </cell>
          <cell r="B973" t="str">
            <v>09</v>
          </cell>
          <cell r="C973" t="str">
            <v>07</v>
          </cell>
          <cell r="D973" t="str">
            <v>00</v>
          </cell>
          <cell r="E973" t="str">
            <v>TAYACAJA</v>
          </cell>
          <cell r="F973">
            <v>107627</v>
          </cell>
        </row>
        <row r="974">
          <cell r="A974" t="str">
            <v>090701</v>
          </cell>
          <cell r="B974" t="str">
            <v>09</v>
          </cell>
          <cell r="C974" t="str">
            <v>07</v>
          </cell>
          <cell r="D974" t="str">
            <v>01</v>
          </cell>
          <cell r="E974" t="str">
            <v>PAMPAS</v>
          </cell>
          <cell r="F974">
            <v>12980</v>
          </cell>
        </row>
        <row r="975">
          <cell r="A975" t="str">
            <v>090702</v>
          </cell>
          <cell r="B975" t="str">
            <v>09</v>
          </cell>
          <cell r="C975" t="str">
            <v>07</v>
          </cell>
          <cell r="D975" t="str">
            <v>02</v>
          </cell>
          <cell r="E975" t="str">
            <v>ACOSTAMBO</v>
          </cell>
          <cell r="F975">
            <v>5178</v>
          </cell>
        </row>
        <row r="976">
          <cell r="A976" t="str">
            <v>090703</v>
          </cell>
          <cell r="B976" t="str">
            <v>09</v>
          </cell>
          <cell r="C976" t="str">
            <v>07</v>
          </cell>
          <cell r="D976" t="str">
            <v>03</v>
          </cell>
          <cell r="E976" t="str">
            <v>ACRAQUIA</v>
          </cell>
          <cell r="F976">
            <v>5127</v>
          </cell>
        </row>
        <row r="977">
          <cell r="A977" t="str">
            <v>090704</v>
          </cell>
          <cell r="B977" t="str">
            <v>09</v>
          </cell>
          <cell r="C977" t="str">
            <v>07</v>
          </cell>
          <cell r="D977" t="str">
            <v>04</v>
          </cell>
          <cell r="E977" t="str">
            <v>AHUAYCHA</v>
          </cell>
          <cell r="F977">
            <v>6346</v>
          </cell>
        </row>
        <row r="978">
          <cell r="A978" t="str">
            <v>090705</v>
          </cell>
          <cell r="B978" t="str">
            <v>09</v>
          </cell>
          <cell r="C978" t="str">
            <v>07</v>
          </cell>
          <cell r="D978" t="str">
            <v>05</v>
          </cell>
          <cell r="E978" t="str">
            <v>COLCABAMBA</v>
          </cell>
          <cell r="F978">
            <v>22019</v>
          </cell>
        </row>
        <row r="979">
          <cell r="A979" t="str">
            <v>090706</v>
          </cell>
          <cell r="B979" t="str">
            <v>09</v>
          </cell>
          <cell r="C979" t="str">
            <v>07</v>
          </cell>
          <cell r="D979" t="str">
            <v>06</v>
          </cell>
          <cell r="E979" t="str">
            <v>DANIEL HERNANDEZ</v>
          </cell>
          <cell r="F979">
            <v>10192</v>
          </cell>
        </row>
        <row r="980">
          <cell r="A980" t="str">
            <v>090707</v>
          </cell>
          <cell r="B980" t="str">
            <v>09</v>
          </cell>
          <cell r="C980" t="str">
            <v>07</v>
          </cell>
          <cell r="D980" t="str">
            <v>07</v>
          </cell>
          <cell r="E980" t="str">
            <v>HUACHOCOLPA</v>
          </cell>
          <cell r="F980">
            <v>3975</v>
          </cell>
        </row>
        <row r="981">
          <cell r="A981" t="str">
            <v>090709</v>
          </cell>
          <cell r="B981" t="str">
            <v>09</v>
          </cell>
          <cell r="C981" t="str">
            <v>07</v>
          </cell>
          <cell r="D981" t="str">
            <v>09</v>
          </cell>
          <cell r="E981" t="str">
            <v>HUARIBAMBA</v>
          </cell>
          <cell r="F981">
            <v>8285</v>
          </cell>
        </row>
        <row r="982">
          <cell r="A982" t="str">
            <v>090710</v>
          </cell>
          <cell r="B982" t="str">
            <v>09</v>
          </cell>
          <cell r="C982" t="str">
            <v>07</v>
          </cell>
          <cell r="D982" t="str">
            <v>10</v>
          </cell>
          <cell r="E982" t="str">
            <v>ÑAHUIMPUQUIO</v>
          </cell>
          <cell r="F982">
            <v>2651</v>
          </cell>
        </row>
        <row r="983">
          <cell r="A983" t="str">
            <v>090711</v>
          </cell>
          <cell r="B983" t="str">
            <v>09</v>
          </cell>
          <cell r="C983" t="str">
            <v>07</v>
          </cell>
          <cell r="D983" t="str">
            <v>11</v>
          </cell>
          <cell r="E983" t="str">
            <v>PAZOS</v>
          </cell>
          <cell r="F983">
            <v>8216</v>
          </cell>
        </row>
        <row r="984">
          <cell r="A984" t="str">
            <v>090713</v>
          </cell>
          <cell r="B984" t="str">
            <v>09</v>
          </cell>
          <cell r="C984" t="str">
            <v>07</v>
          </cell>
          <cell r="D984" t="str">
            <v>13</v>
          </cell>
          <cell r="E984" t="str">
            <v>QUISHUAR</v>
          </cell>
          <cell r="F984">
            <v>1054</v>
          </cell>
        </row>
        <row r="985">
          <cell r="A985" t="str">
            <v>090714</v>
          </cell>
          <cell r="B985" t="str">
            <v>09</v>
          </cell>
          <cell r="C985" t="str">
            <v>07</v>
          </cell>
          <cell r="D985" t="str">
            <v>14</v>
          </cell>
          <cell r="E985" t="str">
            <v>SALCABAMBA</v>
          </cell>
          <cell r="F985">
            <v>5462</v>
          </cell>
        </row>
        <row r="986">
          <cell r="A986" t="str">
            <v>090715</v>
          </cell>
          <cell r="B986" t="str">
            <v>09</v>
          </cell>
          <cell r="C986" t="str">
            <v>07</v>
          </cell>
          <cell r="D986" t="str">
            <v>15</v>
          </cell>
          <cell r="E986" t="str">
            <v>SALCAHUASI</v>
          </cell>
          <cell r="F986">
            <v>3774</v>
          </cell>
        </row>
        <row r="987">
          <cell r="A987" t="str">
            <v>090716</v>
          </cell>
          <cell r="B987" t="str">
            <v>09</v>
          </cell>
          <cell r="C987" t="str">
            <v>07</v>
          </cell>
          <cell r="D987" t="str">
            <v>16</v>
          </cell>
          <cell r="E987" t="str">
            <v>SAN MARCOS DE ROCCHAC</v>
          </cell>
          <cell r="F987">
            <v>3083</v>
          </cell>
        </row>
        <row r="988">
          <cell r="A988" t="str">
            <v>090717</v>
          </cell>
          <cell r="B988" t="str">
            <v>09</v>
          </cell>
          <cell r="C988" t="str">
            <v>07</v>
          </cell>
          <cell r="D988" t="str">
            <v>17</v>
          </cell>
          <cell r="E988" t="str">
            <v>SURCUBAMBA</v>
          </cell>
          <cell r="F988">
            <v>5185</v>
          </cell>
        </row>
        <row r="989">
          <cell r="A989" t="str">
            <v>090718</v>
          </cell>
          <cell r="B989" t="str">
            <v>09</v>
          </cell>
          <cell r="C989" t="str">
            <v>07</v>
          </cell>
          <cell r="D989" t="str">
            <v>18</v>
          </cell>
          <cell r="E989" t="str">
            <v>TINTAY PUNCU</v>
          </cell>
          <cell r="F989">
            <v>4100</v>
          </cell>
        </row>
        <row r="990">
          <cell r="A990" t="str">
            <v>100000</v>
          </cell>
          <cell r="B990" t="str">
            <v>10</v>
          </cell>
          <cell r="C990" t="str">
            <v>00</v>
          </cell>
          <cell r="D990" t="str">
            <v>00</v>
          </cell>
          <cell r="E990" t="str">
            <v>HUANUCO</v>
          </cell>
          <cell r="F990">
            <v>770720</v>
          </cell>
        </row>
        <row r="991">
          <cell r="A991" t="str">
            <v>100100</v>
          </cell>
          <cell r="B991" t="str">
            <v>10</v>
          </cell>
          <cell r="C991" t="str">
            <v>01</v>
          </cell>
          <cell r="D991" t="str">
            <v>00</v>
          </cell>
          <cell r="E991" t="str">
            <v>HUANUCO</v>
          </cell>
          <cell r="F991">
            <v>268704</v>
          </cell>
        </row>
        <row r="992">
          <cell r="A992" t="str">
            <v>100101</v>
          </cell>
          <cell r="B992" t="str">
            <v>10</v>
          </cell>
          <cell r="C992" t="str">
            <v>01</v>
          </cell>
          <cell r="D992" t="str">
            <v>01</v>
          </cell>
          <cell r="E992" t="str">
            <v>HUANUCO</v>
          </cell>
          <cell r="F992">
            <v>75020</v>
          </cell>
        </row>
        <row r="993">
          <cell r="A993" t="str">
            <v>100102</v>
          </cell>
          <cell r="B993" t="str">
            <v>10</v>
          </cell>
          <cell r="C993" t="str">
            <v>01</v>
          </cell>
          <cell r="D993" t="str">
            <v>02</v>
          </cell>
          <cell r="E993" t="str">
            <v>AMARILIS</v>
          </cell>
          <cell r="F993">
            <v>70252</v>
          </cell>
        </row>
        <row r="994">
          <cell r="A994" t="str">
            <v>100103</v>
          </cell>
          <cell r="B994" t="str">
            <v>10</v>
          </cell>
          <cell r="C994" t="str">
            <v>01</v>
          </cell>
          <cell r="D994" t="str">
            <v>03</v>
          </cell>
          <cell r="E994" t="str">
            <v>CHINCHAO</v>
          </cell>
          <cell r="F994">
            <v>27053</v>
          </cell>
        </row>
        <row r="995">
          <cell r="A995" t="str">
            <v>100104</v>
          </cell>
          <cell r="B995" t="str">
            <v>10</v>
          </cell>
          <cell r="C995" t="str">
            <v>01</v>
          </cell>
          <cell r="D995" t="str">
            <v>04</v>
          </cell>
          <cell r="E995" t="str">
            <v>CHURUBAMBA</v>
          </cell>
          <cell r="F995">
            <v>19373</v>
          </cell>
        </row>
        <row r="996">
          <cell r="A996" t="str">
            <v>100105</v>
          </cell>
          <cell r="B996" t="str">
            <v>10</v>
          </cell>
          <cell r="C996" t="str">
            <v>01</v>
          </cell>
          <cell r="D996" t="str">
            <v>05</v>
          </cell>
          <cell r="E996" t="str">
            <v>MARGOS</v>
          </cell>
          <cell r="F996">
            <v>11254</v>
          </cell>
        </row>
        <row r="997">
          <cell r="A997" t="str">
            <v>100106</v>
          </cell>
          <cell r="B997" t="str">
            <v>10</v>
          </cell>
          <cell r="C997" t="str">
            <v>01</v>
          </cell>
          <cell r="D997" t="str">
            <v>06</v>
          </cell>
          <cell r="E997" t="str">
            <v>QUISQUI</v>
          </cell>
          <cell r="F997">
            <v>5362</v>
          </cell>
        </row>
        <row r="998">
          <cell r="A998" t="str">
            <v>100107</v>
          </cell>
          <cell r="B998" t="str">
            <v>10</v>
          </cell>
          <cell r="C998" t="str">
            <v>01</v>
          </cell>
          <cell r="D998" t="str">
            <v>07</v>
          </cell>
          <cell r="E998" t="str">
            <v>SAN FRANCISCO DE CAYRAN</v>
          </cell>
          <cell r="F998">
            <v>5397</v>
          </cell>
        </row>
        <row r="999">
          <cell r="A999" t="str">
            <v>100108</v>
          </cell>
          <cell r="B999" t="str">
            <v>10</v>
          </cell>
          <cell r="C999" t="str">
            <v>01</v>
          </cell>
          <cell r="D999" t="str">
            <v>08</v>
          </cell>
          <cell r="E999" t="str">
            <v>SAN PEDRO DE CHAULAN</v>
          </cell>
          <cell r="F999">
            <v>5730</v>
          </cell>
        </row>
        <row r="1000">
          <cell r="A1000" t="str">
            <v>100109</v>
          </cell>
          <cell r="B1000" t="str">
            <v>10</v>
          </cell>
          <cell r="C1000" t="str">
            <v>01</v>
          </cell>
          <cell r="D1000" t="str">
            <v>09</v>
          </cell>
          <cell r="E1000" t="str">
            <v>SANTA MARIA DEL VALLE</v>
          </cell>
          <cell r="F1000">
            <v>19574</v>
          </cell>
        </row>
        <row r="1001">
          <cell r="A1001" t="str">
            <v>100110</v>
          </cell>
          <cell r="B1001" t="str">
            <v>10</v>
          </cell>
          <cell r="C1001" t="str">
            <v>01</v>
          </cell>
          <cell r="D1001" t="str">
            <v>10</v>
          </cell>
          <cell r="E1001" t="str">
            <v>YARUMAYO</v>
          </cell>
          <cell r="F1001">
            <v>2832</v>
          </cell>
        </row>
        <row r="1002">
          <cell r="A1002" t="str">
            <v>100111</v>
          </cell>
          <cell r="B1002" t="str">
            <v>10</v>
          </cell>
          <cell r="C1002" t="str">
            <v>01</v>
          </cell>
          <cell r="D1002" t="str">
            <v>11</v>
          </cell>
          <cell r="E1002" t="str">
            <v>PILLCO MARCA</v>
          </cell>
          <cell r="F1002">
            <v>26857</v>
          </cell>
        </row>
        <row r="1003">
          <cell r="A1003" t="str">
            <v>100200</v>
          </cell>
          <cell r="B1003" t="str">
            <v>10</v>
          </cell>
          <cell r="C1003" t="str">
            <v>02</v>
          </cell>
          <cell r="D1003" t="str">
            <v>00</v>
          </cell>
          <cell r="E1003" t="str">
            <v>AMBO</v>
          </cell>
          <cell r="F1003">
            <v>56320</v>
          </cell>
        </row>
        <row r="1004">
          <cell r="A1004" t="str">
            <v>100201</v>
          </cell>
          <cell r="B1004" t="str">
            <v>10</v>
          </cell>
          <cell r="C1004" t="str">
            <v>02</v>
          </cell>
          <cell r="D1004" t="str">
            <v>01</v>
          </cell>
          <cell r="E1004" t="str">
            <v>AMBO</v>
          </cell>
          <cell r="F1004">
            <v>16640</v>
          </cell>
        </row>
        <row r="1005">
          <cell r="A1005" t="str">
            <v>100202</v>
          </cell>
          <cell r="B1005" t="str">
            <v>10</v>
          </cell>
          <cell r="C1005" t="str">
            <v>02</v>
          </cell>
          <cell r="D1005" t="str">
            <v>02</v>
          </cell>
          <cell r="E1005" t="str">
            <v>CAYNA</v>
          </cell>
          <cell r="F1005">
            <v>4254</v>
          </cell>
        </row>
        <row r="1006">
          <cell r="A1006" t="str">
            <v>100203</v>
          </cell>
          <cell r="B1006" t="str">
            <v>10</v>
          </cell>
          <cell r="C1006" t="str">
            <v>02</v>
          </cell>
          <cell r="D1006" t="str">
            <v>03</v>
          </cell>
          <cell r="E1006" t="str">
            <v>COLPAS</v>
          </cell>
          <cell r="F1006">
            <v>2909</v>
          </cell>
        </row>
        <row r="1007">
          <cell r="A1007" t="str">
            <v>100204</v>
          </cell>
          <cell r="B1007" t="str">
            <v>10</v>
          </cell>
          <cell r="C1007" t="str">
            <v>02</v>
          </cell>
          <cell r="D1007" t="str">
            <v>04</v>
          </cell>
          <cell r="E1007" t="str">
            <v>CONCHAMARCA</v>
          </cell>
          <cell r="F1007">
            <v>5401</v>
          </cell>
        </row>
        <row r="1008">
          <cell r="A1008" t="str">
            <v>100205</v>
          </cell>
          <cell r="B1008" t="str">
            <v>10</v>
          </cell>
          <cell r="C1008" t="str">
            <v>02</v>
          </cell>
          <cell r="D1008" t="str">
            <v>05</v>
          </cell>
          <cell r="E1008" t="str">
            <v>HUACAR</v>
          </cell>
          <cell r="F1008">
            <v>8613</v>
          </cell>
        </row>
        <row r="1009">
          <cell r="A1009" t="str">
            <v>100206</v>
          </cell>
          <cell r="B1009" t="str">
            <v>10</v>
          </cell>
          <cell r="C1009" t="str">
            <v>02</v>
          </cell>
          <cell r="D1009" t="str">
            <v>06</v>
          </cell>
          <cell r="E1009" t="str">
            <v>SAN FRANCISCO</v>
          </cell>
          <cell r="F1009">
            <v>3846</v>
          </cell>
        </row>
        <row r="1010">
          <cell r="A1010" t="str">
            <v>100207</v>
          </cell>
          <cell r="B1010" t="str">
            <v>10</v>
          </cell>
          <cell r="C1010" t="str">
            <v>02</v>
          </cell>
          <cell r="D1010" t="str">
            <v>07</v>
          </cell>
          <cell r="E1010" t="str">
            <v>SAN RAFAEL</v>
          </cell>
          <cell r="F1010">
            <v>11294</v>
          </cell>
        </row>
        <row r="1011">
          <cell r="A1011" t="str">
            <v>100208</v>
          </cell>
          <cell r="B1011" t="str">
            <v>10</v>
          </cell>
          <cell r="C1011" t="str">
            <v>02</v>
          </cell>
          <cell r="D1011" t="str">
            <v>08</v>
          </cell>
          <cell r="E1011" t="str">
            <v>TOMAY KICHWA</v>
          </cell>
          <cell r="F1011">
            <v>3363</v>
          </cell>
        </row>
        <row r="1012">
          <cell r="A1012" t="str">
            <v>100300</v>
          </cell>
          <cell r="B1012" t="str">
            <v>10</v>
          </cell>
          <cell r="C1012" t="str">
            <v>03</v>
          </cell>
          <cell r="D1012" t="str">
            <v>00</v>
          </cell>
          <cell r="E1012" t="str">
            <v>DOS DE MAYO</v>
          </cell>
          <cell r="F1012">
            <v>44895</v>
          </cell>
        </row>
        <row r="1013">
          <cell r="A1013" t="str">
            <v>100301</v>
          </cell>
          <cell r="B1013" t="str">
            <v>10</v>
          </cell>
          <cell r="C1013" t="str">
            <v>03</v>
          </cell>
          <cell r="D1013" t="str">
            <v>01</v>
          </cell>
          <cell r="E1013" t="str">
            <v>LA UNION</v>
          </cell>
          <cell r="F1013">
            <v>6389</v>
          </cell>
        </row>
        <row r="1014">
          <cell r="A1014" t="str">
            <v>100307</v>
          </cell>
          <cell r="B1014" t="str">
            <v>10</v>
          </cell>
          <cell r="C1014" t="str">
            <v>03</v>
          </cell>
          <cell r="D1014" t="str">
            <v>07</v>
          </cell>
          <cell r="E1014" t="str">
            <v>CHUQUIS</v>
          </cell>
          <cell r="F1014">
            <v>4520</v>
          </cell>
        </row>
        <row r="1015">
          <cell r="A1015" t="str">
            <v>100311</v>
          </cell>
          <cell r="B1015" t="str">
            <v>10</v>
          </cell>
          <cell r="C1015" t="str">
            <v>03</v>
          </cell>
          <cell r="D1015" t="str">
            <v>11</v>
          </cell>
          <cell r="E1015" t="str">
            <v>MARIAS</v>
          </cell>
          <cell r="F1015">
            <v>7590</v>
          </cell>
        </row>
        <row r="1016">
          <cell r="A1016" t="str">
            <v>100313</v>
          </cell>
          <cell r="B1016" t="str">
            <v>10</v>
          </cell>
          <cell r="C1016" t="str">
            <v>03</v>
          </cell>
          <cell r="D1016" t="str">
            <v>13</v>
          </cell>
          <cell r="E1016" t="str">
            <v>PACHAS</v>
          </cell>
          <cell r="F1016">
            <v>8828</v>
          </cell>
        </row>
        <row r="1017">
          <cell r="A1017" t="str">
            <v>100316</v>
          </cell>
          <cell r="B1017" t="str">
            <v>10</v>
          </cell>
          <cell r="C1017" t="str">
            <v>03</v>
          </cell>
          <cell r="D1017" t="str">
            <v>16</v>
          </cell>
          <cell r="E1017" t="str">
            <v>QUIVILLA</v>
          </cell>
          <cell r="F1017">
            <v>1300</v>
          </cell>
        </row>
        <row r="1018">
          <cell r="A1018" t="str">
            <v>100317</v>
          </cell>
          <cell r="B1018" t="str">
            <v>10</v>
          </cell>
          <cell r="C1018" t="str">
            <v>03</v>
          </cell>
          <cell r="D1018" t="str">
            <v>17</v>
          </cell>
          <cell r="E1018" t="str">
            <v>RIPAN</v>
          </cell>
          <cell r="F1018">
            <v>6502</v>
          </cell>
        </row>
        <row r="1019">
          <cell r="A1019" t="str">
            <v>100321</v>
          </cell>
          <cell r="B1019" t="str">
            <v>10</v>
          </cell>
          <cell r="C1019" t="str">
            <v>03</v>
          </cell>
          <cell r="D1019" t="str">
            <v>21</v>
          </cell>
          <cell r="E1019" t="str">
            <v>SHUNQUI</v>
          </cell>
          <cell r="F1019">
            <v>2317</v>
          </cell>
        </row>
        <row r="1020">
          <cell r="A1020" t="str">
            <v>100322</v>
          </cell>
          <cell r="B1020" t="str">
            <v>10</v>
          </cell>
          <cell r="C1020" t="str">
            <v>03</v>
          </cell>
          <cell r="D1020" t="str">
            <v>22</v>
          </cell>
          <cell r="E1020" t="str">
            <v>SILLAPATA</v>
          </cell>
          <cell r="F1020">
            <v>3328</v>
          </cell>
        </row>
        <row r="1021">
          <cell r="A1021" t="str">
            <v>100323</v>
          </cell>
          <cell r="B1021" t="str">
            <v>10</v>
          </cell>
          <cell r="C1021" t="str">
            <v>03</v>
          </cell>
          <cell r="D1021" t="str">
            <v>23</v>
          </cell>
          <cell r="E1021" t="str">
            <v>YANAS</v>
          </cell>
          <cell r="F1021">
            <v>4121</v>
          </cell>
        </row>
        <row r="1022">
          <cell r="A1022" t="str">
            <v>100400</v>
          </cell>
          <cell r="B1022" t="str">
            <v>10</v>
          </cell>
          <cell r="C1022" t="str">
            <v>04</v>
          </cell>
          <cell r="D1022" t="str">
            <v>00</v>
          </cell>
          <cell r="E1022" t="str">
            <v>HUACAYBAMBA</v>
          </cell>
          <cell r="F1022">
            <v>20969</v>
          </cell>
        </row>
        <row r="1023">
          <cell r="A1023" t="str">
            <v>100401</v>
          </cell>
          <cell r="B1023" t="str">
            <v>10</v>
          </cell>
          <cell r="C1023" t="str">
            <v>04</v>
          </cell>
          <cell r="D1023" t="str">
            <v>01</v>
          </cell>
          <cell r="E1023" t="str">
            <v>HUACAYBAMBA</v>
          </cell>
          <cell r="F1023">
            <v>6223</v>
          </cell>
        </row>
        <row r="1024">
          <cell r="A1024" t="str">
            <v>100402</v>
          </cell>
          <cell r="B1024" t="str">
            <v>10</v>
          </cell>
          <cell r="C1024" t="str">
            <v>04</v>
          </cell>
          <cell r="D1024" t="str">
            <v>02</v>
          </cell>
          <cell r="E1024" t="str">
            <v>CANCHABAMBA</v>
          </cell>
          <cell r="F1024">
            <v>3409</v>
          </cell>
        </row>
        <row r="1025">
          <cell r="A1025" t="str">
            <v>100403</v>
          </cell>
          <cell r="B1025" t="str">
            <v>10</v>
          </cell>
          <cell r="C1025" t="str">
            <v>04</v>
          </cell>
          <cell r="D1025" t="str">
            <v>03</v>
          </cell>
          <cell r="E1025" t="str">
            <v>COCHABAMBA</v>
          </cell>
          <cell r="F1025">
            <v>2506</v>
          </cell>
        </row>
        <row r="1026">
          <cell r="A1026" t="str">
            <v>100404</v>
          </cell>
          <cell r="B1026" t="str">
            <v>10</v>
          </cell>
          <cell r="C1026" t="str">
            <v>04</v>
          </cell>
          <cell r="D1026" t="str">
            <v>04</v>
          </cell>
          <cell r="E1026" t="str">
            <v>PINRA</v>
          </cell>
          <cell r="F1026">
            <v>8831</v>
          </cell>
        </row>
        <row r="1027">
          <cell r="A1027" t="str">
            <v>100500</v>
          </cell>
          <cell r="B1027" t="str">
            <v>10</v>
          </cell>
          <cell r="C1027" t="str">
            <v>05</v>
          </cell>
          <cell r="D1027" t="str">
            <v>00</v>
          </cell>
          <cell r="E1027" t="str">
            <v>HUAMALIES</v>
          </cell>
          <cell r="F1027">
            <v>73613</v>
          </cell>
        </row>
        <row r="1028">
          <cell r="A1028" t="str">
            <v>100501</v>
          </cell>
          <cell r="B1028" t="str">
            <v>10</v>
          </cell>
          <cell r="C1028" t="str">
            <v>05</v>
          </cell>
          <cell r="D1028" t="str">
            <v>01</v>
          </cell>
          <cell r="E1028" t="str">
            <v>LLATA</v>
          </cell>
          <cell r="F1028">
            <v>15111</v>
          </cell>
        </row>
        <row r="1029">
          <cell r="A1029" t="str">
            <v>100502</v>
          </cell>
          <cell r="B1029" t="str">
            <v>10</v>
          </cell>
          <cell r="C1029" t="str">
            <v>05</v>
          </cell>
          <cell r="D1029" t="str">
            <v>02</v>
          </cell>
          <cell r="E1029" t="str">
            <v>ARANCAY</v>
          </cell>
          <cell r="F1029">
            <v>2068</v>
          </cell>
        </row>
        <row r="1030">
          <cell r="A1030" t="str">
            <v>100503</v>
          </cell>
          <cell r="B1030" t="str">
            <v>10</v>
          </cell>
          <cell r="C1030" t="str">
            <v>05</v>
          </cell>
          <cell r="D1030" t="str">
            <v>03</v>
          </cell>
          <cell r="E1030" t="str">
            <v>CHAVIN DE PARIARCA</v>
          </cell>
          <cell r="F1030">
            <v>4945</v>
          </cell>
        </row>
        <row r="1031">
          <cell r="A1031" t="str">
            <v>100504</v>
          </cell>
          <cell r="B1031" t="str">
            <v>10</v>
          </cell>
          <cell r="C1031" t="str">
            <v>05</v>
          </cell>
          <cell r="D1031" t="str">
            <v>04</v>
          </cell>
          <cell r="E1031" t="str">
            <v>JACAS GRANDE</v>
          </cell>
          <cell r="F1031">
            <v>7059</v>
          </cell>
        </row>
        <row r="1032">
          <cell r="A1032" t="str">
            <v>100505</v>
          </cell>
          <cell r="B1032" t="str">
            <v>10</v>
          </cell>
          <cell r="C1032" t="str">
            <v>05</v>
          </cell>
          <cell r="D1032" t="str">
            <v>05</v>
          </cell>
          <cell r="E1032" t="str">
            <v>JIRCAN</v>
          </cell>
          <cell r="F1032">
            <v>3762</v>
          </cell>
        </row>
        <row r="1033">
          <cell r="A1033" t="str">
            <v>100506</v>
          </cell>
          <cell r="B1033" t="str">
            <v>10</v>
          </cell>
          <cell r="C1033" t="str">
            <v>05</v>
          </cell>
          <cell r="D1033" t="str">
            <v>06</v>
          </cell>
          <cell r="E1033" t="str">
            <v>MIRAFLORES</v>
          </cell>
          <cell r="F1033">
            <v>3872</v>
          </cell>
        </row>
        <row r="1034">
          <cell r="A1034" t="str">
            <v>100507</v>
          </cell>
          <cell r="B1034" t="str">
            <v>10</v>
          </cell>
          <cell r="C1034" t="str">
            <v>05</v>
          </cell>
          <cell r="D1034" t="str">
            <v>07</v>
          </cell>
          <cell r="E1034" t="str">
            <v>MONZON</v>
          </cell>
          <cell r="F1034">
            <v>21748</v>
          </cell>
        </row>
        <row r="1035">
          <cell r="A1035" t="str">
            <v>100508</v>
          </cell>
          <cell r="B1035" t="str">
            <v>10</v>
          </cell>
          <cell r="C1035" t="str">
            <v>05</v>
          </cell>
          <cell r="D1035" t="str">
            <v>08</v>
          </cell>
          <cell r="E1035" t="str">
            <v>PUNCHAO</v>
          </cell>
          <cell r="F1035">
            <v>2671</v>
          </cell>
        </row>
        <row r="1036">
          <cell r="A1036" t="str">
            <v>100509</v>
          </cell>
          <cell r="B1036" t="str">
            <v>10</v>
          </cell>
          <cell r="C1036" t="str">
            <v>05</v>
          </cell>
          <cell r="D1036" t="str">
            <v>09</v>
          </cell>
          <cell r="E1036" t="str">
            <v>PUÑOS</v>
          </cell>
          <cell r="F1036">
            <v>5121</v>
          </cell>
        </row>
        <row r="1037">
          <cell r="A1037" t="str">
            <v>100510</v>
          </cell>
          <cell r="B1037" t="str">
            <v>10</v>
          </cell>
          <cell r="C1037" t="str">
            <v>05</v>
          </cell>
          <cell r="D1037" t="str">
            <v>10</v>
          </cell>
          <cell r="E1037" t="str">
            <v>SINGA</v>
          </cell>
          <cell r="F1037">
            <v>4404</v>
          </cell>
        </row>
        <row r="1038">
          <cell r="A1038" t="str">
            <v>100511</v>
          </cell>
          <cell r="B1038" t="str">
            <v>10</v>
          </cell>
          <cell r="C1038" t="str">
            <v>05</v>
          </cell>
          <cell r="D1038" t="str">
            <v>11</v>
          </cell>
          <cell r="E1038" t="str">
            <v>TANTAMAYO</v>
          </cell>
          <cell r="F1038">
            <v>2852</v>
          </cell>
        </row>
        <row r="1039">
          <cell r="A1039" t="str">
            <v>100600</v>
          </cell>
          <cell r="B1039" t="str">
            <v>10</v>
          </cell>
          <cell r="C1039" t="str">
            <v>06</v>
          </cell>
          <cell r="D1039" t="str">
            <v>00</v>
          </cell>
          <cell r="E1039" t="str">
            <v>LEONCIO PRADO</v>
          </cell>
          <cell r="F1039">
            <v>117102</v>
          </cell>
        </row>
        <row r="1040">
          <cell r="A1040" t="str">
            <v>100601</v>
          </cell>
          <cell r="B1040" t="str">
            <v>10</v>
          </cell>
          <cell r="C1040" t="str">
            <v>06</v>
          </cell>
          <cell r="D1040" t="str">
            <v>01</v>
          </cell>
          <cell r="E1040" t="str">
            <v>RUPA-RUPA</v>
          </cell>
          <cell r="F1040">
            <v>55150</v>
          </cell>
        </row>
        <row r="1041">
          <cell r="A1041" t="str">
            <v>100602</v>
          </cell>
          <cell r="B1041" t="str">
            <v>10</v>
          </cell>
          <cell r="C1041" t="str">
            <v>06</v>
          </cell>
          <cell r="D1041" t="str">
            <v>02</v>
          </cell>
          <cell r="E1041" t="str">
            <v>DANIEL ALOMIA ROBLES</v>
          </cell>
          <cell r="F1041">
            <v>6830</v>
          </cell>
        </row>
        <row r="1042">
          <cell r="A1042" t="str">
            <v>100603</v>
          </cell>
          <cell r="B1042" t="str">
            <v>10</v>
          </cell>
          <cell r="C1042" t="str">
            <v>06</v>
          </cell>
          <cell r="D1042" t="str">
            <v>03</v>
          </cell>
          <cell r="E1042" t="str">
            <v>HERMILIO VALDIZAN</v>
          </cell>
          <cell r="F1042">
            <v>3917</v>
          </cell>
        </row>
        <row r="1043">
          <cell r="A1043" t="str">
            <v>100604</v>
          </cell>
          <cell r="B1043" t="str">
            <v>10</v>
          </cell>
          <cell r="C1043" t="str">
            <v>06</v>
          </cell>
          <cell r="D1043" t="str">
            <v>04</v>
          </cell>
          <cell r="E1043" t="str">
            <v>JOSE CRESPO Y CASTILLO</v>
          </cell>
          <cell r="F1043">
            <v>32016</v>
          </cell>
        </row>
        <row r="1044">
          <cell r="A1044" t="str">
            <v>100605</v>
          </cell>
          <cell r="B1044" t="str">
            <v>10</v>
          </cell>
          <cell r="C1044" t="str">
            <v>06</v>
          </cell>
          <cell r="D1044" t="str">
            <v>05</v>
          </cell>
          <cell r="E1044" t="str">
            <v>LUYANDO</v>
          </cell>
          <cell r="F1044">
            <v>9078</v>
          </cell>
        </row>
        <row r="1045">
          <cell r="A1045" t="str">
            <v>100606</v>
          </cell>
          <cell r="B1045" t="str">
            <v>10</v>
          </cell>
          <cell r="C1045" t="str">
            <v>06</v>
          </cell>
          <cell r="D1045" t="str">
            <v>06</v>
          </cell>
          <cell r="E1045" t="str">
            <v>MARIANO DAMASO BERAUN</v>
          </cell>
          <cell r="F1045">
            <v>10111</v>
          </cell>
        </row>
        <row r="1046">
          <cell r="A1046" t="str">
            <v>100700</v>
          </cell>
          <cell r="B1046" t="str">
            <v>10</v>
          </cell>
          <cell r="C1046" t="str">
            <v>07</v>
          </cell>
          <cell r="D1046" t="str">
            <v>00</v>
          </cell>
          <cell r="E1046" t="str">
            <v>MARAÑON</v>
          </cell>
          <cell r="F1046">
            <v>26476</v>
          </cell>
        </row>
        <row r="1047">
          <cell r="A1047" t="str">
            <v>100701</v>
          </cell>
          <cell r="B1047" t="str">
            <v>10</v>
          </cell>
          <cell r="C1047" t="str">
            <v>07</v>
          </cell>
          <cell r="D1047" t="str">
            <v>01</v>
          </cell>
          <cell r="E1047" t="str">
            <v>HUACRACHUCO</v>
          </cell>
          <cell r="F1047">
            <v>15097</v>
          </cell>
        </row>
        <row r="1048">
          <cell r="A1048" t="str">
            <v>100702</v>
          </cell>
          <cell r="B1048" t="str">
            <v>10</v>
          </cell>
          <cell r="C1048" t="str">
            <v>07</v>
          </cell>
          <cell r="D1048" t="str">
            <v>02</v>
          </cell>
          <cell r="E1048" t="str">
            <v>CHOLON</v>
          </cell>
          <cell r="F1048">
            <v>9149</v>
          </cell>
        </row>
        <row r="1049">
          <cell r="A1049" t="str">
            <v>100703</v>
          </cell>
          <cell r="B1049" t="str">
            <v>10</v>
          </cell>
          <cell r="C1049" t="str">
            <v>07</v>
          </cell>
          <cell r="D1049" t="str">
            <v>03</v>
          </cell>
          <cell r="E1049" t="str">
            <v>SAN BUENAVENTURA</v>
          </cell>
          <cell r="F1049">
            <v>2230</v>
          </cell>
        </row>
        <row r="1050">
          <cell r="A1050" t="str">
            <v>100800</v>
          </cell>
          <cell r="B1050" t="str">
            <v>10</v>
          </cell>
          <cell r="C1050" t="str">
            <v>08</v>
          </cell>
          <cell r="D1050" t="str">
            <v>00</v>
          </cell>
          <cell r="E1050" t="str">
            <v>PACHITEA</v>
          </cell>
          <cell r="F1050">
            <v>54722</v>
          </cell>
        </row>
        <row r="1051">
          <cell r="A1051" t="str">
            <v>100801</v>
          </cell>
          <cell r="B1051" t="str">
            <v>10</v>
          </cell>
          <cell r="C1051" t="str">
            <v>08</v>
          </cell>
          <cell r="D1051" t="str">
            <v>01</v>
          </cell>
          <cell r="E1051" t="str">
            <v>PANAO</v>
          </cell>
          <cell r="F1051">
            <v>18870</v>
          </cell>
        </row>
        <row r="1052">
          <cell r="A1052" t="str">
            <v>100802</v>
          </cell>
          <cell r="B1052" t="str">
            <v>10</v>
          </cell>
          <cell r="C1052" t="str">
            <v>08</v>
          </cell>
          <cell r="D1052" t="str">
            <v>02</v>
          </cell>
          <cell r="E1052" t="str">
            <v>CHAGLLA</v>
          </cell>
          <cell r="F1052">
            <v>8886</v>
          </cell>
        </row>
        <row r="1053">
          <cell r="A1053" t="str">
            <v>100803</v>
          </cell>
          <cell r="B1053" t="str">
            <v>10</v>
          </cell>
          <cell r="C1053" t="str">
            <v>08</v>
          </cell>
          <cell r="D1053" t="str">
            <v>03</v>
          </cell>
          <cell r="E1053" t="str">
            <v>MOLINO</v>
          </cell>
          <cell r="F1053">
            <v>13494</v>
          </cell>
        </row>
        <row r="1054">
          <cell r="A1054" t="str">
            <v>100804</v>
          </cell>
          <cell r="B1054" t="str">
            <v>10</v>
          </cell>
          <cell r="C1054" t="str">
            <v>08</v>
          </cell>
          <cell r="D1054" t="str">
            <v>04</v>
          </cell>
          <cell r="E1054" t="str">
            <v xml:space="preserve">UMARI  </v>
          </cell>
          <cell r="F1054">
            <v>13472</v>
          </cell>
        </row>
        <row r="1055">
          <cell r="A1055" t="str">
            <v>100900</v>
          </cell>
          <cell r="B1055" t="str">
            <v>10</v>
          </cell>
          <cell r="C1055" t="str">
            <v>09</v>
          </cell>
          <cell r="D1055" t="str">
            <v>00</v>
          </cell>
          <cell r="E1055" t="str">
            <v>PUERTO INCA</v>
          </cell>
          <cell r="F1055">
            <v>32770</v>
          </cell>
        </row>
        <row r="1056">
          <cell r="A1056" t="str">
            <v>100901</v>
          </cell>
          <cell r="B1056" t="str">
            <v>10</v>
          </cell>
          <cell r="C1056" t="str">
            <v>09</v>
          </cell>
          <cell r="D1056" t="str">
            <v>01</v>
          </cell>
          <cell r="E1056" t="str">
            <v>PUERTO INCA</v>
          </cell>
          <cell r="F1056">
            <v>8845</v>
          </cell>
        </row>
        <row r="1057">
          <cell r="A1057" t="str">
            <v>100902</v>
          </cell>
          <cell r="B1057" t="str">
            <v>10</v>
          </cell>
          <cell r="C1057" t="str">
            <v>09</v>
          </cell>
          <cell r="D1057" t="str">
            <v>02</v>
          </cell>
          <cell r="E1057" t="str">
            <v>CODO DEL POZUZO</v>
          </cell>
          <cell r="F1057">
            <v>6593</v>
          </cell>
        </row>
        <row r="1058">
          <cell r="A1058" t="str">
            <v>100903</v>
          </cell>
          <cell r="B1058" t="str">
            <v>10</v>
          </cell>
          <cell r="C1058" t="str">
            <v>09</v>
          </cell>
          <cell r="D1058" t="str">
            <v>03</v>
          </cell>
          <cell r="E1058" t="str">
            <v>HONORIA</v>
          </cell>
          <cell r="F1058">
            <v>5277</v>
          </cell>
        </row>
        <row r="1059">
          <cell r="A1059" t="str">
            <v>100904</v>
          </cell>
          <cell r="B1059" t="str">
            <v>10</v>
          </cell>
          <cell r="C1059" t="str">
            <v>09</v>
          </cell>
          <cell r="D1059" t="str">
            <v>04</v>
          </cell>
          <cell r="E1059" t="str">
            <v>TOURNAVISTA</v>
          </cell>
          <cell r="F1059">
            <v>6183</v>
          </cell>
        </row>
        <row r="1060">
          <cell r="A1060" t="str">
            <v>100905</v>
          </cell>
          <cell r="B1060" t="str">
            <v>10</v>
          </cell>
          <cell r="C1060" t="str">
            <v>09</v>
          </cell>
          <cell r="D1060" t="str">
            <v>05</v>
          </cell>
          <cell r="E1060" t="str">
            <v>YUYAPICHIS</v>
          </cell>
          <cell r="F1060">
            <v>5872</v>
          </cell>
        </row>
        <row r="1061">
          <cell r="A1061" t="str">
            <v>101000</v>
          </cell>
          <cell r="B1061" t="str">
            <v>10</v>
          </cell>
          <cell r="C1061" t="str">
            <v>10</v>
          </cell>
          <cell r="D1061" t="str">
            <v>00</v>
          </cell>
          <cell r="E1061" t="str">
            <v>LAURICOCHA</v>
          </cell>
          <cell r="F1061">
            <v>33875</v>
          </cell>
        </row>
        <row r="1062">
          <cell r="A1062" t="str">
            <v>101001</v>
          </cell>
          <cell r="B1062" t="str">
            <v>10</v>
          </cell>
          <cell r="C1062" t="str">
            <v>10</v>
          </cell>
          <cell r="D1062" t="str">
            <v>01</v>
          </cell>
          <cell r="E1062" t="str">
            <v>JESUS</v>
          </cell>
          <cell r="F1062">
            <v>5916</v>
          </cell>
        </row>
        <row r="1063">
          <cell r="A1063" t="str">
            <v>101002</v>
          </cell>
          <cell r="B1063" t="str">
            <v>10</v>
          </cell>
          <cell r="C1063" t="str">
            <v>10</v>
          </cell>
          <cell r="D1063" t="str">
            <v>02</v>
          </cell>
          <cell r="E1063" t="str">
            <v>BAÑOS</v>
          </cell>
          <cell r="F1063">
            <v>6043</v>
          </cell>
        </row>
        <row r="1064">
          <cell r="A1064" t="str">
            <v>101003</v>
          </cell>
          <cell r="B1064" t="str">
            <v>10</v>
          </cell>
          <cell r="C1064" t="str">
            <v>10</v>
          </cell>
          <cell r="D1064" t="str">
            <v>03</v>
          </cell>
          <cell r="E1064" t="str">
            <v>JIVIA</v>
          </cell>
          <cell r="F1064">
            <v>1972</v>
          </cell>
        </row>
        <row r="1065">
          <cell r="A1065" t="str">
            <v>101004</v>
          </cell>
          <cell r="B1065" t="str">
            <v>10</v>
          </cell>
          <cell r="C1065" t="str">
            <v>10</v>
          </cell>
          <cell r="D1065" t="str">
            <v>04</v>
          </cell>
          <cell r="E1065" t="str">
            <v>QUEROPALCA</v>
          </cell>
          <cell r="F1065">
            <v>927</v>
          </cell>
        </row>
        <row r="1066">
          <cell r="A1066" t="str">
            <v>101005</v>
          </cell>
          <cell r="B1066" t="str">
            <v>10</v>
          </cell>
          <cell r="C1066" t="str">
            <v>10</v>
          </cell>
          <cell r="D1066" t="str">
            <v>05</v>
          </cell>
          <cell r="E1066" t="str">
            <v>RONDOS</v>
          </cell>
          <cell r="F1066">
            <v>7363</v>
          </cell>
        </row>
        <row r="1067">
          <cell r="A1067" t="str">
            <v>101006</v>
          </cell>
          <cell r="B1067" t="str">
            <v>10</v>
          </cell>
          <cell r="C1067" t="str">
            <v>10</v>
          </cell>
          <cell r="D1067" t="str">
            <v>06</v>
          </cell>
          <cell r="E1067" t="str">
            <v>SAN FRANCISCO DE ASIS</v>
          </cell>
          <cell r="F1067">
            <v>2251</v>
          </cell>
        </row>
        <row r="1068">
          <cell r="A1068" t="str">
            <v>101007</v>
          </cell>
          <cell r="B1068" t="str">
            <v>10</v>
          </cell>
          <cell r="C1068" t="str">
            <v>10</v>
          </cell>
          <cell r="D1068" t="str">
            <v>07</v>
          </cell>
          <cell r="E1068" t="str">
            <v>SAN MIGUEL DE CAURI</v>
          </cell>
          <cell r="F1068">
            <v>9403</v>
          </cell>
        </row>
        <row r="1069">
          <cell r="A1069" t="str">
            <v>101100</v>
          </cell>
          <cell r="B1069" t="str">
            <v>10</v>
          </cell>
          <cell r="C1069" t="str">
            <v>11</v>
          </cell>
          <cell r="D1069" t="str">
            <v>00</v>
          </cell>
          <cell r="E1069" t="str">
            <v>YAROWILCA</v>
          </cell>
          <cell r="F1069">
            <v>41274</v>
          </cell>
        </row>
        <row r="1070">
          <cell r="A1070" t="str">
            <v>101101</v>
          </cell>
          <cell r="B1070" t="str">
            <v>10</v>
          </cell>
          <cell r="C1070" t="str">
            <v>11</v>
          </cell>
          <cell r="D1070" t="str">
            <v>01</v>
          </cell>
          <cell r="E1070" t="str">
            <v>CHAVINILLO</v>
          </cell>
          <cell r="F1070">
            <v>10989</v>
          </cell>
        </row>
        <row r="1071">
          <cell r="A1071" t="str">
            <v>101102</v>
          </cell>
          <cell r="B1071" t="str">
            <v>10</v>
          </cell>
          <cell r="C1071" t="str">
            <v>11</v>
          </cell>
          <cell r="D1071" t="str">
            <v>02</v>
          </cell>
          <cell r="E1071" t="str">
            <v>CAHUAC</v>
          </cell>
          <cell r="F1071">
            <v>1988</v>
          </cell>
        </row>
        <row r="1072">
          <cell r="A1072" t="str">
            <v>101103</v>
          </cell>
          <cell r="B1072" t="str">
            <v>10</v>
          </cell>
          <cell r="C1072" t="str">
            <v>11</v>
          </cell>
          <cell r="D1072" t="str">
            <v>03</v>
          </cell>
          <cell r="E1072" t="str">
            <v>CHACABAMBA</v>
          </cell>
          <cell r="F1072">
            <v>1858</v>
          </cell>
        </row>
        <row r="1073">
          <cell r="A1073" t="str">
            <v>101104</v>
          </cell>
          <cell r="B1073" t="str">
            <v>10</v>
          </cell>
          <cell r="C1073" t="str">
            <v>11</v>
          </cell>
          <cell r="D1073" t="str">
            <v>04</v>
          </cell>
          <cell r="E1073" t="str">
            <v>APARICIO POMARES</v>
          </cell>
          <cell r="F1073">
            <v>9856</v>
          </cell>
        </row>
        <row r="1074">
          <cell r="A1074" t="str">
            <v>101105</v>
          </cell>
          <cell r="B1074" t="str">
            <v>10</v>
          </cell>
          <cell r="C1074" t="str">
            <v>11</v>
          </cell>
          <cell r="D1074" t="str">
            <v>05</v>
          </cell>
          <cell r="E1074" t="str">
            <v>JACAS CHICO</v>
          </cell>
          <cell r="F1074">
            <v>2539</v>
          </cell>
        </row>
        <row r="1075">
          <cell r="A1075" t="str">
            <v>101106</v>
          </cell>
          <cell r="B1075" t="str">
            <v>10</v>
          </cell>
          <cell r="C1075" t="str">
            <v>11</v>
          </cell>
          <cell r="D1075" t="str">
            <v>06</v>
          </cell>
          <cell r="E1075" t="str">
            <v>OBAS</v>
          </cell>
          <cell r="F1075">
            <v>6351</v>
          </cell>
        </row>
        <row r="1076">
          <cell r="A1076" t="str">
            <v>101107</v>
          </cell>
          <cell r="B1076" t="str">
            <v>10</v>
          </cell>
          <cell r="C1076" t="str">
            <v>11</v>
          </cell>
          <cell r="D1076" t="str">
            <v>07</v>
          </cell>
          <cell r="E1076" t="str">
            <v>PAMPAMARCA</v>
          </cell>
          <cell r="F1076">
            <v>3137</v>
          </cell>
        </row>
        <row r="1077">
          <cell r="A1077" t="str">
            <v>101108</v>
          </cell>
          <cell r="B1077" t="str">
            <v>10</v>
          </cell>
          <cell r="C1077" t="str">
            <v>11</v>
          </cell>
          <cell r="D1077" t="str">
            <v>08</v>
          </cell>
          <cell r="E1077" t="str">
            <v>CHORAS</v>
          </cell>
          <cell r="F1077">
            <v>4556</v>
          </cell>
        </row>
        <row r="1078">
          <cell r="A1078" t="str">
            <v>110000</v>
          </cell>
          <cell r="B1078" t="str">
            <v>11</v>
          </cell>
          <cell r="C1078" t="str">
            <v>00</v>
          </cell>
          <cell r="D1078" t="str">
            <v>00</v>
          </cell>
          <cell r="E1078" t="str">
            <v>ICA</v>
          </cell>
          <cell r="F1078">
            <v>707828</v>
          </cell>
        </row>
        <row r="1079">
          <cell r="A1079" t="str">
            <v>110100</v>
          </cell>
          <cell r="B1079" t="str">
            <v>11</v>
          </cell>
          <cell r="C1079" t="str">
            <v>01</v>
          </cell>
          <cell r="D1079" t="str">
            <v>00</v>
          </cell>
          <cell r="E1079" t="str">
            <v>ICA</v>
          </cell>
          <cell r="F1079">
            <v>318270</v>
          </cell>
        </row>
        <row r="1080">
          <cell r="A1080" t="str">
            <v>110101</v>
          </cell>
          <cell r="B1080" t="str">
            <v>11</v>
          </cell>
          <cell r="C1080" t="str">
            <v>01</v>
          </cell>
          <cell r="D1080" t="str">
            <v>01</v>
          </cell>
          <cell r="E1080" t="str">
            <v>ICA</v>
          </cell>
          <cell r="F1080">
            <v>123825</v>
          </cell>
        </row>
        <row r="1081">
          <cell r="A1081" t="str">
            <v>110102</v>
          </cell>
          <cell r="B1081" t="str">
            <v>11</v>
          </cell>
          <cell r="C1081" t="str">
            <v>01</v>
          </cell>
          <cell r="D1081" t="str">
            <v>02</v>
          </cell>
          <cell r="E1081" t="str">
            <v>LA TINGUIÑA</v>
          </cell>
          <cell r="F1081">
            <v>32749</v>
          </cell>
        </row>
        <row r="1082">
          <cell r="A1082" t="str">
            <v>110103</v>
          </cell>
          <cell r="B1082" t="str">
            <v>11</v>
          </cell>
          <cell r="C1082" t="str">
            <v>01</v>
          </cell>
          <cell r="D1082" t="str">
            <v>03</v>
          </cell>
          <cell r="E1082" t="str">
            <v>LOS AQUIJES</v>
          </cell>
          <cell r="F1082">
            <v>16289</v>
          </cell>
        </row>
        <row r="1083">
          <cell r="A1083" t="str">
            <v>110104</v>
          </cell>
          <cell r="B1083" t="str">
            <v>11</v>
          </cell>
          <cell r="C1083" t="str">
            <v>01</v>
          </cell>
          <cell r="D1083" t="str">
            <v>04</v>
          </cell>
          <cell r="E1083" t="str">
            <v>OCUCAJE</v>
          </cell>
          <cell r="F1083">
            <v>3649</v>
          </cell>
        </row>
        <row r="1084">
          <cell r="A1084" t="str">
            <v>110105</v>
          </cell>
          <cell r="B1084" t="str">
            <v>11</v>
          </cell>
          <cell r="C1084" t="str">
            <v>01</v>
          </cell>
          <cell r="D1084" t="str">
            <v>05</v>
          </cell>
          <cell r="E1084" t="str">
            <v>PACHACUTEC</v>
          </cell>
          <cell r="F1084">
            <v>6063</v>
          </cell>
        </row>
        <row r="1085">
          <cell r="A1085" t="str">
            <v>110106</v>
          </cell>
          <cell r="B1085" t="str">
            <v>11</v>
          </cell>
          <cell r="C1085" t="str">
            <v>01</v>
          </cell>
          <cell r="D1085" t="str">
            <v>06</v>
          </cell>
          <cell r="E1085" t="str">
            <v>PARCONA</v>
          </cell>
          <cell r="F1085">
            <v>49684</v>
          </cell>
        </row>
        <row r="1086">
          <cell r="A1086" t="str">
            <v>110107</v>
          </cell>
          <cell r="B1086" t="str">
            <v>11</v>
          </cell>
          <cell r="C1086" t="str">
            <v>01</v>
          </cell>
          <cell r="D1086" t="str">
            <v>07</v>
          </cell>
          <cell r="E1086" t="str">
            <v>PUEBLO NUEVO</v>
          </cell>
          <cell r="F1086">
            <v>4763</v>
          </cell>
        </row>
        <row r="1087">
          <cell r="A1087" t="str">
            <v>110108</v>
          </cell>
          <cell r="B1087" t="str">
            <v>11</v>
          </cell>
          <cell r="C1087" t="str">
            <v>01</v>
          </cell>
          <cell r="D1087" t="str">
            <v>08</v>
          </cell>
          <cell r="E1087" t="str">
            <v>SALAS</v>
          </cell>
          <cell r="F1087">
            <v>15128</v>
          </cell>
        </row>
        <row r="1088">
          <cell r="A1088" t="str">
            <v>110109</v>
          </cell>
          <cell r="B1088" t="str">
            <v>11</v>
          </cell>
          <cell r="C1088" t="str">
            <v>01</v>
          </cell>
          <cell r="D1088" t="str">
            <v>09</v>
          </cell>
          <cell r="E1088" t="str">
            <v>SAN JOSE DE LOS MOLINOS</v>
          </cell>
          <cell r="F1088">
            <v>5979</v>
          </cell>
        </row>
        <row r="1089">
          <cell r="A1089" t="str">
            <v>110110</v>
          </cell>
          <cell r="B1089" t="str">
            <v>11</v>
          </cell>
          <cell r="C1089" t="str">
            <v>01</v>
          </cell>
          <cell r="D1089" t="str">
            <v>10</v>
          </cell>
          <cell r="E1089" t="str">
            <v>SAN JUAN BAUTISTA</v>
          </cell>
          <cell r="F1089">
            <v>12320</v>
          </cell>
        </row>
        <row r="1090">
          <cell r="A1090" t="str">
            <v>110111</v>
          </cell>
          <cell r="B1090" t="str">
            <v>11</v>
          </cell>
          <cell r="C1090" t="str">
            <v>01</v>
          </cell>
          <cell r="D1090" t="str">
            <v>11</v>
          </cell>
          <cell r="E1090" t="str">
            <v>SANTIAGO</v>
          </cell>
          <cell r="F1090">
            <v>23442</v>
          </cell>
        </row>
        <row r="1091">
          <cell r="A1091" t="str">
            <v>110112</v>
          </cell>
          <cell r="B1091" t="str">
            <v>11</v>
          </cell>
          <cell r="C1091" t="str">
            <v>01</v>
          </cell>
          <cell r="D1091" t="str">
            <v>12</v>
          </cell>
          <cell r="E1091" t="str">
            <v>SUBTANJALLA</v>
          </cell>
          <cell r="F1091">
            <v>19426</v>
          </cell>
        </row>
        <row r="1092">
          <cell r="A1092" t="str">
            <v>110113</v>
          </cell>
          <cell r="B1092" t="str">
            <v>11</v>
          </cell>
          <cell r="C1092" t="str">
            <v>01</v>
          </cell>
          <cell r="D1092" t="str">
            <v>13</v>
          </cell>
          <cell r="E1092" t="str">
            <v>TATE</v>
          </cell>
          <cell r="F1092">
            <v>3929</v>
          </cell>
        </row>
        <row r="1093">
          <cell r="A1093" t="str">
            <v>110114</v>
          </cell>
          <cell r="B1093" t="str">
            <v>11</v>
          </cell>
          <cell r="C1093" t="str">
            <v>01</v>
          </cell>
          <cell r="D1093" t="str">
            <v>14</v>
          </cell>
          <cell r="E1093" t="str">
            <v>YAUCA DEL ROSARIO</v>
          </cell>
          <cell r="F1093">
            <v>1024</v>
          </cell>
        </row>
        <row r="1094">
          <cell r="A1094" t="str">
            <v>110200</v>
          </cell>
          <cell r="B1094" t="str">
            <v>11</v>
          </cell>
          <cell r="C1094" t="str">
            <v>02</v>
          </cell>
          <cell r="D1094" t="str">
            <v>00</v>
          </cell>
          <cell r="E1094" t="str">
            <v>CHINCHA</v>
          </cell>
          <cell r="F1094">
            <v>194124</v>
          </cell>
        </row>
        <row r="1095">
          <cell r="A1095" t="str">
            <v>110201</v>
          </cell>
          <cell r="B1095" t="str">
            <v>11</v>
          </cell>
          <cell r="C1095" t="str">
            <v>02</v>
          </cell>
          <cell r="D1095" t="str">
            <v>01</v>
          </cell>
          <cell r="E1095" t="str">
            <v>CHINCHA ALTA</v>
          </cell>
          <cell r="F1095">
            <v>59189</v>
          </cell>
        </row>
        <row r="1096">
          <cell r="A1096" t="str">
            <v>110202</v>
          </cell>
          <cell r="B1096" t="str">
            <v>11</v>
          </cell>
          <cell r="C1096" t="str">
            <v>02</v>
          </cell>
          <cell r="D1096" t="str">
            <v>02</v>
          </cell>
          <cell r="E1096" t="str">
            <v>ALTO LARAN</v>
          </cell>
          <cell r="F1096">
            <v>7143</v>
          </cell>
        </row>
        <row r="1097">
          <cell r="A1097" t="str">
            <v>110203</v>
          </cell>
          <cell r="B1097" t="str">
            <v>11</v>
          </cell>
          <cell r="C1097" t="str">
            <v>02</v>
          </cell>
          <cell r="D1097" t="str">
            <v>03</v>
          </cell>
          <cell r="E1097" t="str">
            <v>CHAVIN</v>
          </cell>
          <cell r="F1097">
            <v>1047</v>
          </cell>
        </row>
        <row r="1098">
          <cell r="A1098" t="str">
            <v>110204</v>
          </cell>
          <cell r="B1098" t="str">
            <v>11</v>
          </cell>
          <cell r="C1098" t="str">
            <v>02</v>
          </cell>
          <cell r="D1098" t="str">
            <v>04</v>
          </cell>
          <cell r="E1098" t="str">
            <v>CHINCHA BAJA</v>
          </cell>
          <cell r="F1098">
            <v>12604</v>
          </cell>
        </row>
        <row r="1099">
          <cell r="A1099" t="str">
            <v>110205</v>
          </cell>
          <cell r="B1099" t="str">
            <v>11</v>
          </cell>
          <cell r="C1099" t="str">
            <v>02</v>
          </cell>
          <cell r="D1099" t="str">
            <v>05</v>
          </cell>
          <cell r="E1099" t="str">
            <v>EL CARMEN</v>
          </cell>
          <cell r="F1099">
            <v>12559</v>
          </cell>
        </row>
        <row r="1100">
          <cell r="A1100" t="str">
            <v>110206</v>
          </cell>
          <cell r="B1100" t="str">
            <v>11</v>
          </cell>
          <cell r="C1100" t="str">
            <v>02</v>
          </cell>
          <cell r="D1100" t="str">
            <v>06</v>
          </cell>
          <cell r="E1100" t="str">
            <v>GROCIO PRADO</v>
          </cell>
          <cell r="F1100">
            <v>20072</v>
          </cell>
        </row>
        <row r="1101">
          <cell r="A1101" t="str">
            <v>110207</v>
          </cell>
          <cell r="B1101" t="str">
            <v>11</v>
          </cell>
          <cell r="C1101" t="str">
            <v>02</v>
          </cell>
          <cell r="D1101" t="str">
            <v>07</v>
          </cell>
          <cell r="E1101" t="str">
            <v>PUEBLO NUEVO</v>
          </cell>
          <cell r="F1101">
            <v>50791</v>
          </cell>
        </row>
        <row r="1102">
          <cell r="A1102" t="str">
            <v>110208</v>
          </cell>
          <cell r="B1102" t="str">
            <v>11</v>
          </cell>
          <cell r="C1102" t="str">
            <v>02</v>
          </cell>
          <cell r="D1102" t="str">
            <v>08</v>
          </cell>
          <cell r="E1102" t="str">
            <v>SAN JUAN DE YANAC</v>
          </cell>
          <cell r="F1102">
            <v>881</v>
          </cell>
        </row>
        <row r="1103">
          <cell r="A1103" t="str">
            <v>110209</v>
          </cell>
          <cell r="B1103" t="str">
            <v>11</v>
          </cell>
          <cell r="C1103" t="str">
            <v>02</v>
          </cell>
          <cell r="D1103" t="str">
            <v>09</v>
          </cell>
          <cell r="E1103" t="str">
            <v>SAN PEDRO DE HUACARPANA</v>
          </cell>
          <cell r="F1103">
            <v>1498</v>
          </cell>
        </row>
        <row r="1104">
          <cell r="A1104" t="str">
            <v>110210</v>
          </cell>
          <cell r="B1104" t="str">
            <v>11</v>
          </cell>
          <cell r="C1104" t="str">
            <v>02</v>
          </cell>
          <cell r="D1104" t="str">
            <v>10</v>
          </cell>
          <cell r="E1104" t="str">
            <v>SUNAMPE</v>
          </cell>
          <cell r="F1104">
            <v>23376</v>
          </cell>
        </row>
        <row r="1105">
          <cell r="A1105" t="str">
            <v>110211</v>
          </cell>
          <cell r="B1105" t="str">
            <v>11</v>
          </cell>
          <cell r="C1105" t="str">
            <v>02</v>
          </cell>
          <cell r="D1105" t="str">
            <v>11</v>
          </cell>
          <cell r="E1105" t="str">
            <v>TAMBO DE MORA</v>
          </cell>
          <cell r="F1105">
            <v>4964</v>
          </cell>
        </row>
        <row r="1106">
          <cell r="A1106" t="str">
            <v>110300</v>
          </cell>
          <cell r="B1106" t="str">
            <v>11</v>
          </cell>
          <cell r="C1106" t="str">
            <v>03</v>
          </cell>
          <cell r="D1106" t="str">
            <v>00</v>
          </cell>
          <cell r="E1106" t="str">
            <v>NAZCA</v>
          </cell>
          <cell r="F1106">
            <v>58350</v>
          </cell>
        </row>
        <row r="1107">
          <cell r="A1107" t="str">
            <v>110301</v>
          </cell>
          <cell r="B1107" t="str">
            <v>11</v>
          </cell>
          <cell r="C1107" t="str">
            <v>03</v>
          </cell>
          <cell r="D1107" t="str">
            <v>01</v>
          </cell>
          <cell r="E1107" t="str">
            <v>NAZCA</v>
          </cell>
          <cell r="F1107">
            <v>26274</v>
          </cell>
        </row>
        <row r="1108">
          <cell r="A1108" t="str">
            <v>110302</v>
          </cell>
          <cell r="B1108" t="str">
            <v>11</v>
          </cell>
          <cell r="C1108" t="str">
            <v>03</v>
          </cell>
          <cell r="D1108" t="str">
            <v>02</v>
          </cell>
          <cell r="E1108" t="str">
            <v>CHANGUILLO</v>
          </cell>
          <cell r="F1108">
            <v>2201</v>
          </cell>
        </row>
        <row r="1109">
          <cell r="A1109" t="str">
            <v>110303</v>
          </cell>
          <cell r="B1109" t="str">
            <v>11</v>
          </cell>
          <cell r="C1109" t="str">
            <v>03</v>
          </cell>
          <cell r="D1109" t="str">
            <v>03</v>
          </cell>
          <cell r="E1109" t="str">
            <v>EL INGENIO</v>
          </cell>
          <cell r="F1109">
            <v>3481</v>
          </cell>
        </row>
        <row r="1110">
          <cell r="A1110" t="str">
            <v>110304</v>
          </cell>
          <cell r="B1110" t="str">
            <v>11</v>
          </cell>
          <cell r="C1110" t="str">
            <v>03</v>
          </cell>
          <cell r="D1110" t="str">
            <v>04</v>
          </cell>
          <cell r="E1110" t="str">
            <v>MARCONA</v>
          </cell>
          <cell r="F1110">
            <v>11743</v>
          </cell>
        </row>
        <row r="1111">
          <cell r="A1111" t="str">
            <v>110305</v>
          </cell>
          <cell r="B1111" t="str">
            <v>11</v>
          </cell>
          <cell r="C1111" t="str">
            <v>03</v>
          </cell>
          <cell r="D1111" t="str">
            <v>05</v>
          </cell>
          <cell r="E1111" t="str">
            <v>VISTA ALEGRE</v>
          </cell>
          <cell r="F1111">
            <v>14651</v>
          </cell>
        </row>
        <row r="1112">
          <cell r="A1112" t="str">
            <v>110400</v>
          </cell>
          <cell r="B1112" t="str">
            <v>11</v>
          </cell>
          <cell r="C1112" t="str">
            <v>04</v>
          </cell>
          <cell r="D1112" t="str">
            <v>00</v>
          </cell>
          <cell r="E1112" t="str">
            <v>PALPA</v>
          </cell>
          <cell r="F1112">
            <v>13836</v>
          </cell>
        </row>
        <row r="1113">
          <cell r="A1113" t="str">
            <v>110401</v>
          </cell>
          <cell r="B1113" t="str">
            <v>11</v>
          </cell>
          <cell r="C1113" t="str">
            <v>04</v>
          </cell>
          <cell r="D1113" t="str">
            <v>01</v>
          </cell>
          <cell r="E1113" t="str">
            <v>PALPA</v>
          </cell>
          <cell r="F1113">
            <v>7632</v>
          </cell>
        </row>
        <row r="1114">
          <cell r="A1114" t="str">
            <v>110402</v>
          </cell>
          <cell r="B1114" t="str">
            <v>11</v>
          </cell>
          <cell r="C1114" t="str">
            <v>04</v>
          </cell>
          <cell r="D1114" t="str">
            <v>02</v>
          </cell>
          <cell r="E1114" t="str">
            <v>LLIPATA</v>
          </cell>
          <cell r="F1114">
            <v>1568</v>
          </cell>
        </row>
        <row r="1115">
          <cell r="A1115" t="str">
            <v>110403</v>
          </cell>
          <cell r="B1115" t="str">
            <v>11</v>
          </cell>
          <cell r="C1115" t="str">
            <v>04</v>
          </cell>
          <cell r="D1115" t="str">
            <v>03</v>
          </cell>
          <cell r="E1115" t="str">
            <v>RIO GRANDE</v>
          </cell>
          <cell r="F1115">
            <v>3079</v>
          </cell>
        </row>
        <row r="1116">
          <cell r="A1116" t="str">
            <v>110404</v>
          </cell>
          <cell r="B1116" t="str">
            <v>11</v>
          </cell>
          <cell r="C1116" t="str">
            <v>04</v>
          </cell>
          <cell r="D1116" t="str">
            <v>04</v>
          </cell>
          <cell r="E1116" t="str">
            <v>SANTA CRUZ</v>
          </cell>
          <cell r="F1116">
            <v>1084</v>
          </cell>
        </row>
        <row r="1117">
          <cell r="A1117" t="str">
            <v>110405</v>
          </cell>
          <cell r="B1117" t="str">
            <v>11</v>
          </cell>
          <cell r="C1117" t="str">
            <v>04</v>
          </cell>
          <cell r="D1117" t="str">
            <v>05</v>
          </cell>
          <cell r="E1117" t="str">
            <v>TIBILLO</v>
          </cell>
          <cell r="F1117">
            <v>473</v>
          </cell>
        </row>
        <row r="1118">
          <cell r="A1118" t="str">
            <v>110500</v>
          </cell>
          <cell r="B1118" t="str">
            <v>11</v>
          </cell>
          <cell r="C1118" t="str">
            <v>05</v>
          </cell>
          <cell r="D1118" t="str">
            <v>00</v>
          </cell>
          <cell r="E1118" t="str">
            <v>PISCO</v>
          </cell>
          <cell r="F1118">
            <v>123248</v>
          </cell>
        </row>
        <row r="1119">
          <cell r="A1119" t="str">
            <v>110501</v>
          </cell>
          <cell r="B1119" t="str">
            <v>11</v>
          </cell>
          <cell r="C1119" t="str">
            <v>05</v>
          </cell>
          <cell r="D1119" t="str">
            <v>01</v>
          </cell>
          <cell r="E1119" t="str">
            <v>PISCO</v>
          </cell>
          <cell r="F1119">
            <v>56454</v>
          </cell>
        </row>
        <row r="1120">
          <cell r="A1120" t="str">
            <v>110502</v>
          </cell>
          <cell r="B1120" t="str">
            <v>11</v>
          </cell>
          <cell r="C1120" t="str">
            <v>05</v>
          </cell>
          <cell r="D1120" t="str">
            <v>02</v>
          </cell>
          <cell r="E1120" t="str">
            <v>HUANCANO</v>
          </cell>
          <cell r="F1120">
            <v>1518</v>
          </cell>
        </row>
        <row r="1121">
          <cell r="A1121" t="str">
            <v>110503</v>
          </cell>
          <cell r="B1121" t="str">
            <v>11</v>
          </cell>
          <cell r="C1121" t="str">
            <v>05</v>
          </cell>
          <cell r="D1121" t="str">
            <v>03</v>
          </cell>
          <cell r="E1121" t="str">
            <v>HUMAY</v>
          </cell>
          <cell r="F1121">
            <v>5909</v>
          </cell>
        </row>
        <row r="1122">
          <cell r="A1122" t="str">
            <v>110504</v>
          </cell>
          <cell r="B1122" t="str">
            <v>11</v>
          </cell>
          <cell r="C1122" t="str">
            <v>05</v>
          </cell>
          <cell r="D1122" t="str">
            <v>04</v>
          </cell>
          <cell r="E1122" t="str">
            <v>INDEPENDENCIA</v>
          </cell>
          <cell r="F1122">
            <v>12039</v>
          </cell>
        </row>
        <row r="1123">
          <cell r="A1123" t="str">
            <v>110505</v>
          </cell>
          <cell r="B1123" t="str">
            <v>11</v>
          </cell>
          <cell r="C1123" t="str">
            <v>05</v>
          </cell>
          <cell r="D1123" t="str">
            <v>05</v>
          </cell>
          <cell r="E1123" t="str">
            <v>PARACAS</v>
          </cell>
          <cell r="F1123">
            <v>1306</v>
          </cell>
        </row>
        <row r="1124">
          <cell r="A1124" t="str">
            <v>110506</v>
          </cell>
          <cell r="B1124" t="str">
            <v>11</v>
          </cell>
          <cell r="C1124" t="str">
            <v>05</v>
          </cell>
          <cell r="D1124" t="str">
            <v>06</v>
          </cell>
          <cell r="E1124" t="str">
            <v>SAN ANDRES</v>
          </cell>
          <cell r="F1124">
            <v>14917</v>
          </cell>
        </row>
        <row r="1125">
          <cell r="A1125" t="str">
            <v>110507</v>
          </cell>
          <cell r="B1125" t="str">
            <v>11</v>
          </cell>
          <cell r="C1125" t="str">
            <v>05</v>
          </cell>
          <cell r="D1125" t="str">
            <v>07</v>
          </cell>
          <cell r="E1125" t="str">
            <v>SAN CLEMENTE</v>
          </cell>
          <cell r="F1125">
            <v>18542</v>
          </cell>
        </row>
        <row r="1126">
          <cell r="A1126" t="str">
            <v>110508</v>
          </cell>
          <cell r="B1126" t="str">
            <v>11</v>
          </cell>
          <cell r="C1126" t="str">
            <v>05</v>
          </cell>
          <cell r="D1126" t="str">
            <v>08</v>
          </cell>
          <cell r="E1126" t="str">
            <v>TUPAC AMARU INCA</v>
          </cell>
          <cell r="F1126">
            <v>12563</v>
          </cell>
        </row>
        <row r="1127">
          <cell r="A1127" t="str">
            <v>120000</v>
          </cell>
          <cell r="B1127" t="str">
            <v>12</v>
          </cell>
          <cell r="C1127" t="str">
            <v>00</v>
          </cell>
          <cell r="D1127" t="str">
            <v>00</v>
          </cell>
          <cell r="E1127" t="str">
            <v>JUNIN</v>
          </cell>
          <cell r="F1127">
            <v>1185573</v>
          </cell>
        </row>
        <row r="1128">
          <cell r="A1128" t="str">
            <v>120100</v>
          </cell>
          <cell r="B1128" t="str">
            <v>12</v>
          </cell>
          <cell r="C1128" t="str">
            <v>01</v>
          </cell>
          <cell r="D1128" t="str">
            <v>00</v>
          </cell>
          <cell r="E1128" t="str">
            <v>HUANCAYO</v>
          </cell>
          <cell r="F1128">
            <v>463212</v>
          </cell>
        </row>
        <row r="1129">
          <cell r="A1129" t="str">
            <v>120101</v>
          </cell>
          <cell r="B1129" t="str">
            <v>12</v>
          </cell>
          <cell r="C1129" t="str">
            <v>01</v>
          </cell>
          <cell r="D1129" t="str">
            <v>01</v>
          </cell>
          <cell r="E1129" t="str">
            <v>HUANCAYO</v>
          </cell>
          <cell r="F1129">
            <v>106679</v>
          </cell>
        </row>
        <row r="1130">
          <cell r="A1130" t="str">
            <v>120104</v>
          </cell>
          <cell r="B1130" t="str">
            <v>12</v>
          </cell>
          <cell r="C1130" t="str">
            <v>01</v>
          </cell>
          <cell r="D1130" t="str">
            <v>04</v>
          </cell>
          <cell r="E1130" t="str">
            <v>CARHUACALLANGA</v>
          </cell>
          <cell r="F1130">
            <v>532</v>
          </cell>
        </row>
        <row r="1131">
          <cell r="A1131" t="str">
            <v>120105</v>
          </cell>
          <cell r="B1131" t="str">
            <v>12</v>
          </cell>
          <cell r="C1131" t="str">
            <v>01</v>
          </cell>
          <cell r="D1131" t="str">
            <v>05</v>
          </cell>
          <cell r="E1131" t="str">
            <v>CHACAPAMPA</v>
          </cell>
          <cell r="F1131">
            <v>1381</v>
          </cell>
        </row>
        <row r="1132">
          <cell r="A1132" t="str">
            <v>120106</v>
          </cell>
          <cell r="B1132" t="str">
            <v>12</v>
          </cell>
          <cell r="C1132" t="str">
            <v>01</v>
          </cell>
          <cell r="D1132" t="str">
            <v>06</v>
          </cell>
          <cell r="E1132" t="str">
            <v>CHICCHE</v>
          </cell>
          <cell r="F1132">
            <v>1370</v>
          </cell>
        </row>
        <row r="1133">
          <cell r="A1133" t="str">
            <v>120107</v>
          </cell>
          <cell r="B1133" t="str">
            <v>12</v>
          </cell>
          <cell r="C1133" t="str">
            <v>01</v>
          </cell>
          <cell r="D1133" t="str">
            <v>07</v>
          </cell>
          <cell r="E1133" t="str">
            <v>CHILCA</v>
          </cell>
          <cell r="F1133">
            <v>77082</v>
          </cell>
        </row>
        <row r="1134">
          <cell r="A1134" t="str">
            <v>120108</v>
          </cell>
          <cell r="B1134" t="str">
            <v>12</v>
          </cell>
          <cell r="C1134" t="str">
            <v>01</v>
          </cell>
          <cell r="D1134" t="str">
            <v>08</v>
          </cell>
          <cell r="E1134" t="str">
            <v>CHONGOS ALTO</v>
          </cell>
          <cell r="F1134">
            <v>1828</v>
          </cell>
        </row>
        <row r="1135">
          <cell r="A1135" t="str">
            <v>120111</v>
          </cell>
          <cell r="B1135" t="str">
            <v>12</v>
          </cell>
          <cell r="C1135" t="str">
            <v>01</v>
          </cell>
          <cell r="D1135" t="str">
            <v>11</v>
          </cell>
          <cell r="E1135" t="str">
            <v>CHUPURO</v>
          </cell>
          <cell r="F1135">
            <v>2556</v>
          </cell>
        </row>
        <row r="1136">
          <cell r="A1136" t="str">
            <v>120112</v>
          </cell>
          <cell r="B1136" t="str">
            <v>12</v>
          </cell>
          <cell r="C1136" t="str">
            <v>01</v>
          </cell>
          <cell r="D1136" t="str">
            <v>12</v>
          </cell>
          <cell r="E1136" t="str">
            <v>COLCA</v>
          </cell>
          <cell r="F1136">
            <v>1700</v>
          </cell>
        </row>
        <row r="1137">
          <cell r="A1137" t="str">
            <v>120113</v>
          </cell>
          <cell r="B1137" t="str">
            <v>12</v>
          </cell>
          <cell r="C1137" t="str">
            <v>01</v>
          </cell>
          <cell r="D1137" t="str">
            <v>13</v>
          </cell>
          <cell r="E1137" t="str">
            <v>CULLHUAS</v>
          </cell>
          <cell r="F1137">
            <v>2987</v>
          </cell>
        </row>
        <row r="1138">
          <cell r="A1138" t="str">
            <v>120114</v>
          </cell>
          <cell r="B1138" t="str">
            <v>12</v>
          </cell>
          <cell r="C1138" t="str">
            <v>01</v>
          </cell>
          <cell r="D1138" t="str">
            <v>14</v>
          </cell>
          <cell r="E1138" t="str">
            <v>EL TAMBO</v>
          </cell>
          <cell r="F1138">
            <v>149079</v>
          </cell>
        </row>
        <row r="1139">
          <cell r="A1139" t="str">
            <v>120116</v>
          </cell>
          <cell r="B1139" t="str">
            <v>12</v>
          </cell>
          <cell r="C1139" t="str">
            <v>01</v>
          </cell>
          <cell r="D1139" t="str">
            <v>16</v>
          </cell>
          <cell r="E1139" t="str">
            <v>HUACRAPUQUIO</v>
          </cell>
          <cell r="F1139">
            <v>1623</v>
          </cell>
        </row>
        <row r="1140">
          <cell r="A1140" t="str">
            <v>120117</v>
          </cell>
          <cell r="B1140" t="str">
            <v>12</v>
          </cell>
          <cell r="C1140" t="str">
            <v>01</v>
          </cell>
          <cell r="D1140" t="str">
            <v>17</v>
          </cell>
          <cell r="E1140" t="str">
            <v>HUALHUAS</v>
          </cell>
          <cell r="F1140">
            <v>3685</v>
          </cell>
        </row>
        <row r="1141">
          <cell r="A1141" t="str">
            <v>120119</v>
          </cell>
          <cell r="B1141" t="str">
            <v>12</v>
          </cell>
          <cell r="C1141" t="str">
            <v>01</v>
          </cell>
          <cell r="D1141" t="str">
            <v>19</v>
          </cell>
          <cell r="E1141" t="str">
            <v>HUANCAN</v>
          </cell>
          <cell r="F1141">
            <v>10929</v>
          </cell>
        </row>
        <row r="1142">
          <cell r="A1142" t="str">
            <v>120120</v>
          </cell>
          <cell r="B1142" t="str">
            <v>12</v>
          </cell>
          <cell r="C1142" t="str">
            <v>01</v>
          </cell>
          <cell r="D1142" t="str">
            <v>20</v>
          </cell>
          <cell r="E1142" t="str">
            <v>HUASICANCHA</v>
          </cell>
          <cell r="F1142">
            <v>1118</v>
          </cell>
        </row>
        <row r="1143">
          <cell r="A1143" t="str">
            <v>120121</v>
          </cell>
          <cell r="B1143" t="str">
            <v>12</v>
          </cell>
          <cell r="C1143" t="str">
            <v>01</v>
          </cell>
          <cell r="D1143" t="str">
            <v>21</v>
          </cell>
          <cell r="E1143" t="str">
            <v>HUAYUCACHI</v>
          </cell>
          <cell r="F1143">
            <v>8759</v>
          </cell>
        </row>
        <row r="1144">
          <cell r="A1144" t="str">
            <v>120122</v>
          </cell>
          <cell r="B1144" t="str">
            <v>12</v>
          </cell>
          <cell r="C1144" t="str">
            <v>01</v>
          </cell>
          <cell r="D1144" t="str">
            <v>22</v>
          </cell>
          <cell r="E1144" t="str">
            <v>INGENIO</v>
          </cell>
          <cell r="F1144">
            <v>2869</v>
          </cell>
        </row>
        <row r="1145">
          <cell r="A1145" t="str">
            <v>120124</v>
          </cell>
          <cell r="B1145" t="str">
            <v>12</v>
          </cell>
          <cell r="C1145" t="str">
            <v>01</v>
          </cell>
          <cell r="D1145" t="str">
            <v>24</v>
          </cell>
          <cell r="E1145" t="str">
            <v>PARIAHUANCA</v>
          </cell>
          <cell r="F1145">
            <v>8303</v>
          </cell>
        </row>
        <row r="1146">
          <cell r="A1146" t="str">
            <v>120125</v>
          </cell>
          <cell r="B1146" t="str">
            <v>12</v>
          </cell>
          <cell r="C1146" t="str">
            <v>01</v>
          </cell>
          <cell r="D1146" t="str">
            <v>25</v>
          </cell>
          <cell r="E1146" t="str">
            <v>PILCOMAYO</v>
          </cell>
          <cell r="F1146">
            <v>13046</v>
          </cell>
        </row>
        <row r="1147">
          <cell r="A1147" t="str">
            <v>120126</v>
          </cell>
          <cell r="B1147" t="str">
            <v>12</v>
          </cell>
          <cell r="C1147" t="str">
            <v>01</v>
          </cell>
          <cell r="D1147" t="str">
            <v>26</v>
          </cell>
          <cell r="E1147" t="str">
            <v>PUCARA</v>
          </cell>
          <cell r="F1147">
            <v>6292</v>
          </cell>
        </row>
        <row r="1148">
          <cell r="A1148" t="str">
            <v>120127</v>
          </cell>
          <cell r="B1148" t="str">
            <v>12</v>
          </cell>
          <cell r="C1148" t="str">
            <v>01</v>
          </cell>
          <cell r="D1148" t="str">
            <v>27</v>
          </cell>
          <cell r="E1148" t="str">
            <v>QUICHUAY</v>
          </cell>
          <cell r="F1148">
            <v>2236</v>
          </cell>
        </row>
        <row r="1149">
          <cell r="A1149" t="str">
            <v>120128</v>
          </cell>
          <cell r="B1149" t="str">
            <v>12</v>
          </cell>
          <cell r="C1149" t="str">
            <v>01</v>
          </cell>
          <cell r="D1149" t="str">
            <v>28</v>
          </cell>
          <cell r="E1149" t="str">
            <v>QUILCAS</v>
          </cell>
          <cell r="F1149">
            <v>4254</v>
          </cell>
        </row>
        <row r="1150">
          <cell r="A1150" t="str">
            <v>120129</v>
          </cell>
          <cell r="B1150" t="str">
            <v>12</v>
          </cell>
          <cell r="C1150" t="str">
            <v>01</v>
          </cell>
          <cell r="D1150" t="str">
            <v>29</v>
          </cell>
          <cell r="E1150" t="str">
            <v>SAN AGUSTIN</v>
          </cell>
          <cell r="F1150">
            <v>9677</v>
          </cell>
        </row>
        <row r="1151">
          <cell r="A1151" t="str">
            <v>120130</v>
          </cell>
          <cell r="B1151" t="str">
            <v>12</v>
          </cell>
          <cell r="C1151" t="str">
            <v>01</v>
          </cell>
          <cell r="D1151" t="str">
            <v>30</v>
          </cell>
          <cell r="E1151" t="str">
            <v>SAN JERONIMO DE TUNAN</v>
          </cell>
          <cell r="F1151">
            <v>9433</v>
          </cell>
        </row>
        <row r="1152">
          <cell r="A1152" t="str">
            <v>120132</v>
          </cell>
          <cell r="B1152" t="str">
            <v>12</v>
          </cell>
          <cell r="C1152" t="str">
            <v>01</v>
          </cell>
          <cell r="D1152" t="str">
            <v>32</v>
          </cell>
          <cell r="E1152" t="str">
            <v>SAÑO</v>
          </cell>
          <cell r="F1152">
            <v>4237</v>
          </cell>
        </row>
        <row r="1153">
          <cell r="A1153" t="str">
            <v>120133</v>
          </cell>
          <cell r="B1153" t="str">
            <v>12</v>
          </cell>
          <cell r="C1153" t="str">
            <v>01</v>
          </cell>
          <cell r="D1153" t="str">
            <v>33</v>
          </cell>
          <cell r="E1153" t="str">
            <v>SAPALLANGA</v>
          </cell>
          <cell r="F1153">
            <v>14257</v>
          </cell>
        </row>
        <row r="1154">
          <cell r="A1154" t="str">
            <v>120134</v>
          </cell>
          <cell r="B1154" t="str">
            <v>12</v>
          </cell>
          <cell r="C1154" t="str">
            <v>01</v>
          </cell>
          <cell r="D1154" t="str">
            <v>34</v>
          </cell>
          <cell r="E1154" t="str">
            <v>SICAYA</v>
          </cell>
          <cell r="F1154">
            <v>7507</v>
          </cell>
        </row>
        <row r="1155">
          <cell r="A1155" t="str">
            <v>120135</v>
          </cell>
          <cell r="B1155" t="str">
            <v>12</v>
          </cell>
          <cell r="C1155" t="str">
            <v>01</v>
          </cell>
          <cell r="D1155" t="str">
            <v>35</v>
          </cell>
          <cell r="E1155" t="str">
            <v>SANTO DOMINGO DE ACOBAMBA</v>
          </cell>
          <cell r="F1155">
            <v>8329</v>
          </cell>
        </row>
        <row r="1156">
          <cell r="A1156" t="str">
            <v>120136</v>
          </cell>
          <cell r="B1156" t="str">
            <v>12</v>
          </cell>
          <cell r="C1156" t="str">
            <v>01</v>
          </cell>
          <cell r="D1156" t="str">
            <v>36</v>
          </cell>
          <cell r="E1156" t="str">
            <v>VIQUES</v>
          </cell>
          <cell r="F1156">
            <v>1464</v>
          </cell>
        </row>
        <row r="1157">
          <cell r="A1157" t="str">
            <v>120200</v>
          </cell>
          <cell r="B1157" t="str">
            <v>12</v>
          </cell>
          <cell r="C1157" t="str">
            <v>02</v>
          </cell>
          <cell r="D1157" t="str">
            <v>00</v>
          </cell>
          <cell r="E1157" t="str">
            <v>CONCEPCION</v>
          </cell>
          <cell r="F1157">
            <v>62872</v>
          </cell>
        </row>
        <row r="1158">
          <cell r="A1158" t="str">
            <v>120201</v>
          </cell>
          <cell r="B1158" t="str">
            <v>12</v>
          </cell>
          <cell r="C1158" t="str">
            <v>02</v>
          </cell>
          <cell r="D1158" t="str">
            <v>01</v>
          </cell>
          <cell r="E1158" t="str">
            <v>CONCEPCION</v>
          </cell>
          <cell r="F1158">
            <v>13504</v>
          </cell>
        </row>
        <row r="1159">
          <cell r="A1159" t="str">
            <v>120202</v>
          </cell>
          <cell r="B1159" t="str">
            <v>12</v>
          </cell>
          <cell r="C1159" t="str">
            <v>02</v>
          </cell>
          <cell r="D1159" t="str">
            <v>02</v>
          </cell>
          <cell r="E1159" t="str">
            <v>ACO</v>
          </cell>
          <cell r="F1159">
            <v>2169</v>
          </cell>
        </row>
        <row r="1160">
          <cell r="A1160" t="str">
            <v>120203</v>
          </cell>
          <cell r="B1160" t="str">
            <v>12</v>
          </cell>
          <cell r="C1160" t="str">
            <v>02</v>
          </cell>
          <cell r="D1160" t="str">
            <v>03</v>
          </cell>
          <cell r="E1160" t="str">
            <v>ANDAMARCA</v>
          </cell>
          <cell r="F1160">
            <v>6237</v>
          </cell>
        </row>
        <row r="1161">
          <cell r="A1161" t="str">
            <v>120204</v>
          </cell>
          <cell r="B1161" t="str">
            <v>12</v>
          </cell>
          <cell r="C1161" t="str">
            <v>02</v>
          </cell>
          <cell r="D1161" t="str">
            <v>04</v>
          </cell>
          <cell r="E1161" t="str">
            <v>CHAMBARA</v>
          </cell>
          <cell r="F1161">
            <v>3345</v>
          </cell>
        </row>
        <row r="1162">
          <cell r="A1162" t="str">
            <v>120205</v>
          </cell>
          <cell r="B1162" t="str">
            <v>12</v>
          </cell>
          <cell r="C1162" t="str">
            <v>02</v>
          </cell>
          <cell r="D1162" t="str">
            <v>05</v>
          </cell>
          <cell r="E1162" t="str">
            <v>COCHAS</v>
          </cell>
          <cell r="F1162">
            <v>2605</v>
          </cell>
        </row>
        <row r="1163">
          <cell r="A1163" t="str">
            <v>120206</v>
          </cell>
          <cell r="B1163" t="str">
            <v>12</v>
          </cell>
          <cell r="C1163" t="str">
            <v>02</v>
          </cell>
          <cell r="D1163" t="str">
            <v>06</v>
          </cell>
          <cell r="E1163" t="str">
            <v>COMAS</v>
          </cell>
          <cell r="F1163">
            <v>7982</v>
          </cell>
        </row>
        <row r="1164">
          <cell r="A1164" t="str">
            <v>120207</v>
          </cell>
          <cell r="B1164" t="str">
            <v>12</v>
          </cell>
          <cell r="C1164" t="str">
            <v>02</v>
          </cell>
          <cell r="D1164" t="str">
            <v>07</v>
          </cell>
          <cell r="E1164" t="str">
            <v>HEROINAS TOLEDO</v>
          </cell>
          <cell r="F1164">
            <v>1519</v>
          </cell>
        </row>
        <row r="1165">
          <cell r="A1165" t="str">
            <v>120208</v>
          </cell>
          <cell r="B1165" t="str">
            <v>12</v>
          </cell>
          <cell r="C1165" t="str">
            <v>02</v>
          </cell>
          <cell r="D1165" t="str">
            <v>08</v>
          </cell>
          <cell r="E1165" t="str">
            <v>MANZANARES</v>
          </cell>
          <cell r="F1165">
            <v>1701</v>
          </cell>
        </row>
        <row r="1166">
          <cell r="A1166" t="str">
            <v>120209</v>
          </cell>
          <cell r="B1166" t="str">
            <v>12</v>
          </cell>
          <cell r="C1166" t="str">
            <v>02</v>
          </cell>
          <cell r="D1166" t="str">
            <v>09</v>
          </cell>
          <cell r="E1166" t="str">
            <v>MARISCAL CASTILLA</v>
          </cell>
          <cell r="F1166">
            <v>1784</v>
          </cell>
        </row>
        <row r="1167">
          <cell r="A1167" t="str">
            <v>120210</v>
          </cell>
          <cell r="B1167" t="str">
            <v>12</v>
          </cell>
          <cell r="C1167" t="str">
            <v>02</v>
          </cell>
          <cell r="D1167" t="str">
            <v>10</v>
          </cell>
          <cell r="E1167" t="str">
            <v>MATAHUASI</v>
          </cell>
          <cell r="F1167">
            <v>5191</v>
          </cell>
        </row>
        <row r="1168">
          <cell r="A1168" t="str">
            <v>120211</v>
          </cell>
          <cell r="B1168" t="str">
            <v>12</v>
          </cell>
          <cell r="C1168" t="str">
            <v>02</v>
          </cell>
          <cell r="D1168" t="str">
            <v>11</v>
          </cell>
          <cell r="E1168" t="str">
            <v>MITO</v>
          </cell>
          <cell r="F1168">
            <v>1632</v>
          </cell>
        </row>
        <row r="1169">
          <cell r="A1169" t="str">
            <v>120212</v>
          </cell>
          <cell r="B1169" t="str">
            <v>12</v>
          </cell>
          <cell r="C1169" t="str">
            <v>02</v>
          </cell>
          <cell r="D1169" t="str">
            <v>12</v>
          </cell>
          <cell r="E1169" t="str">
            <v>NUEVE DE JULIO</v>
          </cell>
          <cell r="F1169">
            <v>1996</v>
          </cell>
        </row>
        <row r="1170">
          <cell r="A1170" t="str">
            <v>120213</v>
          </cell>
          <cell r="B1170" t="str">
            <v>12</v>
          </cell>
          <cell r="C1170" t="str">
            <v>02</v>
          </cell>
          <cell r="D1170" t="str">
            <v>13</v>
          </cell>
          <cell r="E1170" t="str">
            <v>ORCOTUNA</v>
          </cell>
          <cell r="F1170">
            <v>4272</v>
          </cell>
        </row>
        <row r="1171">
          <cell r="A1171" t="str">
            <v>120214</v>
          </cell>
          <cell r="B1171" t="str">
            <v>12</v>
          </cell>
          <cell r="C1171" t="str">
            <v>02</v>
          </cell>
          <cell r="D1171" t="str">
            <v>14</v>
          </cell>
          <cell r="E1171" t="str">
            <v>SAN JOSE DE QUERO</v>
          </cell>
          <cell r="F1171">
            <v>6821</v>
          </cell>
        </row>
        <row r="1172">
          <cell r="A1172" t="str">
            <v>120215</v>
          </cell>
          <cell r="B1172" t="str">
            <v>12</v>
          </cell>
          <cell r="C1172" t="str">
            <v>02</v>
          </cell>
          <cell r="D1172" t="str">
            <v>15</v>
          </cell>
          <cell r="E1172" t="str">
            <v>SANTA ROSA DE OCOPA</v>
          </cell>
          <cell r="F1172">
            <v>2114</v>
          </cell>
        </row>
        <row r="1173">
          <cell r="A1173" t="str">
            <v>120300</v>
          </cell>
          <cell r="B1173" t="str">
            <v>12</v>
          </cell>
          <cell r="C1173" t="str">
            <v>03</v>
          </cell>
          <cell r="D1173" t="str">
            <v>00</v>
          </cell>
          <cell r="E1173" t="str">
            <v>CHANCHAMAYO</v>
          </cell>
          <cell r="F1173">
            <v>156622</v>
          </cell>
        </row>
        <row r="1174">
          <cell r="A1174" t="str">
            <v>120301</v>
          </cell>
          <cell r="B1174" t="str">
            <v>12</v>
          </cell>
          <cell r="C1174" t="str">
            <v>03</v>
          </cell>
          <cell r="D1174" t="str">
            <v>01</v>
          </cell>
          <cell r="E1174" t="str">
            <v>CHANCHAMAYO</v>
          </cell>
          <cell r="F1174">
            <v>25996</v>
          </cell>
        </row>
        <row r="1175">
          <cell r="A1175" t="str">
            <v>120302</v>
          </cell>
          <cell r="B1175" t="str">
            <v>12</v>
          </cell>
          <cell r="C1175" t="str">
            <v>03</v>
          </cell>
          <cell r="D1175" t="str">
            <v>02</v>
          </cell>
          <cell r="E1175" t="str">
            <v>PERENE</v>
          </cell>
          <cell r="F1175">
            <v>52731</v>
          </cell>
        </row>
        <row r="1176">
          <cell r="A1176" t="str">
            <v>120303</v>
          </cell>
          <cell r="B1176" t="str">
            <v>12</v>
          </cell>
          <cell r="C1176" t="str">
            <v>03</v>
          </cell>
          <cell r="D1176" t="str">
            <v>03</v>
          </cell>
          <cell r="E1176" t="str">
            <v>PICHANAQUI</v>
          </cell>
          <cell r="F1176">
            <v>42888</v>
          </cell>
        </row>
        <row r="1177">
          <cell r="A1177" t="str">
            <v>120304</v>
          </cell>
          <cell r="B1177" t="str">
            <v>12</v>
          </cell>
          <cell r="C1177" t="str">
            <v>03</v>
          </cell>
          <cell r="D1177" t="str">
            <v>04</v>
          </cell>
          <cell r="E1177" t="str">
            <v>SAN LUIS DE SHUARO</v>
          </cell>
          <cell r="F1177">
            <v>7441</v>
          </cell>
        </row>
        <row r="1178">
          <cell r="A1178" t="str">
            <v>120305</v>
          </cell>
          <cell r="B1178" t="str">
            <v>12</v>
          </cell>
          <cell r="C1178" t="str">
            <v>03</v>
          </cell>
          <cell r="D1178" t="str">
            <v>05</v>
          </cell>
          <cell r="E1178" t="str">
            <v>SAN RAMON</v>
          </cell>
          <cell r="F1178">
            <v>25361</v>
          </cell>
        </row>
        <row r="1179">
          <cell r="A1179" t="str">
            <v>120306</v>
          </cell>
          <cell r="B1179" t="str">
            <v>12</v>
          </cell>
          <cell r="C1179" t="str">
            <v>03</v>
          </cell>
          <cell r="D1179" t="str">
            <v>06</v>
          </cell>
          <cell r="E1179" t="str">
            <v>VITOC</v>
          </cell>
          <cell r="F1179">
            <v>2205</v>
          </cell>
        </row>
        <row r="1180">
          <cell r="A1180" t="str">
            <v>120400</v>
          </cell>
          <cell r="B1180" t="str">
            <v>12</v>
          </cell>
          <cell r="C1180" t="str">
            <v>04</v>
          </cell>
          <cell r="D1180" t="str">
            <v>00</v>
          </cell>
          <cell r="E1180" t="str">
            <v>JAUJA</v>
          </cell>
          <cell r="F1180">
            <v>101441</v>
          </cell>
        </row>
        <row r="1181">
          <cell r="A1181" t="str">
            <v>120401</v>
          </cell>
          <cell r="B1181" t="str">
            <v>12</v>
          </cell>
          <cell r="C1181" t="str">
            <v>04</v>
          </cell>
          <cell r="D1181" t="str">
            <v>01</v>
          </cell>
          <cell r="E1181" t="str">
            <v>JAUJA</v>
          </cell>
          <cell r="F1181">
            <v>16864</v>
          </cell>
        </row>
        <row r="1182">
          <cell r="A1182" t="str">
            <v>120402</v>
          </cell>
          <cell r="B1182" t="str">
            <v>12</v>
          </cell>
          <cell r="C1182" t="str">
            <v>04</v>
          </cell>
          <cell r="D1182" t="str">
            <v>02</v>
          </cell>
          <cell r="E1182" t="str">
            <v>ACOLLA</v>
          </cell>
          <cell r="F1182">
            <v>10191</v>
          </cell>
        </row>
        <row r="1183">
          <cell r="A1183" t="str">
            <v>120403</v>
          </cell>
          <cell r="B1183" t="str">
            <v>12</v>
          </cell>
          <cell r="C1183" t="str">
            <v>04</v>
          </cell>
          <cell r="D1183" t="str">
            <v>03</v>
          </cell>
          <cell r="E1183" t="str">
            <v>APATA</v>
          </cell>
          <cell r="F1183">
            <v>5192</v>
          </cell>
        </row>
        <row r="1184">
          <cell r="A1184" t="str">
            <v>120404</v>
          </cell>
          <cell r="B1184" t="str">
            <v>12</v>
          </cell>
          <cell r="C1184" t="str">
            <v>04</v>
          </cell>
          <cell r="D1184" t="str">
            <v>04</v>
          </cell>
          <cell r="E1184" t="str">
            <v>ATAURA</v>
          </cell>
          <cell r="F1184">
            <v>1359</v>
          </cell>
        </row>
        <row r="1185">
          <cell r="A1185" t="str">
            <v>120405</v>
          </cell>
          <cell r="B1185" t="str">
            <v>12</v>
          </cell>
          <cell r="C1185" t="str">
            <v>04</v>
          </cell>
          <cell r="D1185" t="str">
            <v>05</v>
          </cell>
          <cell r="E1185" t="str">
            <v>CANCHAYLLO</v>
          </cell>
          <cell r="F1185">
            <v>2388</v>
          </cell>
        </row>
        <row r="1186">
          <cell r="A1186" t="str">
            <v>120406</v>
          </cell>
          <cell r="B1186" t="str">
            <v>12</v>
          </cell>
          <cell r="C1186" t="str">
            <v>04</v>
          </cell>
          <cell r="D1186" t="str">
            <v>06</v>
          </cell>
          <cell r="E1186" t="str">
            <v>CURICACA</v>
          </cell>
          <cell r="F1186">
            <v>1921</v>
          </cell>
        </row>
        <row r="1187">
          <cell r="A1187" t="str">
            <v>120407</v>
          </cell>
          <cell r="B1187" t="str">
            <v>12</v>
          </cell>
          <cell r="C1187" t="str">
            <v>04</v>
          </cell>
          <cell r="D1187" t="str">
            <v>07</v>
          </cell>
          <cell r="E1187" t="str">
            <v>EL MANTARO</v>
          </cell>
          <cell r="F1187">
            <v>2955</v>
          </cell>
        </row>
        <row r="1188">
          <cell r="A1188" t="str">
            <v>120408</v>
          </cell>
          <cell r="B1188" t="str">
            <v>12</v>
          </cell>
          <cell r="C1188" t="str">
            <v>04</v>
          </cell>
          <cell r="D1188" t="str">
            <v>08</v>
          </cell>
          <cell r="E1188" t="str">
            <v>HUAMALI</v>
          </cell>
          <cell r="F1188">
            <v>2161</v>
          </cell>
        </row>
        <row r="1189">
          <cell r="A1189" t="str">
            <v>120409</v>
          </cell>
          <cell r="B1189" t="str">
            <v>12</v>
          </cell>
          <cell r="C1189" t="str">
            <v>04</v>
          </cell>
          <cell r="D1189" t="str">
            <v>09</v>
          </cell>
          <cell r="E1189" t="str">
            <v>HUARIPAMPA</v>
          </cell>
          <cell r="F1189">
            <v>1201</v>
          </cell>
        </row>
        <row r="1190">
          <cell r="A1190" t="str">
            <v>120410</v>
          </cell>
          <cell r="B1190" t="str">
            <v>12</v>
          </cell>
          <cell r="C1190" t="str">
            <v>04</v>
          </cell>
          <cell r="D1190" t="str">
            <v>10</v>
          </cell>
          <cell r="E1190" t="str">
            <v>HUERTAS</v>
          </cell>
          <cell r="F1190">
            <v>2119</v>
          </cell>
        </row>
        <row r="1191">
          <cell r="A1191" t="str">
            <v>120411</v>
          </cell>
          <cell r="B1191" t="str">
            <v>12</v>
          </cell>
          <cell r="C1191" t="str">
            <v>04</v>
          </cell>
          <cell r="D1191" t="str">
            <v>11</v>
          </cell>
          <cell r="E1191" t="str">
            <v>JANJAILLO</v>
          </cell>
          <cell r="F1191">
            <v>1249</v>
          </cell>
        </row>
        <row r="1192">
          <cell r="A1192" t="str">
            <v>120412</v>
          </cell>
          <cell r="B1192" t="str">
            <v>12</v>
          </cell>
          <cell r="C1192" t="str">
            <v>04</v>
          </cell>
          <cell r="D1192" t="str">
            <v>12</v>
          </cell>
          <cell r="E1192" t="str">
            <v>JULCAN</v>
          </cell>
          <cell r="F1192">
            <v>811</v>
          </cell>
        </row>
        <row r="1193">
          <cell r="A1193" t="str">
            <v>120413</v>
          </cell>
          <cell r="B1193" t="str">
            <v>12</v>
          </cell>
          <cell r="C1193" t="str">
            <v>04</v>
          </cell>
          <cell r="D1193" t="str">
            <v>13</v>
          </cell>
          <cell r="E1193" t="str">
            <v>LEONOR ORDOÑEZ</v>
          </cell>
          <cell r="F1193">
            <v>1869</v>
          </cell>
        </row>
        <row r="1194">
          <cell r="A1194" t="str">
            <v>120414</v>
          </cell>
          <cell r="B1194" t="str">
            <v>12</v>
          </cell>
          <cell r="C1194" t="str">
            <v>04</v>
          </cell>
          <cell r="D1194" t="str">
            <v>14</v>
          </cell>
          <cell r="E1194" t="str">
            <v>LLOCLLAPAMPA</v>
          </cell>
          <cell r="F1194">
            <v>1489</v>
          </cell>
        </row>
        <row r="1195">
          <cell r="A1195" t="str">
            <v>120415</v>
          </cell>
          <cell r="B1195" t="str">
            <v>12</v>
          </cell>
          <cell r="C1195" t="str">
            <v>04</v>
          </cell>
          <cell r="D1195" t="str">
            <v>15</v>
          </cell>
          <cell r="E1195" t="str">
            <v>MARCO</v>
          </cell>
          <cell r="F1195">
            <v>2559</v>
          </cell>
        </row>
        <row r="1196">
          <cell r="A1196" t="str">
            <v>120416</v>
          </cell>
          <cell r="B1196" t="str">
            <v>12</v>
          </cell>
          <cell r="C1196" t="str">
            <v>04</v>
          </cell>
          <cell r="D1196" t="str">
            <v>16</v>
          </cell>
          <cell r="E1196" t="str">
            <v>MASMA</v>
          </cell>
          <cell r="F1196">
            <v>2143</v>
          </cell>
        </row>
        <row r="1197">
          <cell r="A1197" t="str">
            <v>120417</v>
          </cell>
          <cell r="B1197" t="str">
            <v>12</v>
          </cell>
          <cell r="C1197" t="str">
            <v>04</v>
          </cell>
          <cell r="D1197" t="str">
            <v>17</v>
          </cell>
          <cell r="E1197" t="str">
            <v>MASMA CHICCHE</v>
          </cell>
          <cell r="F1197">
            <v>1040</v>
          </cell>
        </row>
        <row r="1198">
          <cell r="A1198" t="str">
            <v>120418</v>
          </cell>
          <cell r="B1198" t="str">
            <v>12</v>
          </cell>
          <cell r="C1198" t="str">
            <v>04</v>
          </cell>
          <cell r="D1198" t="str">
            <v>18</v>
          </cell>
          <cell r="E1198" t="str">
            <v>MOLINOS</v>
          </cell>
          <cell r="F1198">
            <v>2268</v>
          </cell>
        </row>
        <row r="1199">
          <cell r="A1199" t="str">
            <v>120419</v>
          </cell>
          <cell r="B1199" t="str">
            <v>12</v>
          </cell>
          <cell r="C1199" t="str">
            <v>04</v>
          </cell>
          <cell r="D1199" t="str">
            <v>19</v>
          </cell>
          <cell r="E1199" t="str">
            <v>MONOBAMBA</v>
          </cell>
          <cell r="F1199">
            <v>1722</v>
          </cell>
        </row>
        <row r="1200">
          <cell r="A1200" t="str">
            <v>120420</v>
          </cell>
          <cell r="B1200" t="str">
            <v>12</v>
          </cell>
          <cell r="C1200" t="str">
            <v>04</v>
          </cell>
          <cell r="D1200" t="str">
            <v>20</v>
          </cell>
          <cell r="E1200" t="str">
            <v>MUQUI</v>
          </cell>
          <cell r="F1200">
            <v>1196</v>
          </cell>
        </row>
        <row r="1201">
          <cell r="A1201" t="str">
            <v>120421</v>
          </cell>
          <cell r="B1201" t="str">
            <v>12</v>
          </cell>
          <cell r="C1201" t="str">
            <v>04</v>
          </cell>
          <cell r="D1201" t="str">
            <v>21</v>
          </cell>
          <cell r="E1201" t="str">
            <v>MUQUIYAUYO</v>
          </cell>
          <cell r="F1201">
            <v>2695</v>
          </cell>
        </row>
        <row r="1202">
          <cell r="A1202" t="str">
            <v>120422</v>
          </cell>
          <cell r="B1202" t="str">
            <v>12</v>
          </cell>
          <cell r="C1202" t="str">
            <v>04</v>
          </cell>
          <cell r="D1202" t="str">
            <v>22</v>
          </cell>
          <cell r="E1202" t="str">
            <v>PACA</v>
          </cell>
          <cell r="F1202">
            <v>1691</v>
          </cell>
        </row>
        <row r="1203">
          <cell r="A1203" t="str">
            <v>120423</v>
          </cell>
          <cell r="B1203" t="str">
            <v>12</v>
          </cell>
          <cell r="C1203" t="str">
            <v>04</v>
          </cell>
          <cell r="D1203" t="str">
            <v>23</v>
          </cell>
          <cell r="E1203" t="str">
            <v>PACCHA</v>
          </cell>
          <cell r="F1203">
            <v>2451</v>
          </cell>
        </row>
        <row r="1204">
          <cell r="A1204" t="str">
            <v>120424</v>
          </cell>
          <cell r="B1204" t="str">
            <v>12</v>
          </cell>
          <cell r="C1204" t="str">
            <v>04</v>
          </cell>
          <cell r="D1204" t="str">
            <v>24</v>
          </cell>
          <cell r="E1204" t="str">
            <v>PANCAN</v>
          </cell>
          <cell r="F1204">
            <v>1691</v>
          </cell>
        </row>
        <row r="1205">
          <cell r="A1205" t="str">
            <v>120425</v>
          </cell>
          <cell r="B1205" t="str">
            <v>12</v>
          </cell>
          <cell r="C1205" t="str">
            <v>04</v>
          </cell>
          <cell r="D1205" t="str">
            <v>25</v>
          </cell>
          <cell r="E1205" t="str">
            <v>PARCO</v>
          </cell>
          <cell r="F1205">
            <v>1624</v>
          </cell>
        </row>
        <row r="1206">
          <cell r="A1206" t="str">
            <v>120426</v>
          </cell>
          <cell r="B1206" t="str">
            <v>12</v>
          </cell>
          <cell r="C1206" t="str">
            <v>04</v>
          </cell>
          <cell r="D1206" t="str">
            <v>26</v>
          </cell>
          <cell r="E1206" t="str">
            <v>POMACANCHA</v>
          </cell>
          <cell r="F1206">
            <v>2286</v>
          </cell>
        </row>
        <row r="1207">
          <cell r="A1207" t="str">
            <v>120427</v>
          </cell>
          <cell r="B1207" t="str">
            <v>12</v>
          </cell>
          <cell r="C1207" t="str">
            <v>04</v>
          </cell>
          <cell r="D1207" t="str">
            <v>27</v>
          </cell>
          <cell r="E1207" t="str">
            <v>RICRAN</v>
          </cell>
          <cell r="F1207">
            <v>2321</v>
          </cell>
        </row>
        <row r="1208">
          <cell r="A1208" t="str">
            <v>120428</v>
          </cell>
          <cell r="B1208" t="str">
            <v>12</v>
          </cell>
          <cell r="C1208" t="str">
            <v>04</v>
          </cell>
          <cell r="D1208" t="str">
            <v>28</v>
          </cell>
          <cell r="E1208" t="str">
            <v>SAN LORENZO</v>
          </cell>
          <cell r="F1208">
            <v>2447</v>
          </cell>
        </row>
        <row r="1209">
          <cell r="A1209" t="str">
            <v>120429</v>
          </cell>
          <cell r="B1209" t="str">
            <v>12</v>
          </cell>
          <cell r="C1209" t="str">
            <v>04</v>
          </cell>
          <cell r="D1209" t="str">
            <v>29</v>
          </cell>
          <cell r="E1209" t="str">
            <v>SAN PEDRO DE CHUNAN</v>
          </cell>
          <cell r="F1209">
            <v>880</v>
          </cell>
        </row>
        <row r="1210">
          <cell r="A1210" t="str">
            <v>120430</v>
          </cell>
          <cell r="B1210" t="str">
            <v>12</v>
          </cell>
          <cell r="C1210" t="str">
            <v>04</v>
          </cell>
          <cell r="D1210" t="str">
            <v>30</v>
          </cell>
          <cell r="E1210" t="str">
            <v>SAUSA</v>
          </cell>
          <cell r="F1210">
            <v>3003</v>
          </cell>
        </row>
        <row r="1211">
          <cell r="A1211" t="str">
            <v>120431</v>
          </cell>
          <cell r="B1211" t="str">
            <v>12</v>
          </cell>
          <cell r="C1211" t="str">
            <v>04</v>
          </cell>
          <cell r="D1211" t="str">
            <v>31</v>
          </cell>
          <cell r="E1211" t="str">
            <v>SINCOS</v>
          </cell>
          <cell r="F1211">
            <v>4755</v>
          </cell>
        </row>
        <row r="1212">
          <cell r="A1212" t="str">
            <v>120432</v>
          </cell>
          <cell r="B1212" t="str">
            <v>12</v>
          </cell>
          <cell r="C1212" t="str">
            <v>04</v>
          </cell>
          <cell r="D1212" t="str">
            <v>32</v>
          </cell>
          <cell r="E1212" t="str">
            <v>TUNAN MARCA</v>
          </cell>
          <cell r="F1212">
            <v>1358</v>
          </cell>
        </row>
        <row r="1213">
          <cell r="A1213" t="str">
            <v>120433</v>
          </cell>
          <cell r="B1213" t="str">
            <v>12</v>
          </cell>
          <cell r="C1213" t="str">
            <v>04</v>
          </cell>
          <cell r="D1213" t="str">
            <v>33</v>
          </cell>
          <cell r="E1213" t="str">
            <v>YAULI</v>
          </cell>
          <cell r="F1213">
            <v>1722</v>
          </cell>
        </row>
        <row r="1214">
          <cell r="A1214" t="str">
            <v>120434</v>
          </cell>
          <cell r="B1214" t="str">
            <v>12</v>
          </cell>
          <cell r="C1214" t="str">
            <v>04</v>
          </cell>
          <cell r="D1214" t="str">
            <v>34</v>
          </cell>
          <cell r="E1214" t="str">
            <v>YAUYOS</v>
          </cell>
          <cell r="F1214">
            <v>9820</v>
          </cell>
        </row>
        <row r="1215">
          <cell r="A1215" t="str">
            <v>120500</v>
          </cell>
          <cell r="B1215" t="str">
            <v>12</v>
          </cell>
          <cell r="C1215" t="str">
            <v>05</v>
          </cell>
          <cell r="D1215" t="str">
            <v>00</v>
          </cell>
          <cell r="E1215" t="str">
            <v>JUNIN</v>
          </cell>
          <cell r="F1215">
            <v>33318</v>
          </cell>
        </row>
        <row r="1216">
          <cell r="A1216" t="str">
            <v>120501</v>
          </cell>
          <cell r="B1216" t="str">
            <v>12</v>
          </cell>
          <cell r="C1216" t="str">
            <v>05</v>
          </cell>
          <cell r="D1216" t="str">
            <v>01</v>
          </cell>
          <cell r="E1216" t="str">
            <v>JUNIN</v>
          </cell>
          <cell r="F1216">
            <v>14193</v>
          </cell>
        </row>
        <row r="1217">
          <cell r="A1217" t="str">
            <v>120502</v>
          </cell>
          <cell r="B1217" t="str">
            <v>12</v>
          </cell>
          <cell r="C1217" t="str">
            <v>05</v>
          </cell>
          <cell r="D1217" t="str">
            <v>02</v>
          </cell>
          <cell r="E1217" t="str">
            <v>CARHUAMAYO</v>
          </cell>
          <cell r="F1217">
            <v>8160</v>
          </cell>
        </row>
        <row r="1218">
          <cell r="A1218" t="str">
            <v>120503</v>
          </cell>
          <cell r="B1218" t="str">
            <v>12</v>
          </cell>
          <cell r="C1218" t="str">
            <v>05</v>
          </cell>
          <cell r="D1218" t="str">
            <v>03</v>
          </cell>
          <cell r="E1218" t="str">
            <v>ONDORES</v>
          </cell>
          <cell r="F1218">
            <v>1919</v>
          </cell>
        </row>
        <row r="1219">
          <cell r="A1219" t="str">
            <v>120504</v>
          </cell>
          <cell r="B1219" t="str">
            <v>12</v>
          </cell>
          <cell r="C1219" t="str">
            <v>05</v>
          </cell>
          <cell r="D1219" t="str">
            <v>04</v>
          </cell>
          <cell r="E1219" t="str">
            <v>ULCUMAYO</v>
          </cell>
          <cell r="F1219">
            <v>9046</v>
          </cell>
        </row>
        <row r="1220">
          <cell r="A1220" t="str">
            <v>120600</v>
          </cell>
          <cell r="B1220" t="str">
            <v>12</v>
          </cell>
          <cell r="C1220" t="str">
            <v>06</v>
          </cell>
          <cell r="D1220" t="str">
            <v>00</v>
          </cell>
          <cell r="E1220" t="str">
            <v>SATIPO</v>
          </cell>
          <cell r="F1220">
            <v>160083</v>
          </cell>
        </row>
        <row r="1221">
          <cell r="A1221" t="str">
            <v>120601</v>
          </cell>
          <cell r="B1221" t="str">
            <v>12</v>
          </cell>
          <cell r="C1221" t="str">
            <v>06</v>
          </cell>
          <cell r="D1221" t="str">
            <v>01</v>
          </cell>
          <cell r="E1221" t="str">
            <v>SATIPO</v>
          </cell>
          <cell r="F1221">
            <v>35001</v>
          </cell>
        </row>
        <row r="1222">
          <cell r="A1222" t="str">
            <v>120602</v>
          </cell>
          <cell r="B1222" t="str">
            <v>12</v>
          </cell>
          <cell r="C1222" t="str">
            <v>06</v>
          </cell>
          <cell r="D1222" t="str">
            <v>02</v>
          </cell>
          <cell r="E1222" t="str">
            <v>COVIRIALI</v>
          </cell>
          <cell r="F1222">
            <v>4151</v>
          </cell>
        </row>
        <row r="1223">
          <cell r="A1223" t="str">
            <v>120603</v>
          </cell>
          <cell r="B1223" t="str">
            <v>12</v>
          </cell>
          <cell r="C1223" t="str">
            <v>06</v>
          </cell>
          <cell r="D1223" t="str">
            <v>03</v>
          </cell>
          <cell r="E1223" t="str">
            <v>LLAYLLA</v>
          </cell>
          <cell r="F1223">
            <v>4638</v>
          </cell>
        </row>
        <row r="1224">
          <cell r="A1224" t="str">
            <v>120604</v>
          </cell>
          <cell r="B1224" t="str">
            <v>12</v>
          </cell>
          <cell r="C1224" t="str">
            <v>06</v>
          </cell>
          <cell r="D1224" t="str">
            <v>04</v>
          </cell>
          <cell r="E1224" t="str">
            <v>MAZAMARI</v>
          </cell>
          <cell r="F1224">
            <v>24781</v>
          </cell>
        </row>
        <row r="1225">
          <cell r="A1225" t="str">
            <v>120605</v>
          </cell>
          <cell r="B1225" t="str">
            <v>12</v>
          </cell>
          <cell r="C1225" t="str">
            <v>06</v>
          </cell>
          <cell r="D1225" t="str">
            <v>05</v>
          </cell>
          <cell r="E1225" t="str">
            <v>PAMPA HERMOSA</v>
          </cell>
          <cell r="F1225">
            <v>6876</v>
          </cell>
        </row>
        <row r="1226">
          <cell r="A1226" t="str">
            <v>120606</v>
          </cell>
          <cell r="B1226" t="str">
            <v>12</v>
          </cell>
          <cell r="C1226" t="str">
            <v>06</v>
          </cell>
          <cell r="D1226" t="str">
            <v>06</v>
          </cell>
          <cell r="E1226" t="str">
            <v>PANGOA</v>
          </cell>
          <cell r="F1226">
            <v>36357</v>
          </cell>
        </row>
        <row r="1227">
          <cell r="A1227" t="str">
            <v>120607</v>
          </cell>
          <cell r="B1227" t="str">
            <v>12</v>
          </cell>
          <cell r="C1227" t="str">
            <v>06</v>
          </cell>
          <cell r="D1227" t="str">
            <v>07</v>
          </cell>
          <cell r="E1227" t="str">
            <v>RIO NEGRO</v>
          </cell>
          <cell r="F1227">
            <v>17617</v>
          </cell>
        </row>
        <row r="1228">
          <cell r="A1228" t="str">
            <v>120608</v>
          </cell>
          <cell r="B1228" t="str">
            <v>12</v>
          </cell>
          <cell r="C1228" t="str">
            <v>06</v>
          </cell>
          <cell r="D1228" t="str">
            <v>08</v>
          </cell>
          <cell r="E1228" t="str">
            <v>RIO TAMBO</v>
          </cell>
          <cell r="F1228">
            <v>30662</v>
          </cell>
        </row>
        <row r="1229">
          <cell r="A1229" t="str">
            <v>120700</v>
          </cell>
          <cell r="B1229" t="str">
            <v>12</v>
          </cell>
          <cell r="C1229" t="str">
            <v>07</v>
          </cell>
          <cell r="D1229" t="str">
            <v>00</v>
          </cell>
          <cell r="E1229" t="str">
            <v>TARMA</v>
          </cell>
          <cell r="F1229">
            <v>105812</v>
          </cell>
        </row>
        <row r="1230">
          <cell r="A1230" t="str">
            <v>120701</v>
          </cell>
          <cell r="B1230" t="str">
            <v>12</v>
          </cell>
          <cell r="C1230" t="str">
            <v>07</v>
          </cell>
          <cell r="D1230" t="str">
            <v>01</v>
          </cell>
          <cell r="E1230" t="str">
            <v>TARMA</v>
          </cell>
          <cell r="F1230">
            <v>48333</v>
          </cell>
        </row>
        <row r="1231">
          <cell r="A1231" t="str">
            <v>120702</v>
          </cell>
          <cell r="B1231" t="str">
            <v>12</v>
          </cell>
          <cell r="C1231" t="str">
            <v>07</v>
          </cell>
          <cell r="D1231" t="str">
            <v>02</v>
          </cell>
          <cell r="E1231" t="str">
            <v>ACOBAMBA</v>
          </cell>
          <cell r="F1231">
            <v>10768</v>
          </cell>
        </row>
        <row r="1232">
          <cell r="A1232" t="str">
            <v>120703</v>
          </cell>
          <cell r="B1232" t="str">
            <v>12</v>
          </cell>
          <cell r="C1232" t="str">
            <v>07</v>
          </cell>
          <cell r="D1232" t="str">
            <v>03</v>
          </cell>
          <cell r="E1232" t="str">
            <v>HUARICOLCA</v>
          </cell>
          <cell r="F1232">
            <v>2882</v>
          </cell>
        </row>
        <row r="1233">
          <cell r="A1233" t="str">
            <v>120704</v>
          </cell>
          <cell r="B1233" t="str">
            <v>12</v>
          </cell>
          <cell r="C1233" t="str">
            <v>07</v>
          </cell>
          <cell r="D1233" t="str">
            <v>04</v>
          </cell>
          <cell r="E1233" t="str">
            <v>HUASAHUASI</v>
          </cell>
          <cell r="F1233">
            <v>13621</v>
          </cell>
        </row>
        <row r="1234">
          <cell r="A1234" t="str">
            <v>120705</v>
          </cell>
          <cell r="B1234" t="str">
            <v>12</v>
          </cell>
          <cell r="C1234" t="str">
            <v>07</v>
          </cell>
          <cell r="D1234" t="str">
            <v>05</v>
          </cell>
          <cell r="E1234" t="str">
            <v>LA UNION</v>
          </cell>
          <cell r="F1234">
            <v>4254</v>
          </cell>
        </row>
        <row r="1235">
          <cell r="A1235" t="str">
            <v>120706</v>
          </cell>
          <cell r="B1235" t="str">
            <v>12</v>
          </cell>
          <cell r="C1235" t="str">
            <v>07</v>
          </cell>
          <cell r="D1235" t="str">
            <v>06</v>
          </cell>
          <cell r="E1235" t="str">
            <v>PALCA</v>
          </cell>
          <cell r="F1235">
            <v>7905</v>
          </cell>
        </row>
        <row r="1236">
          <cell r="A1236" t="str">
            <v>120707</v>
          </cell>
          <cell r="B1236" t="str">
            <v>12</v>
          </cell>
          <cell r="C1236" t="str">
            <v>07</v>
          </cell>
          <cell r="D1236" t="str">
            <v>07</v>
          </cell>
          <cell r="E1236" t="str">
            <v>PALCAMAYO</v>
          </cell>
          <cell r="F1236">
            <v>5396</v>
          </cell>
        </row>
        <row r="1237">
          <cell r="A1237" t="str">
            <v>120708</v>
          </cell>
          <cell r="B1237" t="str">
            <v>12</v>
          </cell>
          <cell r="C1237" t="str">
            <v>07</v>
          </cell>
          <cell r="D1237" t="str">
            <v>08</v>
          </cell>
          <cell r="E1237" t="str">
            <v>SAN PEDRO DE CAJAS</v>
          </cell>
          <cell r="F1237">
            <v>7218</v>
          </cell>
        </row>
        <row r="1238">
          <cell r="A1238" t="str">
            <v>120709</v>
          </cell>
          <cell r="B1238" t="str">
            <v>12</v>
          </cell>
          <cell r="C1238" t="str">
            <v>07</v>
          </cell>
          <cell r="D1238" t="str">
            <v>09</v>
          </cell>
          <cell r="E1238" t="str">
            <v>TAPO</v>
          </cell>
          <cell r="F1238">
            <v>5435</v>
          </cell>
        </row>
        <row r="1239">
          <cell r="A1239" t="str">
            <v>120800</v>
          </cell>
          <cell r="B1239" t="str">
            <v>12</v>
          </cell>
          <cell r="C1239" t="str">
            <v>08</v>
          </cell>
          <cell r="D1239" t="str">
            <v>00</v>
          </cell>
          <cell r="E1239" t="str">
            <v>YAULI</v>
          </cell>
          <cell r="F1239">
            <v>49413</v>
          </cell>
        </row>
        <row r="1240">
          <cell r="A1240" t="str">
            <v>120801</v>
          </cell>
          <cell r="B1240" t="str">
            <v>12</v>
          </cell>
          <cell r="C1240" t="str">
            <v>08</v>
          </cell>
          <cell r="D1240" t="str">
            <v>01</v>
          </cell>
          <cell r="E1240" t="str">
            <v>LA OROYA</v>
          </cell>
          <cell r="F1240">
            <v>19706</v>
          </cell>
        </row>
        <row r="1241">
          <cell r="A1241" t="str">
            <v>120802</v>
          </cell>
          <cell r="B1241" t="str">
            <v>12</v>
          </cell>
          <cell r="C1241" t="str">
            <v>08</v>
          </cell>
          <cell r="D1241" t="str">
            <v>02</v>
          </cell>
          <cell r="E1241" t="str">
            <v>CHACAPALPA</v>
          </cell>
          <cell r="F1241">
            <v>940</v>
          </cell>
        </row>
        <row r="1242">
          <cell r="A1242" t="str">
            <v>120803</v>
          </cell>
          <cell r="B1242" t="str">
            <v>12</v>
          </cell>
          <cell r="C1242" t="str">
            <v>08</v>
          </cell>
          <cell r="D1242" t="str">
            <v>03</v>
          </cell>
          <cell r="E1242" t="str">
            <v>HUAY-HUAY</v>
          </cell>
          <cell r="F1242">
            <v>1607</v>
          </cell>
        </row>
        <row r="1243">
          <cell r="A1243" t="str">
            <v>120804</v>
          </cell>
          <cell r="B1243" t="str">
            <v>12</v>
          </cell>
          <cell r="C1243" t="str">
            <v>08</v>
          </cell>
          <cell r="D1243" t="str">
            <v>04</v>
          </cell>
          <cell r="E1243" t="str">
            <v>MARCAPOMACOCHA</v>
          </cell>
          <cell r="F1243">
            <v>1004</v>
          </cell>
        </row>
        <row r="1244">
          <cell r="A1244" t="str">
            <v>120805</v>
          </cell>
          <cell r="B1244" t="str">
            <v>12</v>
          </cell>
          <cell r="C1244" t="str">
            <v>08</v>
          </cell>
          <cell r="D1244" t="str">
            <v>05</v>
          </cell>
          <cell r="E1244" t="str">
            <v>MOROCOCHA</v>
          </cell>
          <cell r="F1244">
            <v>4617</v>
          </cell>
        </row>
        <row r="1245">
          <cell r="A1245" t="str">
            <v>120806</v>
          </cell>
          <cell r="B1245" t="str">
            <v>12</v>
          </cell>
          <cell r="C1245" t="str">
            <v>08</v>
          </cell>
          <cell r="D1245" t="str">
            <v>06</v>
          </cell>
          <cell r="E1245" t="str">
            <v>PACCHA</v>
          </cell>
          <cell r="F1245">
            <v>2013</v>
          </cell>
        </row>
        <row r="1246">
          <cell r="A1246" t="str">
            <v>120807</v>
          </cell>
          <cell r="B1246" t="str">
            <v>12</v>
          </cell>
          <cell r="C1246" t="str">
            <v>08</v>
          </cell>
          <cell r="D1246" t="str">
            <v>07</v>
          </cell>
          <cell r="E1246" t="str">
            <v>SANTA BARBARA DE CARHUACAYAN</v>
          </cell>
          <cell r="F1246">
            <v>1543</v>
          </cell>
        </row>
        <row r="1247">
          <cell r="A1247" t="str">
            <v>120808</v>
          </cell>
          <cell r="B1247" t="str">
            <v>12</v>
          </cell>
          <cell r="C1247" t="str">
            <v>08</v>
          </cell>
          <cell r="D1247" t="str">
            <v>08</v>
          </cell>
          <cell r="E1247" t="str">
            <v>SANTA ROSA DE SACCO</v>
          </cell>
          <cell r="F1247">
            <v>12022</v>
          </cell>
        </row>
        <row r="1248">
          <cell r="A1248" t="str">
            <v>120809</v>
          </cell>
          <cell r="B1248" t="str">
            <v>12</v>
          </cell>
          <cell r="C1248" t="str">
            <v>08</v>
          </cell>
          <cell r="D1248" t="str">
            <v>09</v>
          </cell>
          <cell r="E1248" t="str">
            <v>SUITUCANCHA</v>
          </cell>
          <cell r="F1248">
            <v>973</v>
          </cell>
        </row>
        <row r="1249">
          <cell r="A1249" t="str">
            <v>120810</v>
          </cell>
          <cell r="B1249" t="str">
            <v>12</v>
          </cell>
          <cell r="C1249" t="str">
            <v>08</v>
          </cell>
          <cell r="D1249" t="str">
            <v>10</v>
          </cell>
          <cell r="E1249" t="str">
            <v>YAULI</v>
          </cell>
          <cell r="F1249">
            <v>4988</v>
          </cell>
        </row>
        <row r="1250">
          <cell r="A1250" t="str">
            <v>120900</v>
          </cell>
          <cell r="B1250" t="str">
            <v>12</v>
          </cell>
          <cell r="C1250" t="str">
            <v>09</v>
          </cell>
          <cell r="D1250" t="str">
            <v>00</v>
          </cell>
          <cell r="E1250" t="str">
            <v>CHUPACA</v>
          </cell>
          <cell r="F1250">
            <v>52800</v>
          </cell>
        </row>
        <row r="1251">
          <cell r="A1251" t="str">
            <v>120901</v>
          </cell>
          <cell r="B1251" t="str">
            <v>12</v>
          </cell>
          <cell r="C1251" t="str">
            <v>09</v>
          </cell>
          <cell r="D1251" t="str">
            <v>01</v>
          </cell>
          <cell r="E1251" t="str">
            <v>CHUPACA</v>
          </cell>
          <cell r="F1251">
            <v>21073</v>
          </cell>
        </row>
        <row r="1252">
          <cell r="A1252" t="str">
            <v>120902</v>
          </cell>
          <cell r="B1252" t="str">
            <v>12</v>
          </cell>
          <cell r="C1252" t="str">
            <v>09</v>
          </cell>
          <cell r="D1252" t="str">
            <v>02</v>
          </cell>
          <cell r="E1252" t="str">
            <v>AHUAC</v>
          </cell>
          <cell r="F1252">
            <v>7353</v>
          </cell>
        </row>
        <row r="1253">
          <cell r="A1253" t="str">
            <v>120903</v>
          </cell>
          <cell r="B1253" t="str">
            <v>12</v>
          </cell>
          <cell r="C1253" t="str">
            <v>09</v>
          </cell>
          <cell r="D1253" t="str">
            <v>03</v>
          </cell>
          <cell r="E1253" t="str">
            <v>CHONGOS BAJO</v>
          </cell>
          <cell r="F1253">
            <v>4786</v>
          </cell>
        </row>
        <row r="1254">
          <cell r="A1254" t="str">
            <v>120904</v>
          </cell>
          <cell r="B1254" t="str">
            <v>12</v>
          </cell>
          <cell r="C1254" t="str">
            <v>09</v>
          </cell>
          <cell r="D1254" t="str">
            <v>04</v>
          </cell>
          <cell r="E1254" t="str">
            <v>HUACHAC</v>
          </cell>
          <cell r="F1254">
            <v>3095</v>
          </cell>
        </row>
        <row r="1255">
          <cell r="A1255" t="str">
            <v>120905</v>
          </cell>
          <cell r="B1255" t="str">
            <v>12</v>
          </cell>
          <cell r="C1255" t="str">
            <v>09</v>
          </cell>
          <cell r="D1255" t="str">
            <v>05</v>
          </cell>
          <cell r="E1255" t="str">
            <v>HUAMANCACA CHICO</v>
          </cell>
          <cell r="F1255">
            <v>4554</v>
          </cell>
        </row>
        <row r="1256">
          <cell r="A1256" t="str">
            <v>120906</v>
          </cell>
          <cell r="B1256" t="str">
            <v>12</v>
          </cell>
          <cell r="C1256" t="str">
            <v>09</v>
          </cell>
          <cell r="D1256" t="str">
            <v>06</v>
          </cell>
          <cell r="E1256" t="str">
            <v>SAN JUAN DE ISCOS</v>
          </cell>
          <cell r="F1256">
            <v>2720</v>
          </cell>
        </row>
        <row r="1257">
          <cell r="A1257" t="str">
            <v>120907</v>
          </cell>
          <cell r="B1257" t="str">
            <v>12</v>
          </cell>
          <cell r="C1257" t="str">
            <v>09</v>
          </cell>
          <cell r="D1257" t="str">
            <v>07</v>
          </cell>
          <cell r="E1257" t="str">
            <v>SAN JUAN DE JARPA</v>
          </cell>
          <cell r="F1257">
            <v>3650</v>
          </cell>
        </row>
        <row r="1258">
          <cell r="A1258" t="str">
            <v>120908</v>
          </cell>
          <cell r="B1258" t="str">
            <v>12</v>
          </cell>
          <cell r="C1258" t="str">
            <v>09</v>
          </cell>
          <cell r="D1258" t="str">
            <v>08</v>
          </cell>
          <cell r="E1258" t="str">
            <v>TRES DE DICIEMBRE</v>
          </cell>
          <cell r="F1258">
            <v>2100</v>
          </cell>
        </row>
        <row r="1259">
          <cell r="A1259" t="str">
            <v>120909</v>
          </cell>
          <cell r="B1259" t="str">
            <v>12</v>
          </cell>
          <cell r="C1259" t="str">
            <v>09</v>
          </cell>
          <cell r="D1259" t="str">
            <v>09</v>
          </cell>
          <cell r="E1259" t="str">
            <v>YANACANCHA</v>
          </cell>
          <cell r="F1259">
            <v>3469</v>
          </cell>
        </row>
        <row r="1260">
          <cell r="A1260" t="str">
            <v>130000</v>
          </cell>
          <cell r="B1260" t="str">
            <v>13</v>
          </cell>
          <cell r="C1260" t="str">
            <v>00</v>
          </cell>
          <cell r="D1260" t="str">
            <v>00</v>
          </cell>
          <cell r="E1260" t="str">
            <v>LA LIBERTAD</v>
          </cell>
          <cell r="F1260">
            <v>1609443</v>
          </cell>
        </row>
        <row r="1261">
          <cell r="A1261" t="str">
            <v>130100</v>
          </cell>
          <cell r="B1261" t="str">
            <v>13</v>
          </cell>
          <cell r="C1261" t="str">
            <v>01</v>
          </cell>
          <cell r="D1261" t="str">
            <v>00</v>
          </cell>
          <cell r="E1261" t="str">
            <v>TRUJILLO</v>
          </cell>
          <cell r="F1261">
            <v>805593</v>
          </cell>
        </row>
        <row r="1262">
          <cell r="A1262" t="str">
            <v>130101</v>
          </cell>
          <cell r="B1262" t="str">
            <v>13</v>
          </cell>
          <cell r="C1262" t="str">
            <v>01</v>
          </cell>
          <cell r="D1262" t="str">
            <v>01</v>
          </cell>
          <cell r="E1262" t="str">
            <v>TRUJILLO</v>
          </cell>
          <cell r="F1262">
            <v>284582</v>
          </cell>
        </row>
        <row r="1263">
          <cell r="A1263" t="str">
            <v>130102</v>
          </cell>
          <cell r="B1263" t="str">
            <v>13</v>
          </cell>
          <cell r="C1263" t="str">
            <v>01</v>
          </cell>
          <cell r="D1263" t="str">
            <v>02</v>
          </cell>
          <cell r="E1263" t="str">
            <v>EL PORVENIR</v>
          </cell>
          <cell r="F1263">
            <v>144579</v>
          </cell>
        </row>
        <row r="1264">
          <cell r="A1264" t="str">
            <v>130103</v>
          </cell>
          <cell r="B1264" t="str">
            <v>13</v>
          </cell>
          <cell r="C1264" t="str">
            <v>01</v>
          </cell>
          <cell r="D1264" t="str">
            <v>03</v>
          </cell>
          <cell r="E1264" t="str">
            <v>FLORENCIA DE MORA</v>
          </cell>
          <cell r="F1264">
            <v>38054</v>
          </cell>
        </row>
        <row r="1265">
          <cell r="A1265" t="str">
            <v>130104</v>
          </cell>
          <cell r="B1265" t="str">
            <v>13</v>
          </cell>
          <cell r="C1265" t="str">
            <v>01</v>
          </cell>
          <cell r="D1265" t="str">
            <v>04</v>
          </cell>
          <cell r="E1265" t="str">
            <v>HUANCHACO</v>
          </cell>
          <cell r="F1265">
            <v>42665</v>
          </cell>
        </row>
        <row r="1266">
          <cell r="A1266" t="str">
            <v>130105</v>
          </cell>
          <cell r="B1266" t="str">
            <v>13</v>
          </cell>
          <cell r="C1266" t="str">
            <v>01</v>
          </cell>
          <cell r="D1266" t="str">
            <v>05</v>
          </cell>
          <cell r="E1266" t="str">
            <v>LA ESPERANZA</v>
          </cell>
          <cell r="F1266">
            <v>156121</v>
          </cell>
        </row>
        <row r="1267">
          <cell r="A1267" t="str">
            <v>130106</v>
          </cell>
          <cell r="B1267" t="str">
            <v>13</v>
          </cell>
          <cell r="C1267" t="str">
            <v>01</v>
          </cell>
          <cell r="D1267" t="str">
            <v>06</v>
          </cell>
          <cell r="E1267" t="str">
            <v>LAREDO</v>
          </cell>
          <cell r="F1267">
            <v>33320</v>
          </cell>
        </row>
        <row r="1268">
          <cell r="A1268" t="str">
            <v>130107</v>
          </cell>
          <cell r="B1268" t="str">
            <v>13</v>
          </cell>
          <cell r="C1268" t="str">
            <v>01</v>
          </cell>
          <cell r="D1268" t="str">
            <v>07</v>
          </cell>
          <cell r="E1268" t="str">
            <v>MOCHE</v>
          </cell>
          <cell r="F1268">
            <v>30546</v>
          </cell>
        </row>
        <row r="1269">
          <cell r="A1269" t="str">
            <v>130108</v>
          </cell>
          <cell r="B1269" t="str">
            <v>13</v>
          </cell>
          <cell r="C1269" t="str">
            <v>01</v>
          </cell>
          <cell r="D1269" t="str">
            <v>08</v>
          </cell>
          <cell r="E1269" t="str">
            <v>POROTO</v>
          </cell>
          <cell r="F1269">
            <v>3684</v>
          </cell>
        </row>
        <row r="1270">
          <cell r="A1270" t="str">
            <v>130109</v>
          </cell>
          <cell r="B1270" t="str">
            <v>13</v>
          </cell>
          <cell r="C1270" t="str">
            <v>01</v>
          </cell>
          <cell r="D1270" t="str">
            <v>09</v>
          </cell>
          <cell r="E1270" t="str">
            <v>SALAVERRY</v>
          </cell>
          <cell r="F1270">
            <v>14294</v>
          </cell>
        </row>
        <row r="1271">
          <cell r="A1271" t="str">
            <v>130110</v>
          </cell>
          <cell r="B1271" t="str">
            <v>13</v>
          </cell>
          <cell r="C1271" t="str">
            <v>01</v>
          </cell>
          <cell r="D1271" t="str">
            <v>10</v>
          </cell>
          <cell r="E1271" t="str">
            <v>SIMBAL</v>
          </cell>
          <cell r="F1271">
            <v>4304</v>
          </cell>
        </row>
        <row r="1272">
          <cell r="A1272" t="str">
            <v>130111</v>
          </cell>
          <cell r="B1272" t="str">
            <v>13</v>
          </cell>
          <cell r="C1272" t="str">
            <v>01</v>
          </cell>
          <cell r="D1272" t="str">
            <v>11</v>
          </cell>
          <cell r="E1272" t="str">
            <v>VICTOR LARCO HERRERA</v>
          </cell>
          <cell r="F1272">
            <v>53444</v>
          </cell>
        </row>
        <row r="1273">
          <cell r="A1273" t="str">
            <v>130200</v>
          </cell>
          <cell r="B1273" t="str">
            <v>13</v>
          </cell>
          <cell r="C1273" t="str">
            <v>02</v>
          </cell>
          <cell r="D1273" t="str">
            <v>00</v>
          </cell>
          <cell r="E1273" t="str">
            <v>ASCOPE</v>
          </cell>
          <cell r="F1273">
            <v>119416</v>
          </cell>
        </row>
        <row r="1274">
          <cell r="A1274" t="str">
            <v>130201</v>
          </cell>
          <cell r="B1274" t="str">
            <v>13</v>
          </cell>
          <cell r="C1274" t="str">
            <v>02</v>
          </cell>
          <cell r="D1274" t="str">
            <v>01</v>
          </cell>
          <cell r="E1274" t="str">
            <v>ASCOPE</v>
          </cell>
          <cell r="F1274">
            <v>7374</v>
          </cell>
        </row>
        <row r="1275">
          <cell r="A1275" t="str">
            <v>130202</v>
          </cell>
          <cell r="B1275" t="str">
            <v>13</v>
          </cell>
          <cell r="C1275" t="str">
            <v>02</v>
          </cell>
          <cell r="D1275" t="str">
            <v>02</v>
          </cell>
          <cell r="E1275" t="str">
            <v>CHICAMA</v>
          </cell>
          <cell r="F1275">
            <v>16244</v>
          </cell>
        </row>
        <row r="1276">
          <cell r="A1276" t="str">
            <v>130203</v>
          </cell>
          <cell r="B1276" t="str">
            <v>13</v>
          </cell>
          <cell r="C1276" t="str">
            <v>02</v>
          </cell>
          <cell r="D1276" t="str">
            <v>03</v>
          </cell>
          <cell r="E1276" t="str">
            <v>CHOCOPE</v>
          </cell>
          <cell r="F1276">
            <v>9882</v>
          </cell>
        </row>
        <row r="1277">
          <cell r="A1277" t="str">
            <v>130204</v>
          </cell>
          <cell r="B1277" t="str">
            <v>13</v>
          </cell>
          <cell r="C1277" t="str">
            <v>02</v>
          </cell>
          <cell r="D1277" t="str">
            <v>04</v>
          </cell>
          <cell r="E1277" t="str">
            <v>MAGDALENA DE CAO</v>
          </cell>
          <cell r="F1277">
            <v>3272</v>
          </cell>
        </row>
        <row r="1278">
          <cell r="A1278" t="str">
            <v>130205</v>
          </cell>
          <cell r="B1278" t="str">
            <v>13</v>
          </cell>
          <cell r="C1278" t="str">
            <v>02</v>
          </cell>
          <cell r="D1278" t="str">
            <v>05</v>
          </cell>
          <cell r="E1278" t="str">
            <v>PAIJAN</v>
          </cell>
          <cell r="F1278">
            <v>22774</v>
          </cell>
        </row>
        <row r="1279">
          <cell r="A1279" t="str">
            <v>130206</v>
          </cell>
          <cell r="B1279" t="str">
            <v>13</v>
          </cell>
          <cell r="C1279" t="str">
            <v>02</v>
          </cell>
          <cell r="D1279" t="str">
            <v>06</v>
          </cell>
          <cell r="E1279" t="str">
            <v>RAZURI</v>
          </cell>
          <cell r="F1279">
            <v>7794</v>
          </cell>
        </row>
        <row r="1280">
          <cell r="A1280" t="str">
            <v>130207</v>
          </cell>
          <cell r="B1280" t="str">
            <v>13</v>
          </cell>
          <cell r="C1280" t="str">
            <v>02</v>
          </cell>
          <cell r="D1280" t="str">
            <v>07</v>
          </cell>
          <cell r="E1280" t="str">
            <v>SANTIAGO DE CAO</v>
          </cell>
          <cell r="F1280">
            <v>20347</v>
          </cell>
        </row>
        <row r="1281">
          <cell r="A1281" t="str">
            <v>130208</v>
          </cell>
          <cell r="B1281" t="str">
            <v>13</v>
          </cell>
          <cell r="C1281" t="str">
            <v>02</v>
          </cell>
          <cell r="D1281" t="str">
            <v>08</v>
          </cell>
          <cell r="E1281" t="str">
            <v>CASA GRANDE</v>
          </cell>
          <cell r="F1281">
            <v>31729</v>
          </cell>
        </row>
        <row r="1282">
          <cell r="A1282" t="str">
            <v>130300</v>
          </cell>
          <cell r="B1282" t="str">
            <v>13</v>
          </cell>
          <cell r="C1282" t="str">
            <v>03</v>
          </cell>
          <cell r="D1282" t="str">
            <v>00</v>
          </cell>
          <cell r="E1282" t="str">
            <v>BOLIVAR</v>
          </cell>
          <cell r="F1282">
            <v>17889</v>
          </cell>
        </row>
        <row r="1283">
          <cell r="A1283" t="str">
            <v>130301</v>
          </cell>
          <cell r="B1283" t="str">
            <v>13</v>
          </cell>
          <cell r="C1283" t="str">
            <v>03</v>
          </cell>
          <cell r="D1283" t="str">
            <v>01</v>
          </cell>
          <cell r="E1283" t="str">
            <v>BOLIVAR</v>
          </cell>
          <cell r="F1283">
            <v>5393</v>
          </cell>
        </row>
        <row r="1284">
          <cell r="A1284" t="str">
            <v>130302</v>
          </cell>
          <cell r="B1284" t="str">
            <v>13</v>
          </cell>
          <cell r="C1284" t="str">
            <v>03</v>
          </cell>
          <cell r="D1284" t="str">
            <v>02</v>
          </cell>
          <cell r="E1284" t="str">
            <v>BAMBAMARCA</v>
          </cell>
          <cell r="F1284">
            <v>3526</v>
          </cell>
        </row>
        <row r="1285">
          <cell r="A1285" t="str">
            <v>130303</v>
          </cell>
          <cell r="B1285" t="str">
            <v>13</v>
          </cell>
          <cell r="C1285" t="str">
            <v>03</v>
          </cell>
          <cell r="D1285" t="str">
            <v>03</v>
          </cell>
          <cell r="E1285" t="str">
            <v>CONDORMARCA</v>
          </cell>
          <cell r="F1285">
            <v>2067</v>
          </cell>
        </row>
        <row r="1286">
          <cell r="A1286" t="str">
            <v>130304</v>
          </cell>
          <cell r="B1286" t="str">
            <v>13</v>
          </cell>
          <cell r="C1286" t="str">
            <v>03</v>
          </cell>
          <cell r="D1286" t="str">
            <v>04</v>
          </cell>
          <cell r="E1286" t="str">
            <v>LONGOTEA</v>
          </cell>
          <cell r="F1286">
            <v>2688</v>
          </cell>
        </row>
        <row r="1287">
          <cell r="A1287" t="str">
            <v>130305</v>
          </cell>
          <cell r="B1287" t="str">
            <v>13</v>
          </cell>
          <cell r="C1287" t="str">
            <v>03</v>
          </cell>
          <cell r="D1287" t="str">
            <v>05</v>
          </cell>
          <cell r="E1287" t="str">
            <v>UCHUMARCA</v>
          </cell>
          <cell r="F1287">
            <v>3170</v>
          </cell>
        </row>
        <row r="1288">
          <cell r="A1288" t="str">
            <v>130306</v>
          </cell>
          <cell r="B1288" t="str">
            <v>13</v>
          </cell>
          <cell r="C1288" t="str">
            <v>03</v>
          </cell>
          <cell r="D1288" t="str">
            <v>06</v>
          </cell>
          <cell r="E1288" t="str">
            <v>UCUNCHA</v>
          </cell>
          <cell r="F1288">
            <v>1045</v>
          </cell>
        </row>
        <row r="1289">
          <cell r="A1289" t="str">
            <v>130400</v>
          </cell>
          <cell r="B1289" t="str">
            <v>13</v>
          </cell>
          <cell r="C1289" t="str">
            <v>04</v>
          </cell>
          <cell r="D1289" t="str">
            <v>00</v>
          </cell>
          <cell r="E1289" t="str">
            <v>CHEPEN</v>
          </cell>
          <cell r="F1289">
            <v>75150</v>
          </cell>
        </row>
        <row r="1290">
          <cell r="A1290" t="str">
            <v>130401</v>
          </cell>
          <cell r="B1290" t="str">
            <v>13</v>
          </cell>
          <cell r="C1290" t="str">
            <v>04</v>
          </cell>
          <cell r="D1290" t="str">
            <v>01</v>
          </cell>
          <cell r="E1290" t="str">
            <v>CHEPEN</v>
          </cell>
          <cell r="F1290">
            <v>45458</v>
          </cell>
        </row>
        <row r="1291">
          <cell r="A1291" t="str">
            <v>130402</v>
          </cell>
          <cell r="B1291" t="str">
            <v>13</v>
          </cell>
          <cell r="C1291" t="str">
            <v>04</v>
          </cell>
          <cell r="D1291" t="str">
            <v>02</v>
          </cell>
          <cell r="E1291" t="str">
            <v>PACANGA</v>
          </cell>
          <cell r="F1291">
            <v>17858</v>
          </cell>
        </row>
        <row r="1292">
          <cell r="A1292" t="str">
            <v>130403</v>
          </cell>
          <cell r="B1292" t="str">
            <v>13</v>
          </cell>
          <cell r="C1292" t="str">
            <v>04</v>
          </cell>
          <cell r="D1292" t="str">
            <v>03</v>
          </cell>
          <cell r="E1292" t="str">
            <v>PUEBLO NUEVO</v>
          </cell>
          <cell r="F1292">
            <v>11834</v>
          </cell>
        </row>
        <row r="1293">
          <cell r="A1293" t="str">
            <v>130500</v>
          </cell>
          <cell r="B1293" t="str">
            <v>13</v>
          </cell>
          <cell r="C1293" t="str">
            <v>05</v>
          </cell>
          <cell r="D1293" t="str">
            <v>00</v>
          </cell>
          <cell r="E1293" t="str">
            <v>JULCAN</v>
          </cell>
          <cell r="F1293">
            <v>35664</v>
          </cell>
        </row>
        <row r="1294">
          <cell r="A1294" t="str">
            <v>130501</v>
          </cell>
          <cell r="B1294" t="str">
            <v>13</v>
          </cell>
          <cell r="C1294" t="str">
            <v>05</v>
          </cell>
          <cell r="D1294" t="str">
            <v>01</v>
          </cell>
          <cell r="E1294" t="str">
            <v>JULCAN</v>
          </cell>
          <cell r="F1294">
            <v>15069</v>
          </cell>
        </row>
        <row r="1295">
          <cell r="A1295" t="str">
            <v>130502</v>
          </cell>
          <cell r="B1295" t="str">
            <v>13</v>
          </cell>
          <cell r="C1295" t="str">
            <v>05</v>
          </cell>
          <cell r="D1295" t="str">
            <v>02</v>
          </cell>
          <cell r="E1295" t="str">
            <v>CALAMARCA</v>
          </cell>
          <cell r="F1295">
            <v>6710</v>
          </cell>
        </row>
        <row r="1296">
          <cell r="A1296" t="str">
            <v>130503</v>
          </cell>
          <cell r="B1296" t="str">
            <v>13</v>
          </cell>
          <cell r="C1296" t="str">
            <v>05</v>
          </cell>
          <cell r="D1296" t="str">
            <v>03</v>
          </cell>
          <cell r="E1296" t="str">
            <v>CARABAMBA</v>
          </cell>
          <cell r="F1296">
            <v>7215</v>
          </cell>
        </row>
        <row r="1297">
          <cell r="A1297" t="str">
            <v>130504</v>
          </cell>
          <cell r="B1297" t="str">
            <v>13</v>
          </cell>
          <cell r="C1297" t="str">
            <v>05</v>
          </cell>
          <cell r="D1297" t="str">
            <v>04</v>
          </cell>
          <cell r="E1297" t="str">
            <v>HUASO</v>
          </cell>
          <cell r="F1297">
            <v>6670</v>
          </cell>
        </row>
        <row r="1298">
          <cell r="A1298" t="str">
            <v>130600</v>
          </cell>
          <cell r="B1298" t="str">
            <v>13</v>
          </cell>
          <cell r="C1298" t="str">
            <v>06</v>
          </cell>
          <cell r="D1298" t="str">
            <v>00</v>
          </cell>
          <cell r="E1298" t="str">
            <v>OTUZCO</v>
          </cell>
          <cell r="F1298">
            <v>91053</v>
          </cell>
        </row>
        <row r="1299">
          <cell r="A1299" t="str">
            <v>130601</v>
          </cell>
          <cell r="B1299" t="str">
            <v>13</v>
          </cell>
          <cell r="C1299" t="str">
            <v>06</v>
          </cell>
          <cell r="D1299" t="str">
            <v>01</v>
          </cell>
          <cell r="E1299" t="str">
            <v>OTUZCO</v>
          </cell>
          <cell r="F1299">
            <v>26016</v>
          </cell>
        </row>
        <row r="1300">
          <cell r="A1300" t="str">
            <v>130602</v>
          </cell>
          <cell r="B1300" t="str">
            <v>13</v>
          </cell>
          <cell r="C1300" t="str">
            <v>06</v>
          </cell>
          <cell r="D1300" t="str">
            <v>02</v>
          </cell>
          <cell r="E1300" t="str">
            <v>AGALLPAMPA</v>
          </cell>
          <cell r="F1300">
            <v>9743</v>
          </cell>
        </row>
        <row r="1301">
          <cell r="A1301" t="str">
            <v>130604</v>
          </cell>
          <cell r="B1301" t="str">
            <v>13</v>
          </cell>
          <cell r="C1301" t="str">
            <v>06</v>
          </cell>
          <cell r="D1301" t="str">
            <v>04</v>
          </cell>
          <cell r="E1301" t="str">
            <v>CHARAT</v>
          </cell>
          <cell r="F1301">
            <v>3205</v>
          </cell>
        </row>
        <row r="1302">
          <cell r="A1302" t="str">
            <v>130605</v>
          </cell>
          <cell r="B1302" t="str">
            <v>13</v>
          </cell>
          <cell r="C1302" t="str">
            <v>06</v>
          </cell>
          <cell r="D1302" t="str">
            <v>05</v>
          </cell>
          <cell r="E1302" t="str">
            <v>HUARANCHAL</v>
          </cell>
          <cell r="F1302">
            <v>5246</v>
          </cell>
        </row>
        <row r="1303">
          <cell r="A1303" t="str">
            <v>130606</v>
          </cell>
          <cell r="B1303" t="str">
            <v>13</v>
          </cell>
          <cell r="C1303" t="str">
            <v>06</v>
          </cell>
          <cell r="D1303" t="str">
            <v>06</v>
          </cell>
          <cell r="E1303" t="str">
            <v>LA CUESTA</v>
          </cell>
          <cell r="F1303">
            <v>731</v>
          </cell>
        </row>
        <row r="1304">
          <cell r="A1304" t="str">
            <v>130608</v>
          </cell>
          <cell r="B1304" t="str">
            <v>13</v>
          </cell>
          <cell r="C1304" t="str">
            <v>06</v>
          </cell>
          <cell r="D1304" t="str">
            <v>08</v>
          </cell>
          <cell r="E1304" t="str">
            <v>MACHE</v>
          </cell>
          <cell r="F1304">
            <v>3527</v>
          </cell>
        </row>
        <row r="1305">
          <cell r="A1305" t="str">
            <v>130610</v>
          </cell>
          <cell r="B1305" t="str">
            <v>13</v>
          </cell>
          <cell r="C1305" t="str">
            <v>06</v>
          </cell>
          <cell r="D1305" t="str">
            <v>10</v>
          </cell>
          <cell r="E1305" t="str">
            <v>PARANDAY</v>
          </cell>
          <cell r="F1305">
            <v>642</v>
          </cell>
        </row>
        <row r="1306">
          <cell r="A1306" t="str">
            <v>130611</v>
          </cell>
          <cell r="B1306" t="str">
            <v>13</v>
          </cell>
          <cell r="C1306" t="str">
            <v>06</v>
          </cell>
          <cell r="D1306" t="str">
            <v>11</v>
          </cell>
          <cell r="E1306" t="str">
            <v>SALPO</v>
          </cell>
          <cell r="F1306">
            <v>6746</v>
          </cell>
        </row>
        <row r="1307">
          <cell r="A1307" t="str">
            <v>130613</v>
          </cell>
          <cell r="B1307" t="str">
            <v>13</v>
          </cell>
          <cell r="C1307" t="str">
            <v>06</v>
          </cell>
          <cell r="D1307" t="str">
            <v>13</v>
          </cell>
          <cell r="E1307" t="str">
            <v>SINSICAP</v>
          </cell>
          <cell r="F1307">
            <v>8522</v>
          </cell>
        </row>
        <row r="1308">
          <cell r="A1308" t="str">
            <v>130614</v>
          </cell>
          <cell r="B1308" t="str">
            <v>13</v>
          </cell>
          <cell r="C1308" t="str">
            <v>06</v>
          </cell>
          <cell r="D1308" t="str">
            <v>14</v>
          </cell>
          <cell r="E1308" t="str">
            <v>USQUIL</v>
          </cell>
          <cell r="F1308">
            <v>26675</v>
          </cell>
        </row>
        <row r="1309">
          <cell r="A1309" t="str">
            <v>130700</v>
          </cell>
          <cell r="B1309" t="str">
            <v>13</v>
          </cell>
          <cell r="C1309" t="str">
            <v>07</v>
          </cell>
          <cell r="D1309" t="str">
            <v>00</v>
          </cell>
          <cell r="E1309" t="str">
            <v>PACASMAYO</v>
          </cell>
          <cell r="F1309">
            <v>97819</v>
          </cell>
        </row>
        <row r="1310">
          <cell r="A1310" t="str">
            <v>130701</v>
          </cell>
          <cell r="B1310" t="str">
            <v>13</v>
          </cell>
          <cell r="C1310" t="str">
            <v>07</v>
          </cell>
          <cell r="D1310" t="str">
            <v>01</v>
          </cell>
          <cell r="E1310" t="str">
            <v>SAN PEDRO DE LLOC</v>
          </cell>
          <cell r="F1310">
            <v>16794</v>
          </cell>
        </row>
        <row r="1311">
          <cell r="A1311" t="str">
            <v>130702</v>
          </cell>
          <cell r="B1311" t="str">
            <v>13</v>
          </cell>
          <cell r="C1311" t="str">
            <v>07</v>
          </cell>
          <cell r="D1311" t="str">
            <v>02</v>
          </cell>
          <cell r="E1311" t="str">
            <v>GUADALUPE</v>
          </cell>
          <cell r="F1311">
            <v>38811</v>
          </cell>
        </row>
        <row r="1312">
          <cell r="A1312" t="str">
            <v>130703</v>
          </cell>
          <cell r="B1312" t="str">
            <v>13</v>
          </cell>
          <cell r="C1312" t="str">
            <v>07</v>
          </cell>
          <cell r="D1312" t="str">
            <v>03</v>
          </cell>
          <cell r="E1312" t="str">
            <v>JEQUETEPEQUE</v>
          </cell>
          <cell r="F1312">
            <v>3458</v>
          </cell>
        </row>
        <row r="1313">
          <cell r="A1313" t="str">
            <v>130704</v>
          </cell>
          <cell r="B1313" t="str">
            <v>13</v>
          </cell>
          <cell r="C1313" t="str">
            <v>07</v>
          </cell>
          <cell r="D1313" t="str">
            <v>04</v>
          </cell>
          <cell r="E1313" t="str">
            <v>PACASMAYO</v>
          </cell>
          <cell r="F1313">
            <v>26845</v>
          </cell>
        </row>
        <row r="1314">
          <cell r="A1314" t="str">
            <v>130705</v>
          </cell>
          <cell r="B1314" t="str">
            <v>13</v>
          </cell>
          <cell r="C1314" t="str">
            <v>07</v>
          </cell>
          <cell r="D1314" t="str">
            <v>05</v>
          </cell>
          <cell r="E1314" t="str">
            <v>SAN JOSE</v>
          </cell>
          <cell r="F1314">
            <v>11911</v>
          </cell>
        </row>
        <row r="1315">
          <cell r="A1315" t="str">
            <v>130800</v>
          </cell>
          <cell r="B1315" t="str">
            <v>13</v>
          </cell>
          <cell r="C1315" t="str">
            <v>08</v>
          </cell>
          <cell r="D1315" t="str">
            <v>00</v>
          </cell>
          <cell r="E1315" t="str">
            <v>PATAZ</v>
          </cell>
          <cell r="F1315">
            <v>67903</v>
          </cell>
        </row>
        <row r="1316">
          <cell r="A1316" t="str">
            <v>130801</v>
          </cell>
          <cell r="B1316" t="str">
            <v>13</v>
          </cell>
          <cell r="C1316" t="str">
            <v>08</v>
          </cell>
          <cell r="D1316" t="str">
            <v>01</v>
          </cell>
          <cell r="E1316" t="str">
            <v>TAYABAMBA</v>
          </cell>
          <cell r="F1316">
            <v>12894</v>
          </cell>
        </row>
        <row r="1317">
          <cell r="A1317" t="str">
            <v>130802</v>
          </cell>
          <cell r="B1317" t="str">
            <v>13</v>
          </cell>
          <cell r="C1317" t="str">
            <v>08</v>
          </cell>
          <cell r="D1317" t="str">
            <v>02</v>
          </cell>
          <cell r="E1317" t="str">
            <v>BULDIBUYO</v>
          </cell>
          <cell r="F1317">
            <v>4181</v>
          </cell>
        </row>
        <row r="1318">
          <cell r="A1318" t="str">
            <v>130803</v>
          </cell>
          <cell r="B1318" t="str">
            <v>13</v>
          </cell>
          <cell r="C1318" t="str">
            <v>08</v>
          </cell>
          <cell r="D1318" t="str">
            <v>03</v>
          </cell>
          <cell r="E1318" t="str">
            <v>CHILLIA</v>
          </cell>
          <cell r="F1318">
            <v>10588</v>
          </cell>
        </row>
        <row r="1319">
          <cell r="A1319" t="str">
            <v>130804</v>
          </cell>
          <cell r="B1319" t="str">
            <v>13</v>
          </cell>
          <cell r="C1319" t="str">
            <v>08</v>
          </cell>
          <cell r="D1319" t="str">
            <v>04</v>
          </cell>
          <cell r="E1319" t="str">
            <v>HUANCASPATA</v>
          </cell>
          <cell r="F1319">
            <v>6677</v>
          </cell>
        </row>
        <row r="1320">
          <cell r="A1320" t="str">
            <v>130805</v>
          </cell>
          <cell r="B1320" t="str">
            <v>13</v>
          </cell>
          <cell r="C1320" t="str">
            <v>08</v>
          </cell>
          <cell r="D1320" t="str">
            <v>05</v>
          </cell>
          <cell r="E1320" t="str">
            <v>HUAYLILLAS</v>
          </cell>
          <cell r="F1320">
            <v>1363</v>
          </cell>
        </row>
        <row r="1321">
          <cell r="A1321" t="str">
            <v>130806</v>
          </cell>
          <cell r="B1321" t="str">
            <v>13</v>
          </cell>
          <cell r="C1321" t="str">
            <v>08</v>
          </cell>
          <cell r="D1321" t="str">
            <v>06</v>
          </cell>
          <cell r="E1321" t="str">
            <v>HUAYO</v>
          </cell>
          <cell r="F1321">
            <v>2972</v>
          </cell>
        </row>
        <row r="1322">
          <cell r="A1322" t="str">
            <v>130807</v>
          </cell>
          <cell r="B1322" t="str">
            <v>13</v>
          </cell>
          <cell r="C1322" t="str">
            <v>08</v>
          </cell>
          <cell r="D1322" t="str">
            <v>07</v>
          </cell>
          <cell r="E1322" t="str">
            <v>ONGON</v>
          </cell>
          <cell r="F1322">
            <v>1599</v>
          </cell>
        </row>
        <row r="1323">
          <cell r="A1323" t="str">
            <v>130808</v>
          </cell>
          <cell r="B1323" t="str">
            <v>13</v>
          </cell>
          <cell r="C1323" t="str">
            <v>08</v>
          </cell>
          <cell r="D1323" t="str">
            <v>08</v>
          </cell>
          <cell r="E1323" t="str">
            <v>PARCOY</v>
          </cell>
          <cell r="F1323">
            <v>12551</v>
          </cell>
        </row>
        <row r="1324">
          <cell r="A1324" t="str">
            <v>130809</v>
          </cell>
          <cell r="B1324" t="str">
            <v>13</v>
          </cell>
          <cell r="C1324" t="str">
            <v>08</v>
          </cell>
          <cell r="D1324" t="str">
            <v>09</v>
          </cell>
          <cell r="E1324" t="str">
            <v>PATAZ</v>
          </cell>
          <cell r="F1324">
            <v>4292</v>
          </cell>
        </row>
        <row r="1325">
          <cell r="A1325" t="str">
            <v>130810</v>
          </cell>
          <cell r="B1325" t="str">
            <v>13</v>
          </cell>
          <cell r="C1325" t="str">
            <v>08</v>
          </cell>
          <cell r="D1325" t="str">
            <v>10</v>
          </cell>
          <cell r="E1325" t="str">
            <v>PIAS</v>
          </cell>
          <cell r="F1325">
            <v>1713</v>
          </cell>
        </row>
        <row r="1326">
          <cell r="A1326" t="str">
            <v>130811</v>
          </cell>
          <cell r="B1326" t="str">
            <v>13</v>
          </cell>
          <cell r="C1326" t="str">
            <v>08</v>
          </cell>
          <cell r="D1326" t="str">
            <v>11</v>
          </cell>
          <cell r="E1326" t="str">
            <v>SANTIAGO DE CHALLAS</v>
          </cell>
          <cell r="F1326">
            <v>2910</v>
          </cell>
        </row>
        <row r="1327">
          <cell r="A1327" t="str">
            <v>130812</v>
          </cell>
          <cell r="B1327" t="str">
            <v>13</v>
          </cell>
          <cell r="C1327" t="str">
            <v>08</v>
          </cell>
          <cell r="D1327" t="str">
            <v>12</v>
          </cell>
          <cell r="E1327" t="str">
            <v>TAURIJA</v>
          </cell>
          <cell r="F1327">
            <v>3037</v>
          </cell>
        </row>
        <row r="1328">
          <cell r="A1328" t="str">
            <v>130813</v>
          </cell>
          <cell r="B1328" t="str">
            <v>13</v>
          </cell>
          <cell r="C1328" t="str">
            <v>08</v>
          </cell>
          <cell r="D1328" t="str">
            <v>13</v>
          </cell>
          <cell r="E1328" t="str">
            <v>URPAY</v>
          </cell>
          <cell r="F1328">
            <v>3126</v>
          </cell>
        </row>
        <row r="1329">
          <cell r="A1329" t="str">
            <v>130900</v>
          </cell>
          <cell r="B1329" t="str">
            <v>13</v>
          </cell>
          <cell r="C1329" t="str">
            <v>09</v>
          </cell>
          <cell r="D1329" t="str">
            <v>00</v>
          </cell>
          <cell r="E1329" t="str">
            <v>SANCHEZ CARRION</v>
          </cell>
          <cell r="F1329">
            <v>132558</v>
          </cell>
        </row>
        <row r="1330">
          <cell r="A1330" t="str">
            <v>130901</v>
          </cell>
          <cell r="B1330" t="str">
            <v>13</v>
          </cell>
          <cell r="C1330" t="str">
            <v>09</v>
          </cell>
          <cell r="D1330" t="str">
            <v>01</v>
          </cell>
          <cell r="E1330" t="str">
            <v>HUAMACHUCO</v>
          </cell>
          <cell r="F1330">
            <v>46763</v>
          </cell>
        </row>
        <row r="1331">
          <cell r="A1331" t="str">
            <v>130902</v>
          </cell>
          <cell r="B1331" t="str">
            <v>13</v>
          </cell>
          <cell r="C1331" t="str">
            <v>09</v>
          </cell>
          <cell r="D1331" t="str">
            <v>02</v>
          </cell>
          <cell r="E1331" t="str">
            <v>CHUGAY</v>
          </cell>
          <cell r="F1331">
            <v>19175</v>
          </cell>
        </row>
        <row r="1332">
          <cell r="A1332" t="str">
            <v>130903</v>
          </cell>
          <cell r="B1332" t="str">
            <v>13</v>
          </cell>
          <cell r="C1332" t="str">
            <v>09</v>
          </cell>
          <cell r="D1332" t="str">
            <v>03</v>
          </cell>
          <cell r="E1332" t="str">
            <v>COCHORCO</v>
          </cell>
          <cell r="F1332">
            <v>9403</v>
          </cell>
        </row>
        <row r="1333">
          <cell r="A1333" t="str">
            <v>130904</v>
          </cell>
          <cell r="B1333" t="str">
            <v>13</v>
          </cell>
          <cell r="C1333" t="str">
            <v>09</v>
          </cell>
          <cell r="D1333" t="str">
            <v>04</v>
          </cell>
          <cell r="E1333" t="str">
            <v>CURGOS</v>
          </cell>
          <cell r="F1333">
            <v>8276</v>
          </cell>
        </row>
        <row r="1334">
          <cell r="A1334" t="str">
            <v>130905</v>
          </cell>
          <cell r="B1334" t="str">
            <v>13</v>
          </cell>
          <cell r="C1334" t="str">
            <v>09</v>
          </cell>
          <cell r="D1334" t="str">
            <v>05</v>
          </cell>
          <cell r="E1334" t="str">
            <v>MARCABAL</v>
          </cell>
          <cell r="F1334">
            <v>12717</v>
          </cell>
        </row>
        <row r="1335">
          <cell r="A1335" t="str">
            <v>130906</v>
          </cell>
          <cell r="B1335" t="str">
            <v>13</v>
          </cell>
          <cell r="C1335" t="str">
            <v>09</v>
          </cell>
          <cell r="D1335" t="str">
            <v>06</v>
          </cell>
          <cell r="E1335" t="str">
            <v>SANAGORAN</v>
          </cell>
          <cell r="F1335">
            <v>13164</v>
          </cell>
        </row>
        <row r="1336">
          <cell r="A1336" t="str">
            <v>130907</v>
          </cell>
          <cell r="B1336" t="str">
            <v>13</v>
          </cell>
          <cell r="C1336" t="str">
            <v>09</v>
          </cell>
          <cell r="D1336" t="str">
            <v>07</v>
          </cell>
          <cell r="E1336" t="str">
            <v>SARIN</v>
          </cell>
          <cell r="F1336">
            <v>9325</v>
          </cell>
        </row>
        <row r="1337">
          <cell r="A1337" t="str">
            <v>130908</v>
          </cell>
          <cell r="B1337" t="str">
            <v>13</v>
          </cell>
          <cell r="C1337" t="str">
            <v>09</v>
          </cell>
          <cell r="D1337" t="str">
            <v>08</v>
          </cell>
          <cell r="E1337" t="str">
            <v>SARTIMBAMBA</v>
          </cell>
          <cell r="F1337">
            <v>13735</v>
          </cell>
        </row>
        <row r="1338">
          <cell r="A1338" t="str">
            <v>131000</v>
          </cell>
          <cell r="B1338" t="str">
            <v>13</v>
          </cell>
          <cell r="C1338" t="str">
            <v>10</v>
          </cell>
          <cell r="D1338" t="str">
            <v>00</v>
          </cell>
          <cell r="E1338" t="str">
            <v>SANTIAGO DE CHUCO</v>
          </cell>
          <cell r="F1338">
            <v>59008</v>
          </cell>
        </row>
        <row r="1339">
          <cell r="A1339" t="str">
            <v>131001</v>
          </cell>
          <cell r="B1339" t="str">
            <v>13</v>
          </cell>
          <cell r="C1339" t="str">
            <v>10</v>
          </cell>
          <cell r="D1339" t="str">
            <v>01</v>
          </cell>
          <cell r="E1339" t="str">
            <v>SANTIAGO DE CHUCO</v>
          </cell>
          <cell r="F1339">
            <v>21862</v>
          </cell>
        </row>
        <row r="1340">
          <cell r="A1340" t="str">
            <v>131002</v>
          </cell>
          <cell r="B1340" t="str">
            <v>13</v>
          </cell>
          <cell r="C1340" t="str">
            <v>10</v>
          </cell>
          <cell r="D1340" t="str">
            <v>02</v>
          </cell>
          <cell r="E1340" t="str">
            <v>ANGASMARCA</v>
          </cell>
          <cell r="F1340">
            <v>5235</v>
          </cell>
        </row>
        <row r="1341">
          <cell r="A1341" t="str">
            <v>131003</v>
          </cell>
          <cell r="B1341" t="str">
            <v>13</v>
          </cell>
          <cell r="C1341" t="str">
            <v>10</v>
          </cell>
          <cell r="D1341" t="str">
            <v>03</v>
          </cell>
          <cell r="E1341" t="str">
            <v>CACHICADAN</v>
          </cell>
          <cell r="F1341">
            <v>6624</v>
          </cell>
        </row>
        <row r="1342">
          <cell r="A1342" t="str">
            <v>131004</v>
          </cell>
          <cell r="B1342" t="str">
            <v>13</v>
          </cell>
          <cell r="C1342" t="str">
            <v>10</v>
          </cell>
          <cell r="D1342" t="str">
            <v>04</v>
          </cell>
          <cell r="E1342" t="str">
            <v>MOLLEBAMBA</v>
          </cell>
          <cell r="F1342">
            <v>2210</v>
          </cell>
        </row>
        <row r="1343">
          <cell r="A1343" t="str">
            <v>131005</v>
          </cell>
          <cell r="B1343" t="str">
            <v>13</v>
          </cell>
          <cell r="C1343" t="str">
            <v>10</v>
          </cell>
          <cell r="D1343" t="str">
            <v>05</v>
          </cell>
          <cell r="E1343" t="str">
            <v>MOLLEPATA</v>
          </cell>
          <cell r="F1343">
            <v>2881</v>
          </cell>
        </row>
        <row r="1344">
          <cell r="A1344" t="str">
            <v>131006</v>
          </cell>
          <cell r="B1344" t="str">
            <v>13</v>
          </cell>
          <cell r="C1344" t="str">
            <v>10</v>
          </cell>
          <cell r="D1344" t="str">
            <v>06</v>
          </cell>
          <cell r="E1344" t="str">
            <v>QUIRUVILCA</v>
          </cell>
          <cell r="F1344">
            <v>13106</v>
          </cell>
        </row>
        <row r="1345">
          <cell r="A1345" t="str">
            <v>131007</v>
          </cell>
          <cell r="B1345" t="str">
            <v>13</v>
          </cell>
          <cell r="C1345" t="str">
            <v>10</v>
          </cell>
          <cell r="D1345" t="str">
            <v>07</v>
          </cell>
          <cell r="E1345" t="str">
            <v>SANTA CRUZ DE CHUCA</v>
          </cell>
          <cell r="F1345">
            <v>3554</v>
          </cell>
        </row>
        <row r="1346">
          <cell r="A1346" t="str">
            <v>131008</v>
          </cell>
          <cell r="B1346" t="str">
            <v>13</v>
          </cell>
          <cell r="C1346" t="str">
            <v>10</v>
          </cell>
          <cell r="D1346" t="str">
            <v>08</v>
          </cell>
          <cell r="E1346" t="str">
            <v>SITABAMBA</v>
          </cell>
          <cell r="F1346">
            <v>3536</v>
          </cell>
        </row>
        <row r="1347">
          <cell r="A1347" t="str">
            <v>131100</v>
          </cell>
          <cell r="B1347" t="str">
            <v>13</v>
          </cell>
          <cell r="C1347" t="str">
            <v>11</v>
          </cell>
          <cell r="D1347" t="str">
            <v>00</v>
          </cell>
          <cell r="E1347" t="str">
            <v>GRAN CHIMU</v>
          </cell>
          <cell r="F1347">
            <v>31149</v>
          </cell>
        </row>
        <row r="1348">
          <cell r="A1348" t="str">
            <v>131101</v>
          </cell>
          <cell r="B1348" t="str">
            <v>13</v>
          </cell>
          <cell r="C1348" t="str">
            <v>11</v>
          </cell>
          <cell r="D1348" t="str">
            <v>01</v>
          </cell>
          <cell r="E1348" t="str">
            <v>CASCAS</v>
          </cell>
          <cell r="F1348">
            <v>15157</v>
          </cell>
        </row>
        <row r="1349">
          <cell r="A1349" t="str">
            <v>131102</v>
          </cell>
          <cell r="B1349" t="str">
            <v>13</v>
          </cell>
          <cell r="C1349" t="str">
            <v>11</v>
          </cell>
          <cell r="D1349" t="str">
            <v>02</v>
          </cell>
          <cell r="E1349" t="str">
            <v>LUCMA</v>
          </cell>
          <cell r="F1349">
            <v>5726</v>
          </cell>
        </row>
        <row r="1350">
          <cell r="A1350" t="str">
            <v>131103</v>
          </cell>
          <cell r="B1350" t="str">
            <v>13</v>
          </cell>
          <cell r="C1350" t="str">
            <v>11</v>
          </cell>
          <cell r="D1350" t="str">
            <v>03</v>
          </cell>
          <cell r="E1350" t="str">
            <v>COMPIN</v>
          </cell>
          <cell r="F1350">
            <v>2658</v>
          </cell>
        </row>
        <row r="1351">
          <cell r="A1351" t="str">
            <v>131104</v>
          </cell>
          <cell r="B1351" t="str">
            <v>13</v>
          </cell>
          <cell r="C1351" t="str">
            <v>11</v>
          </cell>
          <cell r="D1351" t="str">
            <v>04</v>
          </cell>
          <cell r="E1351" t="str">
            <v>SAYAPULLO</v>
          </cell>
          <cell r="F1351">
            <v>7608</v>
          </cell>
        </row>
        <row r="1352">
          <cell r="A1352" t="str">
            <v>131200</v>
          </cell>
          <cell r="B1352" t="str">
            <v>13</v>
          </cell>
          <cell r="C1352" t="str">
            <v>12</v>
          </cell>
          <cell r="D1352" t="str">
            <v>00</v>
          </cell>
          <cell r="E1352" t="str">
            <v>VIRU</v>
          </cell>
          <cell r="F1352">
            <v>76241</v>
          </cell>
        </row>
        <row r="1353">
          <cell r="A1353" t="str">
            <v>131201</v>
          </cell>
          <cell r="B1353" t="str">
            <v>13</v>
          </cell>
          <cell r="C1353" t="str">
            <v>12</v>
          </cell>
          <cell r="D1353" t="str">
            <v>01</v>
          </cell>
          <cell r="E1353" t="str">
            <v>VIRU</v>
          </cell>
          <cell r="F1353">
            <v>47046</v>
          </cell>
        </row>
        <row r="1354">
          <cell r="A1354" t="str">
            <v>131202</v>
          </cell>
          <cell r="B1354" t="str">
            <v>13</v>
          </cell>
          <cell r="C1354" t="str">
            <v>12</v>
          </cell>
          <cell r="D1354" t="str">
            <v>02</v>
          </cell>
          <cell r="E1354" t="str">
            <v>CHAO</v>
          </cell>
          <cell r="F1354">
            <v>22445</v>
          </cell>
        </row>
        <row r="1355">
          <cell r="A1355" t="str">
            <v>131203</v>
          </cell>
          <cell r="B1355" t="str">
            <v>13</v>
          </cell>
          <cell r="C1355" t="str">
            <v>12</v>
          </cell>
          <cell r="D1355" t="str">
            <v>03</v>
          </cell>
          <cell r="E1355" t="str">
            <v>GUADALUPITO</v>
          </cell>
          <cell r="F1355">
            <v>6750</v>
          </cell>
        </row>
        <row r="1356">
          <cell r="A1356" t="str">
            <v>140000</v>
          </cell>
          <cell r="B1356" t="str">
            <v>14</v>
          </cell>
          <cell r="C1356" t="str">
            <v>00</v>
          </cell>
          <cell r="D1356" t="str">
            <v>00</v>
          </cell>
          <cell r="E1356" t="str">
            <v>LAMBAYEQUE</v>
          </cell>
          <cell r="F1356">
            <v>1139537</v>
          </cell>
        </row>
        <row r="1357">
          <cell r="A1357" t="str">
            <v>140100</v>
          </cell>
          <cell r="B1357" t="str">
            <v>14</v>
          </cell>
          <cell r="C1357" t="str">
            <v>01</v>
          </cell>
          <cell r="D1357" t="str">
            <v>00</v>
          </cell>
          <cell r="E1357" t="str">
            <v>CHICLAYO</v>
          </cell>
          <cell r="F1357">
            <v>769547</v>
          </cell>
        </row>
        <row r="1358">
          <cell r="A1358" t="str">
            <v>140101</v>
          </cell>
          <cell r="B1358" t="str">
            <v>14</v>
          </cell>
          <cell r="C1358" t="str">
            <v>01</v>
          </cell>
          <cell r="D1358" t="str">
            <v>01</v>
          </cell>
          <cell r="E1358" t="str">
            <v>CHICLAYO</v>
          </cell>
          <cell r="F1358">
            <v>260983</v>
          </cell>
        </row>
        <row r="1359">
          <cell r="A1359" t="str">
            <v>140102</v>
          </cell>
          <cell r="B1359" t="str">
            <v>14</v>
          </cell>
          <cell r="C1359" t="str">
            <v>01</v>
          </cell>
          <cell r="D1359" t="str">
            <v>02</v>
          </cell>
          <cell r="E1359" t="str">
            <v>CHONGOYAPE</v>
          </cell>
          <cell r="F1359">
            <v>18098</v>
          </cell>
        </row>
        <row r="1360">
          <cell r="A1360" t="str">
            <v>140103</v>
          </cell>
          <cell r="B1360" t="str">
            <v>14</v>
          </cell>
          <cell r="C1360" t="str">
            <v>01</v>
          </cell>
          <cell r="D1360" t="str">
            <v>03</v>
          </cell>
          <cell r="E1360" t="str">
            <v>ETEN</v>
          </cell>
          <cell r="F1360">
            <v>11277</v>
          </cell>
        </row>
        <row r="1361">
          <cell r="A1361" t="str">
            <v>140104</v>
          </cell>
          <cell r="B1361" t="str">
            <v>14</v>
          </cell>
          <cell r="C1361" t="str">
            <v>01</v>
          </cell>
          <cell r="D1361" t="str">
            <v>04</v>
          </cell>
          <cell r="E1361" t="str">
            <v>ETEN PUERTO</v>
          </cell>
          <cell r="F1361">
            <v>2423</v>
          </cell>
        </row>
        <row r="1362">
          <cell r="A1362" t="str">
            <v>140105</v>
          </cell>
          <cell r="B1362" t="str">
            <v>14</v>
          </cell>
          <cell r="C1362" t="str">
            <v>01</v>
          </cell>
          <cell r="D1362" t="str">
            <v>05</v>
          </cell>
          <cell r="E1362" t="str">
            <v>JOSE LEONARDO ORTIZ</v>
          </cell>
          <cell r="F1362">
            <v>162107</v>
          </cell>
        </row>
        <row r="1363">
          <cell r="A1363" t="str">
            <v>140106</v>
          </cell>
          <cell r="B1363" t="str">
            <v>14</v>
          </cell>
          <cell r="C1363" t="str">
            <v>01</v>
          </cell>
          <cell r="D1363" t="str">
            <v>06</v>
          </cell>
          <cell r="E1363" t="str">
            <v>LA VICTORIA</v>
          </cell>
          <cell r="F1363">
            <v>79721</v>
          </cell>
        </row>
        <row r="1364">
          <cell r="A1364" t="str">
            <v>140107</v>
          </cell>
          <cell r="B1364" t="str">
            <v>14</v>
          </cell>
          <cell r="C1364" t="str">
            <v>01</v>
          </cell>
          <cell r="D1364" t="str">
            <v>07</v>
          </cell>
          <cell r="E1364" t="str">
            <v>LAGUNAS</v>
          </cell>
          <cell r="F1364">
            <v>9080</v>
          </cell>
        </row>
        <row r="1365">
          <cell r="A1365" t="str">
            <v>140108</v>
          </cell>
          <cell r="B1365" t="str">
            <v>14</v>
          </cell>
          <cell r="C1365" t="str">
            <v>01</v>
          </cell>
          <cell r="D1365" t="str">
            <v>08</v>
          </cell>
          <cell r="E1365" t="str">
            <v>MONSEFU</v>
          </cell>
          <cell r="F1365">
            <v>31500</v>
          </cell>
        </row>
        <row r="1366">
          <cell r="A1366" t="str">
            <v>140109</v>
          </cell>
          <cell r="B1366" t="str">
            <v>14</v>
          </cell>
          <cell r="C1366" t="str">
            <v>01</v>
          </cell>
          <cell r="D1366" t="str">
            <v>09</v>
          </cell>
          <cell r="E1366" t="str">
            <v>NUEVA ARICA</v>
          </cell>
          <cell r="F1366">
            <v>2659</v>
          </cell>
        </row>
        <row r="1367">
          <cell r="A1367" t="str">
            <v>140110</v>
          </cell>
          <cell r="B1367" t="str">
            <v>14</v>
          </cell>
          <cell r="C1367" t="str">
            <v>01</v>
          </cell>
          <cell r="D1367" t="str">
            <v>10</v>
          </cell>
          <cell r="E1367" t="str">
            <v>OYOTUN</v>
          </cell>
          <cell r="F1367">
            <v>10434</v>
          </cell>
        </row>
        <row r="1368">
          <cell r="A1368" t="str">
            <v>140111</v>
          </cell>
          <cell r="B1368" t="str">
            <v>14</v>
          </cell>
          <cell r="C1368" t="str">
            <v>01</v>
          </cell>
          <cell r="D1368" t="str">
            <v>11</v>
          </cell>
          <cell r="E1368" t="str">
            <v>PICSI</v>
          </cell>
          <cell r="F1368">
            <v>8555</v>
          </cell>
        </row>
        <row r="1369">
          <cell r="A1369" t="str">
            <v>140112</v>
          </cell>
          <cell r="B1369" t="str">
            <v>14</v>
          </cell>
          <cell r="C1369" t="str">
            <v>01</v>
          </cell>
          <cell r="D1369" t="str">
            <v>12</v>
          </cell>
          <cell r="E1369" t="str">
            <v>PIMENTEL</v>
          </cell>
          <cell r="F1369">
            <v>32386</v>
          </cell>
        </row>
        <row r="1370">
          <cell r="A1370" t="str">
            <v>140113</v>
          </cell>
          <cell r="B1370" t="str">
            <v>14</v>
          </cell>
          <cell r="C1370" t="str">
            <v>01</v>
          </cell>
          <cell r="D1370" t="str">
            <v>13</v>
          </cell>
          <cell r="E1370" t="str">
            <v>REQUE</v>
          </cell>
          <cell r="F1370">
            <v>13493</v>
          </cell>
        </row>
        <row r="1371">
          <cell r="A1371" t="str">
            <v>140114</v>
          </cell>
          <cell r="B1371" t="str">
            <v>14</v>
          </cell>
          <cell r="C1371" t="str">
            <v>01</v>
          </cell>
          <cell r="D1371" t="str">
            <v>14</v>
          </cell>
          <cell r="E1371" t="str">
            <v>SANTA ROSA</v>
          </cell>
          <cell r="F1371">
            <v>11524</v>
          </cell>
        </row>
        <row r="1372">
          <cell r="A1372" t="str">
            <v>140115</v>
          </cell>
          <cell r="B1372" t="str">
            <v>14</v>
          </cell>
          <cell r="C1372" t="str">
            <v>01</v>
          </cell>
          <cell r="D1372" t="str">
            <v>15</v>
          </cell>
          <cell r="E1372" t="str">
            <v>SAÑA</v>
          </cell>
          <cell r="F1372">
            <v>12171</v>
          </cell>
        </row>
        <row r="1373">
          <cell r="A1373" t="str">
            <v>140116</v>
          </cell>
          <cell r="B1373" t="str">
            <v>14</v>
          </cell>
          <cell r="C1373" t="str">
            <v>01</v>
          </cell>
          <cell r="D1373" t="str">
            <v>16</v>
          </cell>
          <cell r="E1373" t="str">
            <v>CAYALTI</v>
          </cell>
          <cell r="F1373">
            <v>17329</v>
          </cell>
        </row>
        <row r="1374">
          <cell r="A1374" t="str">
            <v>140117</v>
          </cell>
          <cell r="B1374" t="str">
            <v>14</v>
          </cell>
          <cell r="C1374" t="str">
            <v>01</v>
          </cell>
          <cell r="D1374" t="str">
            <v>17</v>
          </cell>
          <cell r="E1374" t="str">
            <v>PATAPO</v>
          </cell>
          <cell r="F1374">
            <v>21548</v>
          </cell>
        </row>
        <row r="1375">
          <cell r="A1375" t="str">
            <v>140118</v>
          </cell>
          <cell r="B1375" t="str">
            <v>14</v>
          </cell>
          <cell r="C1375" t="str">
            <v>01</v>
          </cell>
          <cell r="D1375" t="str">
            <v>18</v>
          </cell>
          <cell r="E1375" t="str">
            <v>POMALCA</v>
          </cell>
          <cell r="F1375">
            <v>24026</v>
          </cell>
        </row>
        <row r="1376">
          <cell r="A1376" t="str">
            <v>140119</v>
          </cell>
          <cell r="B1376" t="str">
            <v>14</v>
          </cell>
          <cell r="C1376" t="str">
            <v>01</v>
          </cell>
          <cell r="D1376" t="str">
            <v>19</v>
          </cell>
          <cell r="E1376" t="str">
            <v>PUCALA</v>
          </cell>
          <cell r="F1376">
            <v>10263</v>
          </cell>
        </row>
        <row r="1377">
          <cell r="A1377" t="str">
            <v>140120</v>
          </cell>
          <cell r="B1377" t="str">
            <v>14</v>
          </cell>
          <cell r="C1377" t="str">
            <v>01</v>
          </cell>
          <cell r="D1377" t="str">
            <v>20</v>
          </cell>
          <cell r="E1377" t="str">
            <v>TUMAN</v>
          </cell>
          <cell r="F1377">
            <v>29970</v>
          </cell>
        </row>
        <row r="1378">
          <cell r="A1378" t="str">
            <v>140200</v>
          </cell>
          <cell r="B1378" t="str">
            <v>14</v>
          </cell>
          <cell r="C1378" t="str">
            <v>02</v>
          </cell>
          <cell r="D1378" t="str">
            <v>00</v>
          </cell>
          <cell r="E1378" t="str">
            <v>FERREÑAFE</v>
          </cell>
          <cell r="F1378">
            <v>98345</v>
          </cell>
        </row>
        <row r="1379">
          <cell r="A1379" t="str">
            <v>140201</v>
          </cell>
          <cell r="B1379" t="str">
            <v>14</v>
          </cell>
          <cell r="C1379" t="str">
            <v>02</v>
          </cell>
          <cell r="D1379" t="str">
            <v>01</v>
          </cell>
          <cell r="E1379" t="str">
            <v>FERREÑAFE</v>
          </cell>
          <cell r="F1379">
            <v>33074</v>
          </cell>
        </row>
        <row r="1380">
          <cell r="A1380" t="str">
            <v>140202</v>
          </cell>
          <cell r="B1380" t="str">
            <v>14</v>
          </cell>
          <cell r="C1380" t="str">
            <v>02</v>
          </cell>
          <cell r="D1380" t="str">
            <v>02</v>
          </cell>
          <cell r="E1380" t="str">
            <v>CAÑARIS</v>
          </cell>
          <cell r="F1380">
            <v>13165</v>
          </cell>
        </row>
        <row r="1381">
          <cell r="A1381" t="str">
            <v>140203</v>
          </cell>
          <cell r="B1381" t="str">
            <v>14</v>
          </cell>
          <cell r="C1381" t="str">
            <v>02</v>
          </cell>
          <cell r="D1381" t="str">
            <v>03</v>
          </cell>
          <cell r="E1381" t="str">
            <v>INCAHUASI</v>
          </cell>
          <cell r="F1381">
            <v>15390</v>
          </cell>
        </row>
        <row r="1382">
          <cell r="A1382" t="str">
            <v>140204</v>
          </cell>
          <cell r="B1382" t="str">
            <v>14</v>
          </cell>
          <cell r="C1382" t="str">
            <v>02</v>
          </cell>
          <cell r="D1382" t="str">
            <v>04</v>
          </cell>
          <cell r="E1382" t="str">
            <v>MANUEL ANTONIO MESONES MURO</v>
          </cell>
          <cell r="F1382">
            <v>4276</v>
          </cell>
        </row>
        <row r="1383">
          <cell r="A1383" t="str">
            <v>140205</v>
          </cell>
          <cell r="B1383" t="str">
            <v>14</v>
          </cell>
          <cell r="C1383" t="str">
            <v>02</v>
          </cell>
          <cell r="D1383" t="str">
            <v>05</v>
          </cell>
          <cell r="E1383" t="str">
            <v>PITIPO</v>
          </cell>
          <cell r="F1383">
            <v>19543</v>
          </cell>
        </row>
        <row r="1384">
          <cell r="A1384" t="str">
            <v>140206</v>
          </cell>
          <cell r="B1384" t="str">
            <v>14</v>
          </cell>
          <cell r="C1384" t="str">
            <v>02</v>
          </cell>
          <cell r="D1384" t="str">
            <v>06</v>
          </cell>
          <cell r="E1384" t="str">
            <v>PUEBLO NUEVO</v>
          </cell>
          <cell r="F1384">
            <v>12897</v>
          </cell>
        </row>
        <row r="1385">
          <cell r="A1385" t="str">
            <v>140300</v>
          </cell>
          <cell r="B1385" t="str">
            <v>14</v>
          </cell>
          <cell r="C1385" t="str">
            <v>03</v>
          </cell>
          <cell r="D1385" t="str">
            <v>00</v>
          </cell>
          <cell r="E1385" t="str">
            <v>LAMBAYEQUE</v>
          </cell>
          <cell r="F1385">
            <v>271645</v>
          </cell>
        </row>
        <row r="1386">
          <cell r="A1386" t="str">
            <v>140301</v>
          </cell>
          <cell r="B1386" t="str">
            <v>14</v>
          </cell>
          <cell r="C1386" t="str">
            <v>03</v>
          </cell>
          <cell r="D1386" t="str">
            <v>01</v>
          </cell>
          <cell r="E1386" t="str">
            <v>LAMBAYEQUE</v>
          </cell>
          <cell r="F1386">
            <v>64977</v>
          </cell>
        </row>
        <row r="1387">
          <cell r="A1387" t="str">
            <v>140302</v>
          </cell>
          <cell r="B1387" t="str">
            <v>14</v>
          </cell>
          <cell r="C1387" t="str">
            <v>03</v>
          </cell>
          <cell r="D1387" t="str">
            <v>02</v>
          </cell>
          <cell r="E1387" t="str">
            <v>CHOCHOPE</v>
          </cell>
          <cell r="F1387">
            <v>1075</v>
          </cell>
        </row>
        <row r="1388">
          <cell r="A1388" t="str">
            <v>140303</v>
          </cell>
          <cell r="B1388" t="str">
            <v>14</v>
          </cell>
          <cell r="C1388" t="str">
            <v>03</v>
          </cell>
          <cell r="D1388" t="str">
            <v>03</v>
          </cell>
          <cell r="E1388" t="str">
            <v>ILLIMO</v>
          </cell>
          <cell r="F1388">
            <v>9824</v>
          </cell>
        </row>
        <row r="1389">
          <cell r="A1389" t="str">
            <v>140304</v>
          </cell>
          <cell r="B1389" t="str">
            <v>14</v>
          </cell>
          <cell r="C1389" t="str">
            <v>03</v>
          </cell>
          <cell r="D1389" t="str">
            <v>04</v>
          </cell>
          <cell r="E1389" t="str">
            <v>JAYANCA</v>
          </cell>
          <cell r="F1389">
            <v>14876</v>
          </cell>
        </row>
        <row r="1390">
          <cell r="A1390" t="str">
            <v>140305</v>
          </cell>
          <cell r="B1390" t="str">
            <v>14</v>
          </cell>
          <cell r="C1390" t="str">
            <v>03</v>
          </cell>
          <cell r="D1390" t="str">
            <v>05</v>
          </cell>
          <cell r="E1390" t="str">
            <v>MOCHUMI</v>
          </cell>
          <cell r="F1390">
            <v>19759</v>
          </cell>
        </row>
        <row r="1391">
          <cell r="A1391" t="str">
            <v>140306</v>
          </cell>
          <cell r="B1391" t="str">
            <v>14</v>
          </cell>
          <cell r="C1391" t="str">
            <v>03</v>
          </cell>
          <cell r="D1391" t="str">
            <v>06</v>
          </cell>
          <cell r="E1391" t="str">
            <v>MORROPE</v>
          </cell>
          <cell r="F1391">
            <v>40634</v>
          </cell>
        </row>
        <row r="1392">
          <cell r="A1392" t="str">
            <v>140307</v>
          </cell>
          <cell r="B1392" t="str">
            <v>14</v>
          </cell>
          <cell r="C1392" t="str">
            <v>03</v>
          </cell>
          <cell r="D1392" t="str">
            <v>07</v>
          </cell>
          <cell r="E1392" t="str">
            <v>MOTUPE</v>
          </cell>
          <cell r="F1392">
            <v>25575</v>
          </cell>
        </row>
        <row r="1393">
          <cell r="A1393" t="str">
            <v>140308</v>
          </cell>
          <cell r="B1393" t="str">
            <v>14</v>
          </cell>
          <cell r="C1393" t="str">
            <v>03</v>
          </cell>
          <cell r="D1393" t="str">
            <v>08</v>
          </cell>
          <cell r="E1393" t="str">
            <v>OLMOS</v>
          </cell>
          <cell r="F1393">
            <v>38071</v>
          </cell>
        </row>
        <row r="1394">
          <cell r="A1394" t="str">
            <v>140309</v>
          </cell>
          <cell r="B1394" t="str">
            <v>14</v>
          </cell>
          <cell r="C1394" t="str">
            <v>03</v>
          </cell>
          <cell r="D1394" t="str">
            <v>09</v>
          </cell>
          <cell r="E1394" t="str">
            <v>PACORA</v>
          </cell>
          <cell r="F1394">
            <v>7335</v>
          </cell>
        </row>
        <row r="1395">
          <cell r="A1395" t="str">
            <v>140310</v>
          </cell>
          <cell r="B1395" t="str">
            <v>14</v>
          </cell>
          <cell r="C1395" t="str">
            <v>03</v>
          </cell>
          <cell r="D1395" t="str">
            <v>10</v>
          </cell>
          <cell r="E1395" t="str">
            <v>SALAS</v>
          </cell>
          <cell r="F1395">
            <v>14356</v>
          </cell>
        </row>
        <row r="1396">
          <cell r="A1396" t="str">
            <v>140311</v>
          </cell>
          <cell r="B1396" t="str">
            <v>14</v>
          </cell>
          <cell r="C1396" t="str">
            <v>03</v>
          </cell>
          <cell r="D1396" t="str">
            <v>11</v>
          </cell>
          <cell r="E1396" t="str">
            <v>SAN JOSE</v>
          </cell>
          <cell r="F1396">
            <v>13397</v>
          </cell>
        </row>
        <row r="1397">
          <cell r="A1397" t="str">
            <v>140312</v>
          </cell>
          <cell r="B1397" t="str">
            <v>14</v>
          </cell>
          <cell r="C1397" t="str">
            <v>03</v>
          </cell>
          <cell r="D1397" t="str">
            <v>12</v>
          </cell>
          <cell r="E1397" t="str">
            <v>TUCUME</v>
          </cell>
          <cell r="F1397">
            <v>21766</v>
          </cell>
        </row>
        <row r="1398">
          <cell r="A1398" t="str">
            <v>150000</v>
          </cell>
          <cell r="B1398" t="str">
            <v>15</v>
          </cell>
          <cell r="C1398" t="str">
            <v>00</v>
          </cell>
          <cell r="D1398" t="str">
            <v>00</v>
          </cell>
          <cell r="E1398" t="str">
            <v>LIMA</v>
          </cell>
          <cell r="F1398">
            <v>8235054</v>
          </cell>
        </row>
        <row r="1399">
          <cell r="A1399" t="str">
            <v>150100</v>
          </cell>
          <cell r="B1399" t="str">
            <v>15</v>
          </cell>
          <cell r="C1399" t="str">
            <v>01</v>
          </cell>
          <cell r="D1399" t="str">
            <v>00</v>
          </cell>
          <cell r="E1399" t="str">
            <v>LIMA</v>
          </cell>
          <cell r="F1399">
            <v>7382844</v>
          </cell>
        </row>
        <row r="1400">
          <cell r="A1400" t="str">
            <v>150101</v>
          </cell>
          <cell r="B1400" t="str">
            <v>15</v>
          </cell>
          <cell r="C1400" t="str">
            <v>01</v>
          </cell>
          <cell r="D1400" t="str">
            <v>01</v>
          </cell>
          <cell r="E1400" t="str">
            <v>LIMA</v>
          </cell>
          <cell r="F1400">
            <v>286739</v>
          </cell>
        </row>
        <row r="1401">
          <cell r="A1401" t="str">
            <v>150102</v>
          </cell>
          <cell r="B1401" t="str">
            <v>15</v>
          </cell>
          <cell r="C1401" t="str">
            <v>01</v>
          </cell>
          <cell r="D1401" t="str">
            <v>02</v>
          </cell>
          <cell r="E1401" t="str">
            <v>ANCON</v>
          </cell>
          <cell r="F1401">
            <v>31862</v>
          </cell>
        </row>
        <row r="1402">
          <cell r="A1402" t="str">
            <v>150103</v>
          </cell>
          <cell r="B1402" t="str">
            <v>15</v>
          </cell>
          <cell r="C1402" t="str">
            <v>01</v>
          </cell>
          <cell r="D1402" t="str">
            <v>03</v>
          </cell>
          <cell r="E1402" t="str">
            <v>ATE</v>
          </cell>
          <cell r="F1402">
            <v>457758</v>
          </cell>
        </row>
        <row r="1403">
          <cell r="A1403" t="str">
            <v>150104</v>
          </cell>
          <cell r="B1403" t="str">
            <v>15</v>
          </cell>
          <cell r="C1403" t="str">
            <v>01</v>
          </cell>
          <cell r="D1403" t="str">
            <v>04</v>
          </cell>
          <cell r="E1403" t="str">
            <v>BARRANCO</v>
          </cell>
          <cell r="F1403">
            <v>35026</v>
          </cell>
        </row>
        <row r="1404">
          <cell r="A1404" t="str">
            <v>150105</v>
          </cell>
          <cell r="B1404" t="str">
            <v>15</v>
          </cell>
          <cell r="C1404" t="str">
            <v>01</v>
          </cell>
          <cell r="D1404" t="str">
            <v>05</v>
          </cell>
          <cell r="E1404" t="str">
            <v>BREÑA</v>
          </cell>
          <cell r="F1404">
            <v>78415</v>
          </cell>
        </row>
        <row r="1405">
          <cell r="A1405" t="str">
            <v>150106</v>
          </cell>
          <cell r="B1405" t="str">
            <v>15</v>
          </cell>
          <cell r="C1405" t="str">
            <v>01</v>
          </cell>
          <cell r="D1405" t="str">
            <v>06</v>
          </cell>
          <cell r="E1405" t="str">
            <v>CARABAYLLO</v>
          </cell>
          <cell r="F1405">
            <v>209775</v>
          </cell>
        </row>
        <row r="1406">
          <cell r="A1406" t="str">
            <v>150107</v>
          </cell>
          <cell r="B1406" t="str">
            <v>15</v>
          </cell>
          <cell r="C1406" t="str">
            <v>01</v>
          </cell>
          <cell r="D1406" t="str">
            <v>07</v>
          </cell>
          <cell r="E1406" t="str">
            <v>CHACLACAYO</v>
          </cell>
          <cell r="F1406">
            <v>40924</v>
          </cell>
        </row>
        <row r="1407">
          <cell r="A1407" t="str">
            <v>150108</v>
          </cell>
          <cell r="B1407" t="str">
            <v>15</v>
          </cell>
          <cell r="C1407" t="str">
            <v>01</v>
          </cell>
          <cell r="D1407" t="str">
            <v>08</v>
          </cell>
          <cell r="E1407" t="str">
            <v>CHORRILLOS</v>
          </cell>
          <cell r="F1407">
            <v>274827</v>
          </cell>
        </row>
        <row r="1408">
          <cell r="A1408" t="str">
            <v>150109</v>
          </cell>
          <cell r="B1408" t="str">
            <v>15</v>
          </cell>
          <cell r="C1408" t="str">
            <v>01</v>
          </cell>
          <cell r="D1408" t="str">
            <v>09</v>
          </cell>
          <cell r="E1408" t="str">
            <v>CIENEGUILLA</v>
          </cell>
          <cell r="F1408">
            <v>17520</v>
          </cell>
        </row>
        <row r="1409">
          <cell r="A1409" t="str">
            <v>150110</v>
          </cell>
          <cell r="B1409" t="str">
            <v>15</v>
          </cell>
          <cell r="C1409" t="str">
            <v>01</v>
          </cell>
          <cell r="D1409" t="str">
            <v>10</v>
          </cell>
          <cell r="E1409" t="str">
            <v>COMAS</v>
          </cell>
          <cell r="F1409">
            <v>482391</v>
          </cell>
        </row>
        <row r="1410">
          <cell r="A1410" t="str">
            <v>150111</v>
          </cell>
          <cell r="B1410" t="str">
            <v>15</v>
          </cell>
          <cell r="C1410" t="str">
            <v>01</v>
          </cell>
          <cell r="D1410" t="str">
            <v>11</v>
          </cell>
          <cell r="E1410" t="str">
            <v>EL AGUSTINO</v>
          </cell>
          <cell r="F1410">
            <v>169870</v>
          </cell>
        </row>
        <row r="1411">
          <cell r="A1411" t="str">
            <v>150112</v>
          </cell>
          <cell r="B1411" t="str">
            <v>15</v>
          </cell>
          <cell r="C1411" t="str">
            <v>01</v>
          </cell>
          <cell r="D1411" t="str">
            <v>12</v>
          </cell>
          <cell r="E1411" t="str">
            <v>INDEPENDENCIA</v>
          </cell>
          <cell r="F1411">
            <v>202570</v>
          </cell>
        </row>
        <row r="1412">
          <cell r="A1412" t="str">
            <v>150113</v>
          </cell>
          <cell r="B1412" t="str">
            <v>15</v>
          </cell>
          <cell r="C1412" t="str">
            <v>01</v>
          </cell>
          <cell r="D1412" t="str">
            <v>13</v>
          </cell>
          <cell r="E1412" t="str">
            <v>JESUS MARIA</v>
          </cell>
          <cell r="F1412">
            <v>58440</v>
          </cell>
        </row>
        <row r="1413">
          <cell r="A1413" t="str">
            <v>150114</v>
          </cell>
          <cell r="B1413" t="str">
            <v>15</v>
          </cell>
          <cell r="C1413" t="str">
            <v>01</v>
          </cell>
          <cell r="D1413" t="str">
            <v>14</v>
          </cell>
          <cell r="E1413" t="str">
            <v>LA MOLINA</v>
          </cell>
          <cell r="F1413">
            <v>136020</v>
          </cell>
        </row>
        <row r="1414">
          <cell r="A1414" t="str">
            <v>150115</v>
          </cell>
          <cell r="B1414" t="str">
            <v>15</v>
          </cell>
          <cell r="C1414" t="str">
            <v>01</v>
          </cell>
          <cell r="D1414" t="str">
            <v>15</v>
          </cell>
          <cell r="E1414" t="str">
            <v>LA VICTORIA</v>
          </cell>
          <cell r="F1414">
            <v>187750</v>
          </cell>
        </row>
        <row r="1415">
          <cell r="A1415" t="str">
            <v>150116</v>
          </cell>
          <cell r="B1415" t="str">
            <v>15</v>
          </cell>
          <cell r="C1415" t="str">
            <v>01</v>
          </cell>
          <cell r="D1415" t="str">
            <v>16</v>
          </cell>
          <cell r="E1415" t="str">
            <v>LINCE</v>
          </cell>
          <cell r="F1415">
            <v>51364</v>
          </cell>
        </row>
        <row r="1416">
          <cell r="A1416" t="str">
            <v>150117</v>
          </cell>
          <cell r="B1416" t="str">
            <v>15</v>
          </cell>
          <cell r="C1416" t="str">
            <v>01</v>
          </cell>
          <cell r="D1416" t="str">
            <v>17</v>
          </cell>
          <cell r="E1416" t="str">
            <v>LOS OLIVOS</v>
          </cell>
          <cell r="F1416">
            <v>301649</v>
          </cell>
        </row>
        <row r="1417">
          <cell r="A1417" t="str">
            <v>150118</v>
          </cell>
          <cell r="B1417" t="str">
            <v>15</v>
          </cell>
          <cell r="C1417" t="str">
            <v>01</v>
          </cell>
          <cell r="D1417" t="str">
            <v>18</v>
          </cell>
          <cell r="E1417" t="str">
            <v>LURIGANCHO</v>
          </cell>
          <cell r="F1417">
            <v>154172</v>
          </cell>
        </row>
        <row r="1418">
          <cell r="A1418" t="str">
            <v>150119</v>
          </cell>
          <cell r="B1418" t="str">
            <v>15</v>
          </cell>
          <cell r="C1418" t="str">
            <v>01</v>
          </cell>
          <cell r="D1418" t="str">
            <v>19</v>
          </cell>
          <cell r="E1418" t="str">
            <v>LURIN</v>
          </cell>
          <cell r="F1418">
            <v>61396</v>
          </cell>
        </row>
        <row r="1419">
          <cell r="A1419" t="str">
            <v>150120</v>
          </cell>
          <cell r="B1419" t="str">
            <v>15</v>
          </cell>
          <cell r="C1419" t="str">
            <v>01</v>
          </cell>
          <cell r="D1419" t="str">
            <v>20</v>
          </cell>
          <cell r="E1419" t="str">
            <v>MAGDALENA DEL MAR</v>
          </cell>
          <cell r="F1419">
            <v>49108</v>
          </cell>
        </row>
        <row r="1420">
          <cell r="A1420" t="str">
            <v>150121</v>
          </cell>
          <cell r="B1420" t="str">
            <v>15</v>
          </cell>
          <cell r="C1420" t="str">
            <v>01</v>
          </cell>
          <cell r="D1420" t="str">
            <v>21</v>
          </cell>
          <cell r="E1420" t="str">
            <v>MAGDALENA VIEJA</v>
          </cell>
          <cell r="F1420">
            <v>72656</v>
          </cell>
        </row>
        <row r="1421">
          <cell r="A1421" t="str">
            <v>150122</v>
          </cell>
          <cell r="B1421" t="str">
            <v>15</v>
          </cell>
          <cell r="C1421" t="str">
            <v>01</v>
          </cell>
          <cell r="D1421" t="str">
            <v>22</v>
          </cell>
          <cell r="E1421" t="str">
            <v>MIRAFLORES</v>
          </cell>
          <cell r="F1421">
            <v>77296</v>
          </cell>
        </row>
        <row r="1422">
          <cell r="A1422" t="str">
            <v>150123</v>
          </cell>
          <cell r="B1422" t="str">
            <v>15</v>
          </cell>
          <cell r="C1422" t="str">
            <v>01</v>
          </cell>
          <cell r="D1422" t="str">
            <v>23</v>
          </cell>
          <cell r="E1422" t="str">
            <v>PACHACAMAC</v>
          </cell>
          <cell r="F1422">
            <v>65276</v>
          </cell>
        </row>
        <row r="1423">
          <cell r="A1423" t="str">
            <v>150124</v>
          </cell>
          <cell r="B1423" t="str">
            <v>15</v>
          </cell>
          <cell r="C1423" t="str">
            <v>01</v>
          </cell>
          <cell r="D1423" t="str">
            <v>24</v>
          </cell>
          <cell r="E1423" t="str">
            <v>PUCUSANA</v>
          </cell>
          <cell r="F1423">
            <v>10608</v>
          </cell>
        </row>
        <row r="1424">
          <cell r="A1424" t="str">
            <v>150125</v>
          </cell>
          <cell r="B1424" t="str">
            <v>15</v>
          </cell>
          <cell r="C1424" t="str">
            <v>01</v>
          </cell>
          <cell r="D1424" t="str">
            <v>25</v>
          </cell>
          <cell r="E1424" t="str">
            <v>PUENTE PIEDRA</v>
          </cell>
          <cell r="F1424">
            <v>230067</v>
          </cell>
        </row>
        <row r="1425">
          <cell r="A1425" t="str">
            <v>150126</v>
          </cell>
          <cell r="B1425" t="str">
            <v>15</v>
          </cell>
          <cell r="C1425" t="str">
            <v>01</v>
          </cell>
          <cell r="D1425" t="str">
            <v>26</v>
          </cell>
          <cell r="E1425" t="str">
            <v>PUNTA HERMOSA</v>
          </cell>
          <cell r="F1425">
            <v>5022</v>
          </cell>
        </row>
        <row r="1426">
          <cell r="A1426" t="str">
            <v>150127</v>
          </cell>
          <cell r="B1426" t="str">
            <v>15</v>
          </cell>
          <cell r="C1426" t="str">
            <v>01</v>
          </cell>
          <cell r="D1426" t="str">
            <v>27</v>
          </cell>
          <cell r="E1426" t="str">
            <v>PUNTA NEGRA</v>
          </cell>
          <cell r="F1426">
            <v>5021</v>
          </cell>
        </row>
        <row r="1427">
          <cell r="A1427" t="str">
            <v>150128</v>
          </cell>
          <cell r="B1427" t="str">
            <v>15</v>
          </cell>
          <cell r="C1427" t="str">
            <v>01</v>
          </cell>
          <cell r="D1427" t="str">
            <v>28</v>
          </cell>
          <cell r="E1427" t="str">
            <v>RIMAC</v>
          </cell>
          <cell r="F1427">
            <v>176313</v>
          </cell>
        </row>
        <row r="1428">
          <cell r="A1428" t="str">
            <v>150129</v>
          </cell>
          <cell r="B1428" t="str">
            <v>15</v>
          </cell>
          <cell r="C1428" t="str">
            <v>01</v>
          </cell>
          <cell r="D1428" t="str">
            <v>29</v>
          </cell>
          <cell r="E1428" t="str">
            <v>SAN BARTOLO</v>
          </cell>
          <cell r="F1428">
            <v>6355</v>
          </cell>
        </row>
        <row r="1429">
          <cell r="A1429" t="str">
            <v>150130</v>
          </cell>
          <cell r="B1429" t="str">
            <v>15</v>
          </cell>
          <cell r="C1429" t="str">
            <v>01</v>
          </cell>
          <cell r="D1429" t="str">
            <v>30</v>
          </cell>
          <cell r="E1429" t="str">
            <v>SAN BORJA</v>
          </cell>
          <cell r="F1429">
            <v>104819</v>
          </cell>
        </row>
        <row r="1430">
          <cell r="A1430" t="str">
            <v>150131</v>
          </cell>
          <cell r="B1430" t="str">
            <v>15</v>
          </cell>
          <cell r="C1430" t="str">
            <v>01</v>
          </cell>
          <cell r="D1430" t="str">
            <v>31</v>
          </cell>
          <cell r="E1430" t="str">
            <v>SAN ISIDRO</v>
          </cell>
          <cell r="F1430">
            <v>55012</v>
          </cell>
        </row>
        <row r="1431">
          <cell r="A1431" t="str">
            <v>150132</v>
          </cell>
          <cell r="B1431" t="str">
            <v>15</v>
          </cell>
          <cell r="C1431" t="str">
            <v>01</v>
          </cell>
          <cell r="D1431" t="str">
            <v>32</v>
          </cell>
          <cell r="E1431" t="str">
            <v>SAN JUAN DE LURIGANCHO</v>
          </cell>
          <cell r="F1431">
            <v>869545</v>
          </cell>
        </row>
        <row r="1432">
          <cell r="A1432" t="str">
            <v>150133</v>
          </cell>
          <cell r="B1432" t="str">
            <v>15</v>
          </cell>
          <cell r="C1432" t="str">
            <v>01</v>
          </cell>
          <cell r="D1432" t="str">
            <v>33</v>
          </cell>
          <cell r="E1432" t="str">
            <v>SAN JUAN DE MIRAFLORES</v>
          </cell>
          <cell r="F1432">
            <v>349573</v>
          </cell>
        </row>
        <row r="1433">
          <cell r="A1433" t="str">
            <v>150134</v>
          </cell>
          <cell r="B1433" t="str">
            <v>15</v>
          </cell>
          <cell r="C1433" t="str">
            <v>01</v>
          </cell>
          <cell r="D1433" t="str">
            <v>34</v>
          </cell>
          <cell r="E1433" t="str">
            <v>SAN LUIS</v>
          </cell>
          <cell r="F1433">
            <v>46556</v>
          </cell>
        </row>
        <row r="1434">
          <cell r="A1434" t="str">
            <v>150135</v>
          </cell>
          <cell r="B1434" t="str">
            <v>15</v>
          </cell>
          <cell r="C1434" t="str">
            <v>01</v>
          </cell>
          <cell r="D1434" t="str">
            <v>35</v>
          </cell>
          <cell r="E1434" t="str">
            <v>SAN MARTIN DE PORRES</v>
          </cell>
          <cell r="F1434">
            <v>561120</v>
          </cell>
        </row>
        <row r="1435">
          <cell r="A1435" t="str">
            <v>150136</v>
          </cell>
          <cell r="B1435" t="str">
            <v>15</v>
          </cell>
          <cell r="C1435" t="str">
            <v>01</v>
          </cell>
          <cell r="D1435" t="str">
            <v>36</v>
          </cell>
          <cell r="E1435" t="str">
            <v>SAN MIGUEL</v>
          </cell>
          <cell r="F1435">
            <v>128060</v>
          </cell>
        </row>
        <row r="1436">
          <cell r="A1436" t="str">
            <v>150137</v>
          </cell>
          <cell r="B1436" t="str">
            <v>15</v>
          </cell>
          <cell r="C1436" t="str">
            <v>01</v>
          </cell>
          <cell r="D1436" t="str">
            <v>37</v>
          </cell>
          <cell r="E1436" t="str">
            <v>SANTA ANITA</v>
          </cell>
          <cell r="F1436">
            <v>171289</v>
          </cell>
        </row>
        <row r="1437">
          <cell r="A1437" t="str">
            <v>150138</v>
          </cell>
          <cell r="B1437" t="str">
            <v>15</v>
          </cell>
          <cell r="C1437" t="str">
            <v>01</v>
          </cell>
          <cell r="D1437" t="str">
            <v>38</v>
          </cell>
          <cell r="E1437" t="str">
            <v>SANTA MARIA DEL MAR</v>
          </cell>
          <cell r="F1437">
            <v>80</v>
          </cell>
        </row>
        <row r="1438">
          <cell r="A1438" t="str">
            <v>150139</v>
          </cell>
          <cell r="B1438" t="str">
            <v>15</v>
          </cell>
          <cell r="C1438" t="str">
            <v>01</v>
          </cell>
          <cell r="D1438" t="str">
            <v>39</v>
          </cell>
          <cell r="E1438" t="str">
            <v>SANTA ROSA</v>
          </cell>
          <cell r="F1438">
            <v>10974</v>
          </cell>
        </row>
        <row r="1439">
          <cell r="A1439" t="str">
            <v>150140</v>
          </cell>
          <cell r="B1439" t="str">
            <v>15</v>
          </cell>
          <cell r="C1439" t="str">
            <v>01</v>
          </cell>
          <cell r="D1439" t="str">
            <v>40</v>
          </cell>
          <cell r="E1439" t="str">
            <v>SANTIAGO DE SURCO</v>
          </cell>
          <cell r="F1439">
            <v>290671</v>
          </cell>
        </row>
        <row r="1440">
          <cell r="A1440" t="str">
            <v>150141</v>
          </cell>
          <cell r="B1440" t="str">
            <v>15</v>
          </cell>
          <cell r="C1440" t="str">
            <v>01</v>
          </cell>
          <cell r="D1440" t="str">
            <v>41</v>
          </cell>
          <cell r="E1440" t="str">
            <v>SURQUILLO</v>
          </cell>
          <cell r="F1440">
            <v>84827</v>
          </cell>
        </row>
        <row r="1441">
          <cell r="A1441" t="str">
            <v>150142</v>
          </cell>
          <cell r="B1441" t="str">
            <v>15</v>
          </cell>
          <cell r="C1441" t="str">
            <v>01</v>
          </cell>
          <cell r="D1441" t="str">
            <v>42</v>
          </cell>
          <cell r="E1441" t="str">
            <v>VILLA EL SALVADOR</v>
          </cell>
          <cell r="F1441">
            <v>395340</v>
          </cell>
        </row>
        <row r="1442">
          <cell r="A1442" t="str">
            <v>150143</v>
          </cell>
          <cell r="B1442" t="str">
            <v>15</v>
          </cell>
          <cell r="C1442" t="str">
            <v>01</v>
          </cell>
          <cell r="D1442" t="str">
            <v>43</v>
          </cell>
          <cell r="E1442" t="str">
            <v>VILLA MARIA DEL TRIUNFO</v>
          </cell>
          <cell r="F1442">
            <v>378788</v>
          </cell>
        </row>
        <row r="1443">
          <cell r="A1443" t="str">
            <v>150200</v>
          </cell>
          <cell r="B1443" t="str">
            <v>15</v>
          </cell>
          <cell r="C1443" t="str">
            <v>02</v>
          </cell>
          <cell r="D1443" t="str">
            <v>00</v>
          </cell>
          <cell r="E1443" t="str">
            <v>BARRANCA</v>
          </cell>
          <cell r="F1443">
            <v>144675</v>
          </cell>
        </row>
        <row r="1444">
          <cell r="A1444" t="str">
            <v>150201</v>
          </cell>
          <cell r="B1444" t="str">
            <v>15</v>
          </cell>
          <cell r="C1444" t="str">
            <v>02</v>
          </cell>
          <cell r="D1444" t="str">
            <v>01</v>
          </cell>
          <cell r="E1444" t="str">
            <v>BARRANCA</v>
          </cell>
          <cell r="F1444">
            <v>65496</v>
          </cell>
        </row>
        <row r="1445">
          <cell r="A1445" t="str">
            <v>150202</v>
          </cell>
          <cell r="B1445" t="str">
            <v>15</v>
          </cell>
          <cell r="C1445" t="str">
            <v>02</v>
          </cell>
          <cell r="D1445" t="str">
            <v>02</v>
          </cell>
          <cell r="E1445" t="str">
            <v>PARAMONGA</v>
          </cell>
          <cell r="F1445">
            <v>25372</v>
          </cell>
        </row>
        <row r="1446">
          <cell r="A1446" t="str">
            <v>150203</v>
          </cell>
          <cell r="B1446" t="str">
            <v>15</v>
          </cell>
          <cell r="C1446" t="str">
            <v>02</v>
          </cell>
          <cell r="D1446" t="str">
            <v>03</v>
          </cell>
          <cell r="E1446" t="str">
            <v>PATIVILCA</v>
          </cell>
          <cell r="F1446">
            <v>20085</v>
          </cell>
        </row>
        <row r="1447">
          <cell r="A1447" t="str">
            <v>150204</v>
          </cell>
          <cell r="B1447" t="str">
            <v>15</v>
          </cell>
          <cell r="C1447" t="str">
            <v>02</v>
          </cell>
          <cell r="D1447" t="str">
            <v>04</v>
          </cell>
          <cell r="E1447" t="str">
            <v>SUPE</v>
          </cell>
          <cell r="F1447">
            <v>22943</v>
          </cell>
        </row>
        <row r="1448">
          <cell r="A1448" t="str">
            <v>150205</v>
          </cell>
          <cell r="B1448" t="str">
            <v>15</v>
          </cell>
          <cell r="C1448" t="str">
            <v>02</v>
          </cell>
          <cell r="D1448" t="str">
            <v>05</v>
          </cell>
          <cell r="E1448" t="str">
            <v>SUPE PUERTO</v>
          </cell>
          <cell r="F1448">
            <v>10779</v>
          </cell>
        </row>
        <row r="1449">
          <cell r="A1449" t="str">
            <v>150300</v>
          </cell>
          <cell r="B1449" t="str">
            <v>15</v>
          </cell>
          <cell r="C1449" t="str">
            <v>03</v>
          </cell>
          <cell r="D1449" t="str">
            <v>00</v>
          </cell>
          <cell r="E1449" t="str">
            <v>CAJATAMBO</v>
          </cell>
          <cell r="F1449">
            <v>9834</v>
          </cell>
        </row>
        <row r="1450">
          <cell r="A1450" t="str">
            <v>150301</v>
          </cell>
          <cell r="B1450" t="str">
            <v>15</v>
          </cell>
          <cell r="C1450" t="str">
            <v>03</v>
          </cell>
          <cell r="D1450" t="str">
            <v>01</v>
          </cell>
          <cell r="E1450" t="str">
            <v>CAJATAMBO</v>
          </cell>
          <cell r="F1450">
            <v>2881</v>
          </cell>
        </row>
        <row r="1451">
          <cell r="A1451" t="str">
            <v>150302</v>
          </cell>
          <cell r="B1451" t="str">
            <v>15</v>
          </cell>
          <cell r="C1451" t="str">
            <v>03</v>
          </cell>
          <cell r="D1451" t="str">
            <v>02</v>
          </cell>
          <cell r="E1451" t="str">
            <v>COPA</v>
          </cell>
          <cell r="F1451">
            <v>1033</v>
          </cell>
        </row>
        <row r="1452">
          <cell r="A1452" t="str">
            <v>150303</v>
          </cell>
          <cell r="B1452" t="str">
            <v>15</v>
          </cell>
          <cell r="C1452" t="str">
            <v>03</v>
          </cell>
          <cell r="D1452" t="str">
            <v>03</v>
          </cell>
          <cell r="E1452" t="str">
            <v>GORGOR</v>
          </cell>
          <cell r="F1452">
            <v>2537</v>
          </cell>
        </row>
        <row r="1453">
          <cell r="A1453" t="str">
            <v>150304</v>
          </cell>
          <cell r="B1453" t="str">
            <v>15</v>
          </cell>
          <cell r="C1453" t="str">
            <v>03</v>
          </cell>
          <cell r="D1453" t="str">
            <v>04</v>
          </cell>
          <cell r="E1453" t="str">
            <v>HUANCAPON</v>
          </cell>
          <cell r="F1453">
            <v>1697</v>
          </cell>
        </row>
        <row r="1454">
          <cell r="A1454" t="str">
            <v>150305</v>
          </cell>
          <cell r="B1454" t="str">
            <v>15</v>
          </cell>
          <cell r="C1454" t="str">
            <v>03</v>
          </cell>
          <cell r="D1454" t="str">
            <v>05</v>
          </cell>
          <cell r="E1454" t="str">
            <v>MANAS</v>
          </cell>
          <cell r="F1454">
            <v>1686</v>
          </cell>
        </row>
        <row r="1455">
          <cell r="A1455" t="str">
            <v>150400</v>
          </cell>
          <cell r="B1455" t="str">
            <v>15</v>
          </cell>
          <cell r="C1455" t="str">
            <v>04</v>
          </cell>
          <cell r="D1455" t="str">
            <v>00</v>
          </cell>
          <cell r="E1455" t="str">
            <v>CANTA</v>
          </cell>
          <cell r="F1455">
            <v>14063</v>
          </cell>
        </row>
        <row r="1456">
          <cell r="A1456" t="str">
            <v>150401</v>
          </cell>
          <cell r="B1456" t="str">
            <v>15</v>
          </cell>
          <cell r="C1456" t="str">
            <v>04</v>
          </cell>
          <cell r="D1456" t="str">
            <v>01</v>
          </cell>
          <cell r="E1456" t="str">
            <v>CANTA</v>
          </cell>
          <cell r="F1456">
            <v>3243</v>
          </cell>
        </row>
        <row r="1457">
          <cell r="A1457" t="str">
            <v>150402</v>
          </cell>
          <cell r="B1457" t="str">
            <v>15</v>
          </cell>
          <cell r="C1457" t="str">
            <v>04</v>
          </cell>
          <cell r="D1457" t="str">
            <v>02</v>
          </cell>
          <cell r="E1457" t="str">
            <v>ARAHUAY</v>
          </cell>
          <cell r="F1457">
            <v>762</v>
          </cell>
        </row>
        <row r="1458">
          <cell r="A1458" t="str">
            <v>150403</v>
          </cell>
          <cell r="B1458" t="str">
            <v>15</v>
          </cell>
          <cell r="C1458" t="str">
            <v>04</v>
          </cell>
          <cell r="D1458" t="str">
            <v>03</v>
          </cell>
          <cell r="E1458" t="str">
            <v>HUAMANTANGA</v>
          </cell>
          <cell r="F1458">
            <v>1057</v>
          </cell>
        </row>
        <row r="1459">
          <cell r="A1459" t="str">
            <v>150404</v>
          </cell>
          <cell r="B1459" t="str">
            <v>15</v>
          </cell>
          <cell r="C1459" t="str">
            <v>04</v>
          </cell>
          <cell r="D1459" t="str">
            <v>04</v>
          </cell>
          <cell r="E1459" t="str">
            <v>HUAROS</v>
          </cell>
          <cell r="F1459">
            <v>856</v>
          </cell>
        </row>
        <row r="1460">
          <cell r="A1460" t="str">
            <v>150405</v>
          </cell>
          <cell r="B1460" t="str">
            <v>15</v>
          </cell>
          <cell r="C1460" t="str">
            <v>04</v>
          </cell>
          <cell r="D1460" t="str">
            <v>05</v>
          </cell>
          <cell r="E1460" t="str">
            <v>LACHAQUI</v>
          </cell>
          <cell r="F1460">
            <v>1071</v>
          </cell>
        </row>
        <row r="1461">
          <cell r="A1461" t="str">
            <v>150406</v>
          </cell>
          <cell r="B1461" t="str">
            <v>15</v>
          </cell>
          <cell r="C1461" t="str">
            <v>04</v>
          </cell>
          <cell r="D1461" t="str">
            <v>06</v>
          </cell>
          <cell r="E1461" t="str">
            <v>SAN BUENAVENTURA</v>
          </cell>
          <cell r="F1461">
            <v>555</v>
          </cell>
        </row>
        <row r="1462">
          <cell r="A1462" t="str">
            <v>150407</v>
          </cell>
          <cell r="B1462" t="str">
            <v>15</v>
          </cell>
          <cell r="C1462" t="str">
            <v>04</v>
          </cell>
          <cell r="D1462" t="str">
            <v>07</v>
          </cell>
          <cell r="E1462" t="str">
            <v>SANTA ROSA DE QUIVES</v>
          </cell>
          <cell r="F1462">
            <v>6519</v>
          </cell>
        </row>
        <row r="1463">
          <cell r="A1463" t="str">
            <v>150500</v>
          </cell>
          <cell r="B1463" t="str">
            <v>15</v>
          </cell>
          <cell r="C1463" t="str">
            <v>05</v>
          </cell>
          <cell r="D1463" t="str">
            <v>00</v>
          </cell>
          <cell r="E1463" t="str">
            <v>CAÑETE</v>
          </cell>
          <cell r="F1463">
            <v>202385</v>
          </cell>
        </row>
        <row r="1464">
          <cell r="A1464" t="str">
            <v>150501</v>
          </cell>
          <cell r="B1464" t="str">
            <v>15</v>
          </cell>
          <cell r="C1464" t="str">
            <v>05</v>
          </cell>
          <cell r="D1464" t="str">
            <v>01</v>
          </cell>
          <cell r="E1464" t="str">
            <v>SAN VICENTE DE CAÑETE</v>
          </cell>
          <cell r="F1464">
            <v>46938</v>
          </cell>
        </row>
        <row r="1465">
          <cell r="A1465" t="str">
            <v>150502</v>
          </cell>
          <cell r="B1465" t="str">
            <v>15</v>
          </cell>
          <cell r="C1465" t="str">
            <v>05</v>
          </cell>
          <cell r="D1465" t="str">
            <v>02</v>
          </cell>
          <cell r="E1465" t="str">
            <v>ASIA</v>
          </cell>
          <cell r="F1465">
            <v>6713</v>
          </cell>
        </row>
        <row r="1466">
          <cell r="A1466" t="str">
            <v>150503</v>
          </cell>
          <cell r="B1466" t="str">
            <v>15</v>
          </cell>
          <cell r="C1466" t="str">
            <v>05</v>
          </cell>
          <cell r="D1466" t="str">
            <v>03</v>
          </cell>
          <cell r="E1466" t="str">
            <v>CALANGO</v>
          </cell>
          <cell r="F1466">
            <v>2696</v>
          </cell>
        </row>
        <row r="1467">
          <cell r="A1467" t="str">
            <v>150504</v>
          </cell>
          <cell r="B1467" t="str">
            <v>15</v>
          </cell>
          <cell r="C1467" t="str">
            <v>05</v>
          </cell>
          <cell r="D1467" t="str">
            <v>04</v>
          </cell>
          <cell r="E1467" t="str">
            <v>CERRO AZUL</v>
          </cell>
          <cell r="F1467">
            <v>6865</v>
          </cell>
        </row>
        <row r="1468">
          <cell r="A1468" t="str">
            <v>150505</v>
          </cell>
          <cell r="B1468" t="str">
            <v>15</v>
          </cell>
          <cell r="C1468" t="str">
            <v>05</v>
          </cell>
          <cell r="D1468" t="str">
            <v>05</v>
          </cell>
          <cell r="E1468" t="str">
            <v>CHILCA</v>
          </cell>
          <cell r="F1468">
            <v>14748</v>
          </cell>
        </row>
        <row r="1469">
          <cell r="A1469" t="str">
            <v>150506</v>
          </cell>
          <cell r="B1469" t="str">
            <v>15</v>
          </cell>
          <cell r="C1469" t="str">
            <v>05</v>
          </cell>
          <cell r="D1469" t="str">
            <v>06</v>
          </cell>
          <cell r="E1469" t="str">
            <v>COAYLLO</v>
          </cell>
          <cell r="F1469">
            <v>885</v>
          </cell>
        </row>
        <row r="1470">
          <cell r="A1470" t="str">
            <v>150507</v>
          </cell>
          <cell r="B1470" t="str">
            <v>15</v>
          </cell>
          <cell r="C1470" t="str">
            <v>05</v>
          </cell>
          <cell r="D1470" t="str">
            <v>07</v>
          </cell>
          <cell r="E1470" t="str">
            <v>IMPERIAL</v>
          </cell>
          <cell r="F1470">
            <v>36137</v>
          </cell>
        </row>
        <row r="1471">
          <cell r="A1471" t="str">
            <v>150508</v>
          </cell>
          <cell r="B1471" t="str">
            <v>15</v>
          </cell>
          <cell r="C1471" t="str">
            <v>05</v>
          </cell>
          <cell r="D1471" t="str">
            <v>08</v>
          </cell>
          <cell r="E1471" t="str">
            <v>LUNAHUANA</v>
          </cell>
          <cell r="F1471">
            <v>4489</v>
          </cell>
        </row>
        <row r="1472">
          <cell r="A1472" t="str">
            <v>150509</v>
          </cell>
          <cell r="B1472" t="str">
            <v>15</v>
          </cell>
          <cell r="C1472" t="str">
            <v>05</v>
          </cell>
          <cell r="D1472" t="str">
            <v>09</v>
          </cell>
          <cell r="E1472" t="str">
            <v>MALA</v>
          </cell>
          <cell r="F1472">
            <v>26995</v>
          </cell>
        </row>
        <row r="1473">
          <cell r="A1473" t="str">
            <v>150510</v>
          </cell>
          <cell r="B1473" t="str">
            <v>15</v>
          </cell>
          <cell r="C1473" t="str">
            <v>05</v>
          </cell>
          <cell r="D1473" t="str">
            <v>10</v>
          </cell>
          <cell r="E1473" t="str">
            <v>NUEVO IMPERIAL</v>
          </cell>
          <cell r="F1473">
            <v>20867</v>
          </cell>
        </row>
        <row r="1474">
          <cell r="A1474" t="str">
            <v>150511</v>
          </cell>
          <cell r="B1474" t="str">
            <v>15</v>
          </cell>
          <cell r="C1474" t="str">
            <v>05</v>
          </cell>
          <cell r="D1474" t="str">
            <v>11</v>
          </cell>
          <cell r="E1474" t="str">
            <v>PACARAN</v>
          </cell>
          <cell r="F1474">
            <v>1633</v>
          </cell>
        </row>
        <row r="1475">
          <cell r="A1475" t="str">
            <v>150512</v>
          </cell>
          <cell r="B1475" t="str">
            <v>15</v>
          </cell>
          <cell r="C1475" t="str">
            <v>05</v>
          </cell>
          <cell r="D1475" t="str">
            <v>12</v>
          </cell>
          <cell r="E1475" t="str">
            <v>QUILMANA</v>
          </cell>
          <cell r="F1475">
            <v>13885</v>
          </cell>
        </row>
        <row r="1476">
          <cell r="A1476" t="str">
            <v>150513</v>
          </cell>
          <cell r="B1476" t="str">
            <v>15</v>
          </cell>
          <cell r="C1476" t="str">
            <v>05</v>
          </cell>
          <cell r="D1476" t="str">
            <v>13</v>
          </cell>
          <cell r="E1476" t="str">
            <v>SAN ANTONIO</v>
          </cell>
          <cell r="F1476">
            <v>3643</v>
          </cell>
        </row>
        <row r="1477">
          <cell r="A1477" t="str">
            <v>150514</v>
          </cell>
          <cell r="B1477" t="str">
            <v>15</v>
          </cell>
          <cell r="C1477" t="str">
            <v>05</v>
          </cell>
          <cell r="D1477" t="str">
            <v>14</v>
          </cell>
          <cell r="E1477" t="str">
            <v>SAN LUIS</v>
          </cell>
          <cell r="F1477">
            <v>12132</v>
          </cell>
        </row>
        <row r="1478">
          <cell r="A1478" t="str">
            <v>150515</v>
          </cell>
          <cell r="B1478" t="str">
            <v>15</v>
          </cell>
          <cell r="C1478" t="str">
            <v>05</v>
          </cell>
          <cell r="D1478" t="str">
            <v>15</v>
          </cell>
          <cell r="E1478" t="str">
            <v>SANTA CRUZ DE FLORES</v>
          </cell>
          <cell r="F1478">
            <v>2552</v>
          </cell>
        </row>
        <row r="1479">
          <cell r="A1479" t="str">
            <v>150516</v>
          </cell>
          <cell r="B1479" t="str">
            <v>15</v>
          </cell>
          <cell r="C1479" t="str">
            <v>05</v>
          </cell>
          <cell r="D1479" t="str">
            <v>16</v>
          </cell>
          <cell r="E1479" t="str">
            <v>ZUÑIGA</v>
          </cell>
          <cell r="F1479">
            <v>1207</v>
          </cell>
        </row>
        <row r="1480">
          <cell r="A1480" t="str">
            <v>150600</v>
          </cell>
          <cell r="B1480" t="str">
            <v>15</v>
          </cell>
          <cell r="C1480" t="str">
            <v>06</v>
          </cell>
          <cell r="D1480" t="str">
            <v>00</v>
          </cell>
          <cell r="E1480" t="str">
            <v>HUARAL</v>
          </cell>
          <cell r="F1480">
            <v>170557</v>
          </cell>
        </row>
        <row r="1481">
          <cell r="A1481" t="str">
            <v>150601</v>
          </cell>
          <cell r="B1481" t="str">
            <v>15</v>
          </cell>
          <cell r="C1481" t="str">
            <v>06</v>
          </cell>
          <cell r="D1481" t="str">
            <v>01</v>
          </cell>
          <cell r="E1481" t="str">
            <v>HUARAL</v>
          </cell>
          <cell r="F1481">
            <v>91682</v>
          </cell>
        </row>
        <row r="1482">
          <cell r="A1482" t="str">
            <v>150602</v>
          </cell>
          <cell r="B1482" t="str">
            <v>15</v>
          </cell>
          <cell r="C1482" t="str">
            <v>06</v>
          </cell>
          <cell r="D1482" t="str">
            <v>02</v>
          </cell>
          <cell r="E1482" t="str">
            <v>ATAVILLOS ALTO</v>
          </cell>
          <cell r="F1482">
            <v>938</v>
          </cell>
        </row>
        <row r="1483">
          <cell r="A1483" t="str">
            <v>150603</v>
          </cell>
          <cell r="B1483" t="str">
            <v>15</v>
          </cell>
          <cell r="C1483" t="str">
            <v>06</v>
          </cell>
          <cell r="D1483" t="str">
            <v>03</v>
          </cell>
          <cell r="E1483" t="str">
            <v>ATAVILLOS BAJO</v>
          </cell>
          <cell r="F1483">
            <v>1253</v>
          </cell>
        </row>
        <row r="1484">
          <cell r="A1484" t="str">
            <v>150604</v>
          </cell>
          <cell r="B1484" t="str">
            <v>15</v>
          </cell>
          <cell r="C1484" t="str">
            <v>06</v>
          </cell>
          <cell r="D1484" t="str">
            <v>04</v>
          </cell>
          <cell r="E1484" t="str">
            <v>AUCALLAMA</v>
          </cell>
          <cell r="F1484">
            <v>17016</v>
          </cell>
        </row>
        <row r="1485">
          <cell r="A1485" t="str">
            <v>150605</v>
          </cell>
          <cell r="B1485" t="str">
            <v>15</v>
          </cell>
          <cell r="C1485" t="str">
            <v>06</v>
          </cell>
          <cell r="D1485" t="str">
            <v>05</v>
          </cell>
          <cell r="E1485" t="str">
            <v>CHANCAY</v>
          </cell>
          <cell r="F1485">
            <v>51826</v>
          </cell>
        </row>
        <row r="1486">
          <cell r="A1486" t="str">
            <v>150606</v>
          </cell>
          <cell r="B1486" t="str">
            <v>15</v>
          </cell>
          <cell r="C1486" t="str">
            <v>06</v>
          </cell>
          <cell r="D1486" t="str">
            <v>06</v>
          </cell>
          <cell r="E1486" t="str">
            <v>IHUARI</v>
          </cell>
          <cell r="F1486">
            <v>3011</v>
          </cell>
        </row>
        <row r="1487">
          <cell r="A1487" t="str">
            <v>150607</v>
          </cell>
          <cell r="B1487" t="str">
            <v>15</v>
          </cell>
          <cell r="C1487" t="str">
            <v>06</v>
          </cell>
          <cell r="D1487" t="str">
            <v>07</v>
          </cell>
          <cell r="E1487" t="str">
            <v>LAMPIAN</v>
          </cell>
          <cell r="F1487">
            <v>827</v>
          </cell>
        </row>
        <row r="1488">
          <cell r="A1488" t="str">
            <v>150608</v>
          </cell>
          <cell r="B1488" t="str">
            <v>15</v>
          </cell>
          <cell r="C1488" t="str">
            <v>06</v>
          </cell>
          <cell r="D1488" t="str">
            <v>08</v>
          </cell>
          <cell r="E1488" t="str">
            <v>PACARAOS</v>
          </cell>
          <cell r="F1488">
            <v>695</v>
          </cell>
        </row>
        <row r="1489">
          <cell r="A1489" t="str">
            <v>150609</v>
          </cell>
          <cell r="B1489" t="str">
            <v>15</v>
          </cell>
          <cell r="C1489" t="str">
            <v>06</v>
          </cell>
          <cell r="D1489" t="str">
            <v>09</v>
          </cell>
          <cell r="E1489" t="str">
            <v>SAN MIGUEL DE ACOS</v>
          </cell>
          <cell r="F1489">
            <v>575</v>
          </cell>
        </row>
        <row r="1490">
          <cell r="A1490" t="str">
            <v>150610</v>
          </cell>
          <cell r="B1490" t="str">
            <v>15</v>
          </cell>
          <cell r="C1490" t="str">
            <v>06</v>
          </cell>
          <cell r="D1490" t="str">
            <v>10</v>
          </cell>
          <cell r="E1490" t="str">
            <v>SANTA CRUZ DE ANDAMARCA</v>
          </cell>
          <cell r="F1490">
            <v>1011</v>
          </cell>
        </row>
        <row r="1491">
          <cell r="A1491" t="str">
            <v>150611</v>
          </cell>
          <cell r="B1491" t="str">
            <v>15</v>
          </cell>
          <cell r="C1491" t="str">
            <v>06</v>
          </cell>
          <cell r="D1491" t="str">
            <v>11</v>
          </cell>
          <cell r="E1491" t="str">
            <v>SUMBILCA</v>
          </cell>
          <cell r="F1491">
            <v>1230</v>
          </cell>
        </row>
        <row r="1492">
          <cell r="A1492" t="str">
            <v>150612</v>
          </cell>
          <cell r="B1492" t="str">
            <v>15</v>
          </cell>
          <cell r="C1492" t="str">
            <v>06</v>
          </cell>
          <cell r="D1492" t="str">
            <v>12</v>
          </cell>
          <cell r="E1492" t="str">
            <v>VEINTISIETE DE NOVIEMBRE</v>
          </cell>
          <cell r="F1492">
            <v>493</v>
          </cell>
        </row>
        <row r="1493">
          <cell r="A1493" t="str">
            <v>150700</v>
          </cell>
          <cell r="B1493" t="str">
            <v>15</v>
          </cell>
          <cell r="C1493" t="str">
            <v>07</v>
          </cell>
          <cell r="D1493" t="str">
            <v>00</v>
          </cell>
          <cell r="E1493" t="str">
            <v>HUAROCHIRI</v>
          </cell>
          <cell r="F1493">
            <v>64126</v>
          </cell>
        </row>
        <row r="1494">
          <cell r="A1494" t="str">
            <v>150701</v>
          </cell>
          <cell r="B1494" t="str">
            <v>15</v>
          </cell>
          <cell r="C1494" t="str">
            <v>07</v>
          </cell>
          <cell r="D1494" t="str">
            <v>01</v>
          </cell>
          <cell r="E1494" t="str">
            <v>MATUCANA</v>
          </cell>
          <cell r="F1494">
            <v>5335</v>
          </cell>
        </row>
        <row r="1495">
          <cell r="A1495" t="str">
            <v>150702</v>
          </cell>
          <cell r="B1495" t="str">
            <v>15</v>
          </cell>
          <cell r="C1495" t="str">
            <v>07</v>
          </cell>
          <cell r="D1495" t="str">
            <v>02</v>
          </cell>
          <cell r="E1495" t="str">
            <v>ANTIOQUIA</v>
          </cell>
          <cell r="F1495">
            <v>1344</v>
          </cell>
        </row>
        <row r="1496">
          <cell r="A1496" t="str">
            <v>150703</v>
          </cell>
          <cell r="B1496" t="str">
            <v>15</v>
          </cell>
          <cell r="C1496" t="str">
            <v>07</v>
          </cell>
          <cell r="D1496" t="str">
            <v>03</v>
          </cell>
          <cell r="E1496" t="str">
            <v>CALLAHUANCA</v>
          </cell>
          <cell r="F1496">
            <v>605</v>
          </cell>
        </row>
        <row r="1497">
          <cell r="A1497" t="str">
            <v>150704</v>
          </cell>
          <cell r="B1497" t="str">
            <v>15</v>
          </cell>
          <cell r="C1497" t="str">
            <v>07</v>
          </cell>
          <cell r="D1497" t="str">
            <v>04</v>
          </cell>
          <cell r="E1497" t="str">
            <v>CARAMPOMA</v>
          </cell>
          <cell r="F1497">
            <v>532</v>
          </cell>
        </row>
        <row r="1498">
          <cell r="A1498" t="str">
            <v>150705</v>
          </cell>
          <cell r="B1498" t="str">
            <v>15</v>
          </cell>
          <cell r="C1498" t="str">
            <v>07</v>
          </cell>
          <cell r="D1498" t="str">
            <v>05</v>
          </cell>
          <cell r="E1498" t="str">
            <v>CHICLA</v>
          </cell>
          <cell r="F1498">
            <v>6212</v>
          </cell>
        </row>
        <row r="1499">
          <cell r="A1499" t="str">
            <v>150706</v>
          </cell>
          <cell r="B1499" t="str">
            <v>15</v>
          </cell>
          <cell r="C1499" t="str">
            <v>07</v>
          </cell>
          <cell r="D1499" t="str">
            <v>06</v>
          </cell>
          <cell r="E1499" t="str">
            <v>CUENCA</v>
          </cell>
          <cell r="F1499">
            <v>380</v>
          </cell>
        </row>
        <row r="1500">
          <cell r="A1500" t="str">
            <v>150707</v>
          </cell>
          <cell r="B1500" t="str">
            <v>15</v>
          </cell>
          <cell r="C1500" t="str">
            <v>07</v>
          </cell>
          <cell r="D1500" t="str">
            <v>07</v>
          </cell>
          <cell r="E1500" t="str">
            <v>HUACHUPAMPA</v>
          </cell>
          <cell r="F1500">
            <v>422</v>
          </cell>
        </row>
        <row r="1501">
          <cell r="A1501" t="str">
            <v>150708</v>
          </cell>
          <cell r="B1501" t="str">
            <v>15</v>
          </cell>
          <cell r="C1501" t="str">
            <v>07</v>
          </cell>
          <cell r="D1501" t="str">
            <v>08</v>
          </cell>
          <cell r="E1501" t="str">
            <v>HUANZA</v>
          </cell>
          <cell r="F1501">
            <v>621</v>
          </cell>
        </row>
        <row r="1502">
          <cell r="A1502" t="str">
            <v>150709</v>
          </cell>
          <cell r="B1502" t="str">
            <v>15</v>
          </cell>
          <cell r="C1502" t="str">
            <v>07</v>
          </cell>
          <cell r="D1502" t="str">
            <v>09</v>
          </cell>
          <cell r="E1502" t="str">
            <v>HUAROCHIRI</v>
          </cell>
          <cell r="F1502">
            <v>1535</v>
          </cell>
        </row>
        <row r="1503">
          <cell r="A1503" t="str">
            <v>150710</v>
          </cell>
          <cell r="B1503" t="str">
            <v>15</v>
          </cell>
          <cell r="C1503" t="str">
            <v>07</v>
          </cell>
          <cell r="D1503" t="str">
            <v>10</v>
          </cell>
          <cell r="E1503" t="str">
            <v>LAHUAYTAMBO</v>
          </cell>
          <cell r="F1503">
            <v>774</v>
          </cell>
        </row>
        <row r="1504">
          <cell r="A1504" t="str">
            <v>150711</v>
          </cell>
          <cell r="B1504" t="str">
            <v>15</v>
          </cell>
          <cell r="C1504" t="str">
            <v>07</v>
          </cell>
          <cell r="D1504" t="str">
            <v>11</v>
          </cell>
          <cell r="E1504" t="str">
            <v>LANGA</v>
          </cell>
          <cell r="F1504">
            <v>1167</v>
          </cell>
        </row>
        <row r="1505">
          <cell r="A1505" t="str">
            <v>150712</v>
          </cell>
          <cell r="B1505" t="str">
            <v>15</v>
          </cell>
          <cell r="C1505" t="str">
            <v>07</v>
          </cell>
          <cell r="D1505" t="str">
            <v>12</v>
          </cell>
          <cell r="E1505" t="str">
            <v>LARAOS</v>
          </cell>
          <cell r="F1505">
            <v>264</v>
          </cell>
        </row>
        <row r="1506">
          <cell r="A1506" t="str">
            <v>150713</v>
          </cell>
          <cell r="B1506" t="str">
            <v>15</v>
          </cell>
          <cell r="C1506" t="str">
            <v>07</v>
          </cell>
          <cell r="D1506" t="str">
            <v>13</v>
          </cell>
          <cell r="E1506" t="str">
            <v>MARIATANA</v>
          </cell>
          <cell r="F1506">
            <v>1655</v>
          </cell>
        </row>
        <row r="1507">
          <cell r="A1507" t="str">
            <v>150714</v>
          </cell>
          <cell r="B1507" t="str">
            <v>15</v>
          </cell>
          <cell r="C1507" t="str">
            <v>07</v>
          </cell>
          <cell r="D1507" t="str">
            <v>14</v>
          </cell>
          <cell r="E1507" t="str">
            <v>RICARDO PALMA</v>
          </cell>
          <cell r="F1507">
            <v>7218</v>
          </cell>
        </row>
        <row r="1508">
          <cell r="A1508" t="str">
            <v>150715</v>
          </cell>
          <cell r="B1508" t="str">
            <v>15</v>
          </cell>
          <cell r="C1508" t="str">
            <v>07</v>
          </cell>
          <cell r="D1508" t="str">
            <v>15</v>
          </cell>
          <cell r="E1508" t="str">
            <v>SAN ANDRES DE TUPICOCHA</v>
          </cell>
          <cell r="F1508">
            <v>1479</v>
          </cell>
        </row>
        <row r="1509">
          <cell r="A1509" t="str">
            <v>150716</v>
          </cell>
          <cell r="B1509" t="str">
            <v>15</v>
          </cell>
          <cell r="C1509" t="str">
            <v>07</v>
          </cell>
          <cell r="D1509" t="str">
            <v>16</v>
          </cell>
          <cell r="E1509" t="str">
            <v>SAN ANTONIO</v>
          </cell>
          <cell r="F1509">
            <v>1582</v>
          </cell>
        </row>
        <row r="1510">
          <cell r="A1510" t="str">
            <v>150717</v>
          </cell>
          <cell r="B1510" t="str">
            <v>15</v>
          </cell>
          <cell r="C1510" t="str">
            <v>07</v>
          </cell>
          <cell r="D1510" t="str">
            <v>17</v>
          </cell>
          <cell r="E1510" t="str">
            <v>SAN BARTOLOME</v>
          </cell>
          <cell r="F1510">
            <v>1160</v>
          </cell>
        </row>
        <row r="1511">
          <cell r="A1511" t="str">
            <v>150718</v>
          </cell>
          <cell r="B1511" t="str">
            <v>15</v>
          </cell>
          <cell r="C1511" t="str">
            <v>07</v>
          </cell>
          <cell r="D1511" t="str">
            <v>18</v>
          </cell>
          <cell r="E1511" t="str">
            <v>SAN DAMIAN</v>
          </cell>
          <cell r="F1511">
            <v>1717</v>
          </cell>
        </row>
        <row r="1512">
          <cell r="A1512" t="str">
            <v>150719</v>
          </cell>
          <cell r="B1512" t="str">
            <v>15</v>
          </cell>
          <cell r="C1512" t="str">
            <v>07</v>
          </cell>
          <cell r="D1512" t="str">
            <v>19</v>
          </cell>
          <cell r="E1512" t="str">
            <v>SAN JUAN DE IRIS</v>
          </cell>
          <cell r="F1512">
            <v>227</v>
          </cell>
        </row>
        <row r="1513">
          <cell r="A1513" t="str">
            <v>150720</v>
          </cell>
          <cell r="B1513" t="str">
            <v>15</v>
          </cell>
          <cell r="C1513" t="str">
            <v>07</v>
          </cell>
          <cell r="D1513" t="str">
            <v>20</v>
          </cell>
          <cell r="E1513" t="str">
            <v>SAN JUAN DE TANTARANCHE</v>
          </cell>
          <cell r="F1513">
            <v>590</v>
          </cell>
        </row>
        <row r="1514">
          <cell r="A1514" t="str">
            <v>150721</v>
          </cell>
          <cell r="B1514" t="str">
            <v>15</v>
          </cell>
          <cell r="C1514" t="str">
            <v>07</v>
          </cell>
          <cell r="D1514" t="str">
            <v>21</v>
          </cell>
          <cell r="E1514" t="str">
            <v>SAN LORENZO DE QUINTI</v>
          </cell>
          <cell r="F1514">
            <v>1634</v>
          </cell>
        </row>
        <row r="1515">
          <cell r="A1515" t="str">
            <v>150722</v>
          </cell>
          <cell r="B1515" t="str">
            <v>15</v>
          </cell>
          <cell r="C1515" t="str">
            <v>07</v>
          </cell>
          <cell r="D1515" t="str">
            <v>22</v>
          </cell>
          <cell r="E1515" t="str">
            <v>SAN MATEO</v>
          </cell>
          <cell r="F1515">
            <v>4765</v>
          </cell>
        </row>
        <row r="1516">
          <cell r="A1516" t="str">
            <v>150723</v>
          </cell>
          <cell r="B1516" t="str">
            <v>15</v>
          </cell>
          <cell r="C1516" t="str">
            <v>07</v>
          </cell>
          <cell r="D1516" t="str">
            <v>23</v>
          </cell>
          <cell r="E1516" t="str">
            <v>SAN MATEO DE OTAO</v>
          </cell>
          <cell r="F1516">
            <v>1910</v>
          </cell>
        </row>
        <row r="1517">
          <cell r="A1517" t="str">
            <v>150724</v>
          </cell>
          <cell r="B1517" t="str">
            <v>15</v>
          </cell>
          <cell r="C1517" t="str">
            <v>07</v>
          </cell>
          <cell r="D1517" t="str">
            <v>24</v>
          </cell>
          <cell r="E1517" t="str">
            <v>SAN PEDRO DE CASTA</v>
          </cell>
          <cell r="F1517">
            <v>985</v>
          </cell>
        </row>
        <row r="1518">
          <cell r="A1518" t="str">
            <v>150725</v>
          </cell>
          <cell r="B1518" t="str">
            <v>15</v>
          </cell>
          <cell r="C1518" t="str">
            <v>07</v>
          </cell>
          <cell r="D1518" t="str">
            <v>25</v>
          </cell>
          <cell r="E1518" t="str">
            <v>SAN PEDRO DE HUANCAYRE</v>
          </cell>
          <cell r="F1518">
            <v>248</v>
          </cell>
        </row>
        <row r="1519">
          <cell r="A1519" t="str">
            <v>150726</v>
          </cell>
          <cell r="B1519" t="str">
            <v>15</v>
          </cell>
          <cell r="C1519" t="str">
            <v>07</v>
          </cell>
          <cell r="D1519" t="str">
            <v>26</v>
          </cell>
          <cell r="E1519" t="str">
            <v>SANGALLAYA</v>
          </cell>
          <cell r="F1519">
            <v>681</v>
          </cell>
        </row>
        <row r="1520">
          <cell r="A1520" t="str">
            <v>150727</v>
          </cell>
          <cell r="B1520" t="str">
            <v>15</v>
          </cell>
          <cell r="C1520" t="str">
            <v>07</v>
          </cell>
          <cell r="D1520" t="str">
            <v>27</v>
          </cell>
          <cell r="E1520" t="str">
            <v>SANTA CRUZ DE COCACHACRA</v>
          </cell>
          <cell r="F1520">
            <v>2237</v>
          </cell>
        </row>
        <row r="1521">
          <cell r="A1521" t="str">
            <v>150728</v>
          </cell>
          <cell r="B1521" t="str">
            <v>15</v>
          </cell>
          <cell r="C1521" t="str">
            <v>07</v>
          </cell>
          <cell r="D1521" t="str">
            <v>28</v>
          </cell>
          <cell r="E1521" t="str">
            <v>SANTA EULALIA</v>
          </cell>
          <cell r="F1521">
            <v>11319</v>
          </cell>
        </row>
        <row r="1522">
          <cell r="A1522" t="str">
            <v>150729</v>
          </cell>
          <cell r="B1522" t="str">
            <v>15</v>
          </cell>
          <cell r="C1522" t="str">
            <v>07</v>
          </cell>
          <cell r="D1522" t="str">
            <v>29</v>
          </cell>
          <cell r="E1522" t="str">
            <v>SANTIAGO DE ANCHUCAYA</v>
          </cell>
          <cell r="F1522">
            <v>557</v>
          </cell>
        </row>
        <row r="1523">
          <cell r="A1523" t="str">
            <v>150730</v>
          </cell>
          <cell r="B1523" t="str">
            <v>15</v>
          </cell>
          <cell r="C1523" t="str">
            <v>07</v>
          </cell>
          <cell r="D1523" t="str">
            <v>30</v>
          </cell>
          <cell r="E1523" t="str">
            <v>SANTIAGO DE TUNA</v>
          </cell>
          <cell r="F1523">
            <v>472</v>
          </cell>
        </row>
        <row r="1524">
          <cell r="A1524" t="str">
            <v>150731</v>
          </cell>
          <cell r="B1524" t="str">
            <v>15</v>
          </cell>
          <cell r="C1524" t="str">
            <v>07</v>
          </cell>
          <cell r="D1524" t="str">
            <v>31</v>
          </cell>
          <cell r="E1524" t="str">
            <v>SANTO DOMINGO DE LOS OLLEROS</v>
          </cell>
          <cell r="F1524">
            <v>2362</v>
          </cell>
        </row>
        <row r="1525">
          <cell r="A1525" t="str">
            <v>150732</v>
          </cell>
          <cell r="B1525" t="str">
            <v>15</v>
          </cell>
          <cell r="C1525" t="str">
            <v>07</v>
          </cell>
          <cell r="D1525" t="str">
            <v>32</v>
          </cell>
          <cell r="E1525" t="str">
            <v>SURCO</v>
          </cell>
          <cell r="F1525">
            <v>2137</v>
          </cell>
        </row>
        <row r="1526">
          <cell r="A1526" t="str">
            <v>150800</v>
          </cell>
          <cell r="B1526" t="str">
            <v>15</v>
          </cell>
          <cell r="C1526" t="str">
            <v>08</v>
          </cell>
          <cell r="D1526" t="str">
            <v>00</v>
          </cell>
          <cell r="E1526" t="str">
            <v>HUAURA</v>
          </cell>
          <cell r="F1526">
            <v>203318</v>
          </cell>
        </row>
        <row r="1527">
          <cell r="A1527" t="str">
            <v>150801</v>
          </cell>
          <cell r="B1527" t="str">
            <v>15</v>
          </cell>
          <cell r="C1527" t="str">
            <v>08</v>
          </cell>
          <cell r="D1527" t="str">
            <v>01</v>
          </cell>
          <cell r="E1527" t="str">
            <v>HUACHO</v>
          </cell>
          <cell r="F1527">
            <v>56799</v>
          </cell>
        </row>
        <row r="1528">
          <cell r="A1528" t="str">
            <v>150802</v>
          </cell>
          <cell r="B1528" t="str">
            <v>15</v>
          </cell>
          <cell r="C1528" t="str">
            <v>08</v>
          </cell>
          <cell r="D1528" t="str">
            <v>02</v>
          </cell>
          <cell r="E1528" t="str">
            <v>AMBAR</v>
          </cell>
          <cell r="F1528">
            <v>3125</v>
          </cell>
        </row>
        <row r="1529">
          <cell r="A1529" t="str">
            <v>150803</v>
          </cell>
          <cell r="B1529" t="str">
            <v>15</v>
          </cell>
          <cell r="C1529" t="str">
            <v>08</v>
          </cell>
          <cell r="D1529" t="str">
            <v>03</v>
          </cell>
          <cell r="E1529" t="str">
            <v>CALETA DE CARQUIN</v>
          </cell>
          <cell r="F1529">
            <v>6383</v>
          </cell>
        </row>
        <row r="1530">
          <cell r="A1530" t="str">
            <v>150804</v>
          </cell>
          <cell r="B1530" t="str">
            <v>15</v>
          </cell>
          <cell r="C1530" t="str">
            <v>08</v>
          </cell>
          <cell r="D1530" t="str">
            <v>04</v>
          </cell>
          <cell r="E1530" t="str">
            <v>CHECRAS</v>
          </cell>
          <cell r="F1530">
            <v>1412</v>
          </cell>
        </row>
        <row r="1531">
          <cell r="A1531" t="str">
            <v>150805</v>
          </cell>
          <cell r="B1531" t="str">
            <v>15</v>
          </cell>
          <cell r="C1531" t="str">
            <v>08</v>
          </cell>
          <cell r="D1531" t="str">
            <v>05</v>
          </cell>
          <cell r="E1531" t="str">
            <v>HUALMAY</v>
          </cell>
          <cell r="F1531">
            <v>27611</v>
          </cell>
        </row>
        <row r="1532">
          <cell r="A1532" t="str">
            <v>150806</v>
          </cell>
          <cell r="B1532" t="str">
            <v>15</v>
          </cell>
          <cell r="C1532" t="str">
            <v>08</v>
          </cell>
          <cell r="D1532" t="str">
            <v>06</v>
          </cell>
          <cell r="E1532" t="str">
            <v>HUAURA</v>
          </cell>
          <cell r="F1532">
            <v>33178</v>
          </cell>
        </row>
        <row r="1533">
          <cell r="A1533" t="str">
            <v>150807</v>
          </cell>
          <cell r="B1533" t="str">
            <v>15</v>
          </cell>
          <cell r="C1533" t="str">
            <v>08</v>
          </cell>
          <cell r="D1533" t="str">
            <v>07</v>
          </cell>
          <cell r="E1533" t="str">
            <v>LEONCIO PRADO</v>
          </cell>
          <cell r="F1533">
            <v>2212</v>
          </cell>
        </row>
        <row r="1534">
          <cell r="A1534" t="str">
            <v>150808</v>
          </cell>
          <cell r="B1534" t="str">
            <v>15</v>
          </cell>
          <cell r="C1534" t="str">
            <v>08</v>
          </cell>
          <cell r="D1534" t="str">
            <v>08</v>
          </cell>
          <cell r="E1534" t="str">
            <v>PACCHO</v>
          </cell>
          <cell r="F1534">
            <v>2125</v>
          </cell>
        </row>
        <row r="1535">
          <cell r="A1535" t="str">
            <v>150809</v>
          </cell>
          <cell r="B1535" t="str">
            <v>15</v>
          </cell>
          <cell r="C1535" t="str">
            <v>08</v>
          </cell>
          <cell r="D1535" t="str">
            <v>09</v>
          </cell>
          <cell r="E1535" t="str">
            <v>SANTA LEONOR</v>
          </cell>
          <cell r="F1535">
            <v>1190</v>
          </cell>
        </row>
        <row r="1536">
          <cell r="A1536" t="str">
            <v>150810</v>
          </cell>
          <cell r="B1536" t="str">
            <v>15</v>
          </cell>
          <cell r="C1536" t="str">
            <v>08</v>
          </cell>
          <cell r="D1536" t="str">
            <v>10</v>
          </cell>
          <cell r="E1536" t="str">
            <v>SANTA MARIA</v>
          </cell>
          <cell r="F1536">
            <v>28568</v>
          </cell>
        </row>
        <row r="1537">
          <cell r="A1537" t="str">
            <v>150811</v>
          </cell>
          <cell r="B1537" t="str">
            <v>15</v>
          </cell>
          <cell r="C1537" t="str">
            <v>08</v>
          </cell>
          <cell r="D1537" t="str">
            <v>11</v>
          </cell>
          <cell r="E1537" t="str">
            <v>SAYAN</v>
          </cell>
          <cell r="F1537">
            <v>21223</v>
          </cell>
        </row>
        <row r="1538">
          <cell r="A1538" t="str">
            <v>150812</v>
          </cell>
          <cell r="B1538" t="str">
            <v>15</v>
          </cell>
          <cell r="C1538" t="str">
            <v>08</v>
          </cell>
          <cell r="D1538" t="str">
            <v>12</v>
          </cell>
          <cell r="E1538" t="str">
            <v>VEGUETA</v>
          </cell>
          <cell r="F1538">
            <v>19492</v>
          </cell>
        </row>
        <row r="1539">
          <cell r="A1539" t="str">
            <v>150900</v>
          </cell>
          <cell r="B1539" t="str">
            <v>15</v>
          </cell>
          <cell r="C1539" t="str">
            <v>09</v>
          </cell>
          <cell r="D1539" t="str">
            <v>00</v>
          </cell>
          <cell r="E1539" t="str">
            <v>OYON</v>
          </cell>
          <cell r="F1539">
            <v>17796</v>
          </cell>
        </row>
        <row r="1540">
          <cell r="A1540" t="str">
            <v>150901</v>
          </cell>
          <cell r="B1540" t="str">
            <v>15</v>
          </cell>
          <cell r="C1540" t="str">
            <v>09</v>
          </cell>
          <cell r="D1540" t="str">
            <v>01</v>
          </cell>
          <cell r="E1540" t="str">
            <v>OYON</v>
          </cell>
          <cell r="F1540">
            <v>10686</v>
          </cell>
        </row>
        <row r="1541">
          <cell r="A1541" t="str">
            <v>150902</v>
          </cell>
          <cell r="B1541" t="str">
            <v>15</v>
          </cell>
          <cell r="C1541" t="str">
            <v>09</v>
          </cell>
          <cell r="D1541" t="str">
            <v>02</v>
          </cell>
          <cell r="E1541" t="str">
            <v>ANDAJES</v>
          </cell>
          <cell r="F1541">
            <v>1048</v>
          </cell>
        </row>
        <row r="1542">
          <cell r="A1542" t="str">
            <v>150903</v>
          </cell>
          <cell r="B1542" t="str">
            <v>15</v>
          </cell>
          <cell r="C1542" t="str">
            <v>09</v>
          </cell>
          <cell r="D1542" t="str">
            <v>03</v>
          </cell>
          <cell r="E1542" t="str">
            <v>CAUJUL</v>
          </cell>
          <cell r="F1542">
            <v>650</v>
          </cell>
        </row>
        <row r="1543">
          <cell r="A1543" t="str">
            <v>150904</v>
          </cell>
          <cell r="B1543" t="str">
            <v>15</v>
          </cell>
          <cell r="C1543" t="str">
            <v>09</v>
          </cell>
          <cell r="D1543" t="str">
            <v>04</v>
          </cell>
          <cell r="E1543" t="str">
            <v>COCHAMARCA</v>
          </cell>
          <cell r="F1543">
            <v>1432</v>
          </cell>
        </row>
        <row r="1544">
          <cell r="A1544" t="str">
            <v>150905</v>
          </cell>
          <cell r="B1544" t="str">
            <v>15</v>
          </cell>
          <cell r="C1544" t="str">
            <v>09</v>
          </cell>
          <cell r="D1544" t="str">
            <v>05</v>
          </cell>
          <cell r="E1544" t="str">
            <v>NAVAN</v>
          </cell>
          <cell r="F1544">
            <v>947</v>
          </cell>
        </row>
        <row r="1545">
          <cell r="A1545" t="str">
            <v>150906</v>
          </cell>
          <cell r="B1545" t="str">
            <v>15</v>
          </cell>
          <cell r="C1545" t="str">
            <v>09</v>
          </cell>
          <cell r="D1545" t="str">
            <v>06</v>
          </cell>
          <cell r="E1545" t="str">
            <v>PACHANGARA</v>
          </cell>
          <cell r="F1545">
            <v>3033</v>
          </cell>
        </row>
        <row r="1546">
          <cell r="A1546" t="str">
            <v>151000</v>
          </cell>
          <cell r="B1546" t="str">
            <v>15</v>
          </cell>
          <cell r="C1546" t="str">
            <v>10</v>
          </cell>
          <cell r="D1546" t="str">
            <v>00</v>
          </cell>
          <cell r="E1546" t="str">
            <v>YAUYOS</v>
          </cell>
          <cell r="F1546">
            <v>25456</v>
          </cell>
        </row>
        <row r="1547">
          <cell r="A1547" t="str">
            <v>151001</v>
          </cell>
          <cell r="B1547" t="str">
            <v>15</v>
          </cell>
          <cell r="C1547" t="str">
            <v>10</v>
          </cell>
          <cell r="D1547" t="str">
            <v>01</v>
          </cell>
          <cell r="E1547" t="str">
            <v>YAUYOS</v>
          </cell>
          <cell r="F1547">
            <v>1886</v>
          </cell>
        </row>
        <row r="1548">
          <cell r="A1548" t="str">
            <v>151002</v>
          </cell>
          <cell r="B1548" t="str">
            <v>15</v>
          </cell>
          <cell r="C1548" t="str">
            <v>10</v>
          </cell>
          <cell r="D1548" t="str">
            <v>02</v>
          </cell>
          <cell r="E1548" t="str">
            <v>ALIS</v>
          </cell>
          <cell r="F1548">
            <v>268</v>
          </cell>
        </row>
        <row r="1549">
          <cell r="A1549" t="str">
            <v>151003</v>
          </cell>
          <cell r="B1549" t="str">
            <v>15</v>
          </cell>
          <cell r="C1549" t="str">
            <v>10</v>
          </cell>
          <cell r="D1549" t="str">
            <v>03</v>
          </cell>
          <cell r="E1549" t="str">
            <v>AYAUCA</v>
          </cell>
          <cell r="F1549">
            <v>1375</v>
          </cell>
        </row>
        <row r="1550">
          <cell r="A1550" t="str">
            <v>151004</v>
          </cell>
          <cell r="B1550" t="str">
            <v>15</v>
          </cell>
          <cell r="C1550" t="str">
            <v>10</v>
          </cell>
          <cell r="D1550" t="str">
            <v>04</v>
          </cell>
          <cell r="E1550" t="str">
            <v>AYAVIRI</v>
          </cell>
          <cell r="F1550">
            <v>773</v>
          </cell>
        </row>
        <row r="1551">
          <cell r="A1551" t="str">
            <v>151005</v>
          </cell>
          <cell r="B1551" t="str">
            <v>15</v>
          </cell>
          <cell r="C1551" t="str">
            <v>10</v>
          </cell>
          <cell r="D1551" t="str">
            <v>05</v>
          </cell>
          <cell r="E1551" t="str">
            <v>AZANGARO</v>
          </cell>
          <cell r="F1551">
            <v>700</v>
          </cell>
        </row>
        <row r="1552">
          <cell r="A1552" t="str">
            <v>151006</v>
          </cell>
          <cell r="B1552" t="str">
            <v>15</v>
          </cell>
          <cell r="C1552" t="str">
            <v>10</v>
          </cell>
          <cell r="D1552" t="str">
            <v>06</v>
          </cell>
          <cell r="E1552" t="str">
            <v>CACRA</v>
          </cell>
          <cell r="F1552">
            <v>1213</v>
          </cell>
        </row>
        <row r="1553">
          <cell r="A1553" t="str">
            <v>151007</v>
          </cell>
          <cell r="B1553" t="str">
            <v>15</v>
          </cell>
          <cell r="C1553" t="str">
            <v>10</v>
          </cell>
          <cell r="D1553" t="str">
            <v>07</v>
          </cell>
          <cell r="E1553" t="str">
            <v>CARANIA</v>
          </cell>
          <cell r="F1553">
            <v>345</v>
          </cell>
        </row>
        <row r="1554">
          <cell r="A1554" t="str">
            <v>151008</v>
          </cell>
          <cell r="B1554" t="str">
            <v>15</v>
          </cell>
          <cell r="C1554" t="str">
            <v>10</v>
          </cell>
          <cell r="D1554" t="str">
            <v>08</v>
          </cell>
          <cell r="E1554" t="str">
            <v>CATAHUASI</v>
          </cell>
          <cell r="F1554">
            <v>1331</v>
          </cell>
        </row>
        <row r="1555">
          <cell r="A1555" t="str">
            <v>151009</v>
          </cell>
          <cell r="B1555" t="str">
            <v>15</v>
          </cell>
          <cell r="C1555" t="str">
            <v>10</v>
          </cell>
          <cell r="D1555" t="str">
            <v>09</v>
          </cell>
          <cell r="E1555" t="str">
            <v>CHOCOS</v>
          </cell>
          <cell r="F1555">
            <v>1226</v>
          </cell>
        </row>
        <row r="1556">
          <cell r="A1556" t="str">
            <v>151010</v>
          </cell>
          <cell r="B1556" t="str">
            <v>15</v>
          </cell>
          <cell r="C1556" t="str">
            <v>10</v>
          </cell>
          <cell r="D1556" t="str">
            <v>10</v>
          </cell>
          <cell r="E1556" t="str">
            <v>COCHAS</v>
          </cell>
          <cell r="F1556">
            <v>102</v>
          </cell>
        </row>
        <row r="1557">
          <cell r="A1557" t="str">
            <v>151011</v>
          </cell>
          <cell r="B1557" t="str">
            <v>15</v>
          </cell>
          <cell r="C1557" t="str">
            <v>10</v>
          </cell>
          <cell r="D1557" t="str">
            <v>11</v>
          </cell>
          <cell r="E1557" t="str">
            <v>COLONIA</v>
          </cell>
          <cell r="F1557">
            <v>1573</v>
          </cell>
        </row>
        <row r="1558">
          <cell r="A1558" t="str">
            <v>151012</v>
          </cell>
          <cell r="B1558" t="str">
            <v>15</v>
          </cell>
          <cell r="C1558" t="str">
            <v>10</v>
          </cell>
          <cell r="D1558" t="str">
            <v>12</v>
          </cell>
          <cell r="E1558" t="str">
            <v>HONGOS</v>
          </cell>
          <cell r="F1558">
            <v>454</v>
          </cell>
        </row>
        <row r="1559">
          <cell r="A1559" t="str">
            <v>151013</v>
          </cell>
          <cell r="B1559" t="str">
            <v>15</v>
          </cell>
          <cell r="C1559" t="str">
            <v>10</v>
          </cell>
          <cell r="D1559" t="str">
            <v>13</v>
          </cell>
          <cell r="E1559" t="str">
            <v>HUAMPARA</v>
          </cell>
          <cell r="F1559">
            <v>271</v>
          </cell>
        </row>
        <row r="1560">
          <cell r="A1560" t="str">
            <v>151014</v>
          </cell>
          <cell r="B1560" t="str">
            <v>15</v>
          </cell>
          <cell r="C1560" t="str">
            <v>10</v>
          </cell>
          <cell r="D1560" t="str">
            <v>14</v>
          </cell>
          <cell r="E1560" t="str">
            <v>HUANCAYA</v>
          </cell>
          <cell r="F1560">
            <v>485</v>
          </cell>
        </row>
        <row r="1561">
          <cell r="A1561" t="str">
            <v>151015</v>
          </cell>
          <cell r="B1561" t="str">
            <v>15</v>
          </cell>
          <cell r="C1561" t="str">
            <v>10</v>
          </cell>
          <cell r="D1561" t="str">
            <v>15</v>
          </cell>
          <cell r="E1561" t="str">
            <v>HUANGASCAR</v>
          </cell>
          <cell r="F1561">
            <v>713</v>
          </cell>
        </row>
        <row r="1562">
          <cell r="A1562" t="str">
            <v>151016</v>
          </cell>
          <cell r="B1562" t="str">
            <v>15</v>
          </cell>
          <cell r="C1562" t="str">
            <v>10</v>
          </cell>
          <cell r="D1562" t="str">
            <v>16</v>
          </cell>
          <cell r="E1562" t="str">
            <v>HUANTAN</v>
          </cell>
          <cell r="F1562">
            <v>975</v>
          </cell>
        </row>
        <row r="1563">
          <cell r="A1563" t="str">
            <v>151017</v>
          </cell>
          <cell r="B1563" t="str">
            <v>15</v>
          </cell>
          <cell r="C1563" t="str">
            <v>10</v>
          </cell>
          <cell r="D1563" t="str">
            <v>17</v>
          </cell>
          <cell r="E1563" t="str">
            <v>HUAÑEC</v>
          </cell>
          <cell r="F1563">
            <v>410</v>
          </cell>
        </row>
        <row r="1564">
          <cell r="A1564" t="str">
            <v>151018</v>
          </cell>
          <cell r="B1564" t="str">
            <v>15</v>
          </cell>
          <cell r="C1564" t="str">
            <v>10</v>
          </cell>
          <cell r="D1564" t="str">
            <v>18</v>
          </cell>
          <cell r="E1564" t="str">
            <v>LARAOS</v>
          </cell>
          <cell r="F1564">
            <v>814</v>
          </cell>
        </row>
        <row r="1565">
          <cell r="A1565" t="str">
            <v>151019</v>
          </cell>
          <cell r="B1565" t="str">
            <v>15</v>
          </cell>
          <cell r="C1565" t="str">
            <v>10</v>
          </cell>
          <cell r="D1565" t="str">
            <v>19</v>
          </cell>
          <cell r="E1565" t="str">
            <v>LINCHA</v>
          </cell>
          <cell r="F1565">
            <v>986</v>
          </cell>
        </row>
        <row r="1566">
          <cell r="A1566" t="str">
            <v>151020</v>
          </cell>
          <cell r="B1566" t="str">
            <v>15</v>
          </cell>
          <cell r="C1566" t="str">
            <v>10</v>
          </cell>
          <cell r="D1566" t="str">
            <v>20</v>
          </cell>
          <cell r="E1566" t="str">
            <v>MADEAN</v>
          </cell>
          <cell r="F1566">
            <v>845</v>
          </cell>
        </row>
        <row r="1567">
          <cell r="A1567" t="str">
            <v>151021</v>
          </cell>
          <cell r="B1567" t="str">
            <v>15</v>
          </cell>
          <cell r="C1567" t="str">
            <v>10</v>
          </cell>
          <cell r="D1567" t="str">
            <v>21</v>
          </cell>
          <cell r="E1567" t="str">
            <v>MIRAFLORES</v>
          </cell>
          <cell r="F1567">
            <v>343</v>
          </cell>
        </row>
        <row r="1568">
          <cell r="A1568" t="str">
            <v>151022</v>
          </cell>
          <cell r="B1568" t="str">
            <v>15</v>
          </cell>
          <cell r="C1568" t="str">
            <v>10</v>
          </cell>
          <cell r="D1568" t="str">
            <v>22</v>
          </cell>
          <cell r="E1568" t="str">
            <v>OMAS</v>
          </cell>
          <cell r="F1568">
            <v>677</v>
          </cell>
        </row>
        <row r="1569">
          <cell r="A1569" t="str">
            <v>151023</v>
          </cell>
          <cell r="B1569" t="str">
            <v>15</v>
          </cell>
          <cell r="C1569" t="str">
            <v>10</v>
          </cell>
          <cell r="D1569" t="str">
            <v>23</v>
          </cell>
          <cell r="E1569" t="str">
            <v>PUTINZA</v>
          </cell>
          <cell r="F1569">
            <v>488</v>
          </cell>
        </row>
        <row r="1570">
          <cell r="A1570" t="str">
            <v>151024</v>
          </cell>
          <cell r="B1570" t="str">
            <v>15</v>
          </cell>
          <cell r="C1570" t="str">
            <v>10</v>
          </cell>
          <cell r="D1570" t="str">
            <v>24</v>
          </cell>
          <cell r="E1570" t="str">
            <v>QUINCHES</v>
          </cell>
          <cell r="F1570">
            <v>1013</v>
          </cell>
        </row>
        <row r="1571">
          <cell r="A1571" t="str">
            <v>151025</v>
          </cell>
          <cell r="B1571" t="str">
            <v>15</v>
          </cell>
          <cell r="C1571" t="str">
            <v>10</v>
          </cell>
          <cell r="D1571" t="str">
            <v>25</v>
          </cell>
          <cell r="E1571" t="str">
            <v>QUINOCAY</v>
          </cell>
          <cell r="F1571">
            <v>524</v>
          </cell>
        </row>
        <row r="1572">
          <cell r="A1572" t="str">
            <v>151026</v>
          </cell>
          <cell r="B1572" t="str">
            <v>15</v>
          </cell>
          <cell r="C1572" t="str">
            <v>10</v>
          </cell>
          <cell r="D1572" t="str">
            <v>26</v>
          </cell>
          <cell r="E1572" t="str">
            <v>SAN JOAQUIN</v>
          </cell>
          <cell r="F1572">
            <v>259</v>
          </cell>
        </row>
        <row r="1573">
          <cell r="A1573" t="str">
            <v>151027</v>
          </cell>
          <cell r="B1573" t="str">
            <v>15</v>
          </cell>
          <cell r="C1573" t="str">
            <v>10</v>
          </cell>
          <cell r="D1573" t="str">
            <v>27</v>
          </cell>
          <cell r="E1573" t="str">
            <v>SAN PEDRO DE PILAS</v>
          </cell>
          <cell r="F1573">
            <v>453</v>
          </cell>
        </row>
        <row r="1574">
          <cell r="A1574" t="str">
            <v>151028</v>
          </cell>
          <cell r="B1574" t="str">
            <v>15</v>
          </cell>
          <cell r="C1574" t="str">
            <v>10</v>
          </cell>
          <cell r="D1574" t="str">
            <v>28</v>
          </cell>
          <cell r="E1574" t="str">
            <v>TANTA</v>
          </cell>
          <cell r="F1574">
            <v>534</v>
          </cell>
        </row>
        <row r="1575">
          <cell r="A1575" t="str">
            <v>151029</v>
          </cell>
          <cell r="B1575" t="str">
            <v>15</v>
          </cell>
          <cell r="C1575" t="str">
            <v>10</v>
          </cell>
          <cell r="D1575" t="str">
            <v>29</v>
          </cell>
          <cell r="E1575" t="str">
            <v>TAURIPAMPA</v>
          </cell>
          <cell r="F1575">
            <v>638</v>
          </cell>
        </row>
        <row r="1576">
          <cell r="A1576" t="str">
            <v>151030</v>
          </cell>
          <cell r="B1576" t="str">
            <v>15</v>
          </cell>
          <cell r="C1576" t="str">
            <v>10</v>
          </cell>
          <cell r="D1576" t="str">
            <v>30</v>
          </cell>
          <cell r="E1576" t="str">
            <v>TOMAS</v>
          </cell>
          <cell r="F1576">
            <v>556</v>
          </cell>
        </row>
        <row r="1577">
          <cell r="A1577" t="str">
            <v>151031</v>
          </cell>
          <cell r="B1577" t="str">
            <v>15</v>
          </cell>
          <cell r="C1577" t="str">
            <v>10</v>
          </cell>
          <cell r="D1577" t="str">
            <v>31</v>
          </cell>
          <cell r="E1577" t="str">
            <v>TUPE</v>
          </cell>
          <cell r="F1577">
            <v>738</v>
          </cell>
        </row>
        <row r="1578">
          <cell r="A1578" t="str">
            <v>151032</v>
          </cell>
          <cell r="B1578" t="str">
            <v>15</v>
          </cell>
          <cell r="C1578" t="str">
            <v>10</v>
          </cell>
          <cell r="D1578" t="str">
            <v>32</v>
          </cell>
          <cell r="E1578" t="str">
            <v>VIÑAC</v>
          </cell>
          <cell r="F1578">
            <v>1959</v>
          </cell>
        </row>
        <row r="1579">
          <cell r="A1579" t="str">
            <v>151033</v>
          </cell>
          <cell r="B1579" t="str">
            <v>15</v>
          </cell>
          <cell r="C1579" t="str">
            <v>10</v>
          </cell>
          <cell r="D1579" t="str">
            <v>33</v>
          </cell>
          <cell r="E1579" t="str">
            <v>VITIS</v>
          </cell>
          <cell r="F1579">
            <v>529</v>
          </cell>
        </row>
        <row r="1580">
          <cell r="A1580" t="str">
            <v>160000</v>
          </cell>
          <cell r="B1580" t="str">
            <v>16</v>
          </cell>
          <cell r="C1580" t="str">
            <v>00</v>
          </cell>
          <cell r="D1580" t="str">
            <v>00</v>
          </cell>
          <cell r="E1580" t="str">
            <v>LORETO</v>
          </cell>
          <cell r="F1580">
            <v>947452</v>
          </cell>
        </row>
        <row r="1581">
          <cell r="A1581" t="str">
            <v>160100</v>
          </cell>
          <cell r="B1581" t="str">
            <v>16</v>
          </cell>
          <cell r="C1581" t="str">
            <v>01</v>
          </cell>
          <cell r="D1581" t="str">
            <v>00</v>
          </cell>
          <cell r="E1581" t="str">
            <v>MAYNAS</v>
          </cell>
          <cell r="F1581">
            <v>520355</v>
          </cell>
        </row>
        <row r="1582">
          <cell r="A1582" t="str">
            <v>160101</v>
          </cell>
          <cell r="B1582" t="str">
            <v>16</v>
          </cell>
          <cell r="C1582" t="str">
            <v>01</v>
          </cell>
          <cell r="D1582" t="str">
            <v>01</v>
          </cell>
          <cell r="E1582" t="str">
            <v>IQUITOS</v>
          </cell>
          <cell r="F1582">
            <v>159633</v>
          </cell>
        </row>
        <row r="1583">
          <cell r="A1583" t="str">
            <v>160102</v>
          </cell>
          <cell r="B1583" t="str">
            <v>16</v>
          </cell>
          <cell r="C1583" t="str">
            <v>01</v>
          </cell>
          <cell r="D1583" t="str">
            <v>02</v>
          </cell>
          <cell r="E1583" t="str">
            <v>ALTO NANAY</v>
          </cell>
          <cell r="F1583">
            <v>2994</v>
          </cell>
        </row>
        <row r="1584">
          <cell r="A1584" t="str">
            <v>160103</v>
          </cell>
          <cell r="B1584" t="str">
            <v>16</v>
          </cell>
          <cell r="C1584" t="str">
            <v>01</v>
          </cell>
          <cell r="D1584" t="str">
            <v>03</v>
          </cell>
          <cell r="E1584" t="str">
            <v>FERNANDO LORES</v>
          </cell>
          <cell r="F1584">
            <v>22009</v>
          </cell>
        </row>
        <row r="1585">
          <cell r="A1585" t="str">
            <v>160104</v>
          </cell>
          <cell r="B1585" t="str">
            <v>16</v>
          </cell>
          <cell r="C1585" t="str">
            <v>01</v>
          </cell>
          <cell r="D1585" t="str">
            <v>04</v>
          </cell>
          <cell r="E1585" t="str">
            <v>INDIANA</v>
          </cell>
          <cell r="F1585">
            <v>13656</v>
          </cell>
        </row>
        <row r="1586">
          <cell r="A1586" t="str">
            <v>160105</v>
          </cell>
          <cell r="B1586" t="str">
            <v>16</v>
          </cell>
          <cell r="C1586" t="str">
            <v>01</v>
          </cell>
          <cell r="D1586" t="str">
            <v>05</v>
          </cell>
          <cell r="E1586" t="str">
            <v>LAS AMAZONAS</v>
          </cell>
          <cell r="F1586">
            <v>12911</v>
          </cell>
        </row>
        <row r="1587">
          <cell r="A1587" t="str">
            <v>160106</v>
          </cell>
          <cell r="B1587" t="str">
            <v>16</v>
          </cell>
          <cell r="C1587" t="str">
            <v>01</v>
          </cell>
          <cell r="D1587" t="str">
            <v>06</v>
          </cell>
          <cell r="E1587" t="str">
            <v>MAZAN</v>
          </cell>
          <cell r="F1587">
            <v>14265</v>
          </cell>
        </row>
        <row r="1588">
          <cell r="A1588" t="str">
            <v>160107</v>
          </cell>
          <cell r="B1588" t="str">
            <v>16</v>
          </cell>
          <cell r="C1588" t="str">
            <v>01</v>
          </cell>
          <cell r="D1588" t="str">
            <v>07</v>
          </cell>
          <cell r="E1588" t="str">
            <v>NAPO</v>
          </cell>
          <cell r="F1588">
            <v>15999</v>
          </cell>
        </row>
        <row r="1589">
          <cell r="A1589" t="str">
            <v>160108</v>
          </cell>
          <cell r="B1589" t="str">
            <v>16</v>
          </cell>
          <cell r="C1589" t="str">
            <v>01</v>
          </cell>
          <cell r="D1589" t="str">
            <v>08</v>
          </cell>
          <cell r="E1589" t="str">
            <v>PUNCHANA</v>
          </cell>
          <cell r="F1589">
            <v>85437</v>
          </cell>
        </row>
        <row r="1590">
          <cell r="A1590" t="str">
            <v>160109</v>
          </cell>
          <cell r="B1590" t="str">
            <v>16</v>
          </cell>
          <cell r="C1590" t="str">
            <v>01</v>
          </cell>
          <cell r="D1590" t="str">
            <v>09</v>
          </cell>
          <cell r="E1590" t="str">
            <v xml:space="preserve">PUTUMAYO    </v>
          </cell>
          <cell r="F1590">
            <v>6189</v>
          </cell>
        </row>
        <row r="1591">
          <cell r="A1591" t="str">
            <v>160110</v>
          </cell>
          <cell r="B1591" t="str">
            <v>16</v>
          </cell>
          <cell r="C1591" t="str">
            <v>01</v>
          </cell>
          <cell r="D1591" t="str">
            <v>10</v>
          </cell>
          <cell r="E1591" t="str">
            <v>TORRES CAUSANA</v>
          </cell>
          <cell r="F1591">
            <v>5450</v>
          </cell>
        </row>
        <row r="1592">
          <cell r="A1592" t="str">
            <v>160112</v>
          </cell>
          <cell r="B1592" t="str">
            <v>16</v>
          </cell>
          <cell r="C1592" t="str">
            <v>01</v>
          </cell>
          <cell r="D1592" t="str">
            <v>12</v>
          </cell>
          <cell r="E1592" t="str">
            <v>BELEN</v>
          </cell>
          <cell r="F1592">
            <v>70426</v>
          </cell>
        </row>
        <row r="1593">
          <cell r="A1593" t="str">
            <v>160113</v>
          </cell>
          <cell r="B1593" t="str">
            <v>16</v>
          </cell>
          <cell r="C1593" t="str">
            <v>01</v>
          </cell>
          <cell r="D1593" t="str">
            <v>13</v>
          </cell>
          <cell r="E1593" t="str">
            <v>SAN JUAN BAUTISTA</v>
          </cell>
          <cell r="F1593">
            <v>108353</v>
          </cell>
        </row>
        <row r="1594">
          <cell r="A1594" t="str">
            <v>160114</v>
          </cell>
          <cell r="B1594" t="str">
            <v>16</v>
          </cell>
          <cell r="C1594" t="str">
            <v>01</v>
          </cell>
          <cell r="D1594" t="str">
            <v>14</v>
          </cell>
          <cell r="E1594" t="str">
            <v>TENIENTE MANUEL CLAVERO</v>
          </cell>
          <cell r="F1594">
            <v>3033</v>
          </cell>
        </row>
        <row r="1595">
          <cell r="A1595" t="str">
            <v>160200</v>
          </cell>
          <cell r="B1595" t="str">
            <v>16</v>
          </cell>
          <cell r="C1595" t="str">
            <v>02</v>
          </cell>
          <cell r="D1595" t="str">
            <v>00</v>
          </cell>
          <cell r="E1595" t="str">
            <v>ALTO AMAZONAS</v>
          </cell>
          <cell r="F1595">
            <v>108552</v>
          </cell>
        </row>
        <row r="1596">
          <cell r="A1596" t="str">
            <v>160201</v>
          </cell>
          <cell r="B1596" t="str">
            <v>16</v>
          </cell>
          <cell r="C1596" t="str">
            <v>02</v>
          </cell>
          <cell r="D1596" t="str">
            <v>01</v>
          </cell>
          <cell r="E1596" t="str">
            <v>YURIMAGUAS</v>
          </cell>
          <cell r="F1596">
            <v>65926</v>
          </cell>
        </row>
        <row r="1597">
          <cell r="A1597" t="str">
            <v>160202</v>
          </cell>
          <cell r="B1597" t="str">
            <v>16</v>
          </cell>
          <cell r="C1597" t="str">
            <v>02</v>
          </cell>
          <cell r="D1597" t="str">
            <v>02</v>
          </cell>
          <cell r="E1597" t="str">
            <v>BALSAPUERTO</v>
          </cell>
          <cell r="F1597">
            <v>13804</v>
          </cell>
        </row>
        <row r="1598">
          <cell r="A1598" t="str">
            <v>160205</v>
          </cell>
          <cell r="B1598" t="str">
            <v>16</v>
          </cell>
          <cell r="C1598" t="str">
            <v>02</v>
          </cell>
          <cell r="D1598" t="str">
            <v>05</v>
          </cell>
          <cell r="E1598" t="str">
            <v>JEBEROS</v>
          </cell>
          <cell r="F1598">
            <v>4176</v>
          </cell>
        </row>
        <row r="1599">
          <cell r="A1599" t="str">
            <v>160206</v>
          </cell>
          <cell r="B1599" t="str">
            <v>16</v>
          </cell>
          <cell r="C1599" t="str">
            <v>02</v>
          </cell>
          <cell r="D1599" t="str">
            <v>06</v>
          </cell>
          <cell r="E1599" t="str">
            <v>LAGUNAS</v>
          </cell>
          <cell r="F1599">
            <v>13398</v>
          </cell>
        </row>
        <row r="1600">
          <cell r="A1600" t="str">
            <v>160210</v>
          </cell>
          <cell r="B1600" t="str">
            <v>16</v>
          </cell>
          <cell r="C1600" t="str">
            <v>02</v>
          </cell>
          <cell r="D1600" t="str">
            <v>10</v>
          </cell>
          <cell r="E1600" t="str">
            <v>SANTA CRUZ</v>
          </cell>
          <cell r="F1600">
            <v>4733</v>
          </cell>
        </row>
        <row r="1601">
          <cell r="A1601" t="str">
            <v>160211</v>
          </cell>
          <cell r="B1601" t="str">
            <v>16</v>
          </cell>
          <cell r="C1601" t="str">
            <v>02</v>
          </cell>
          <cell r="D1601" t="str">
            <v>11</v>
          </cell>
          <cell r="E1601" t="str">
            <v>TENIENTE CESAR LOPEZ ROJAS</v>
          </cell>
          <cell r="F1601">
            <v>6515</v>
          </cell>
        </row>
        <row r="1602">
          <cell r="A1602" t="str">
            <v>160300</v>
          </cell>
          <cell r="B1602" t="str">
            <v>16</v>
          </cell>
          <cell r="C1602" t="str">
            <v>03</v>
          </cell>
          <cell r="D1602" t="str">
            <v>00</v>
          </cell>
          <cell r="E1602" t="str">
            <v>LORETO</v>
          </cell>
          <cell r="F1602">
            <v>68025</v>
          </cell>
        </row>
        <row r="1603">
          <cell r="A1603" t="str">
            <v>160301</v>
          </cell>
          <cell r="B1603" t="str">
            <v>16</v>
          </cell>
          <cell r="C1603" t="str">
            <v>03</v>
          </cell>
          <cell r="D1603" t="str">
            <v>01</v>
          </cell>
          <cell r="E1603" t="str">
            <v>NAUTA</v>
          </cell>
          <cell r="F1603">
            <v>31363</v>
          </cell>
        </row>
        <row r="1604">
          <cell r="A1604" t="str">
            <v>160302</v>
          </cell>
          <cell r="B1604" t="str">
            <v>16</v>
          </cell>
          <cell r="C1604" t="str">
            <v>03</v>
          </cell>
          <cell r="D1604" t="str">
            <v>02</v>
          </cell>
          <cell r="E1604" t="str">
            <v>PARINARI</v>
          </cell>
          <cell r="F1604">
            <v>7608</v>
          </cell>
        </row>
        <row r="1605">
          <cell r="A1605" t="str">
            <v>160303</v>
          </cell>
          <cell r="B1605" t="str">
            <v>16</v>
          </cell>
          <cell r="C1605" t="str">
            <v>03</v>
          </cell>
          <cell r="D1605" t="str">
            <v>03</v>
          </cell>
          <cell r="E1605" t="str">
            <v>TIGRE</v>
          </cell>
          <cell r="F1605">
            <v>8217</v>
          </cell>
        </row>
        <row r="1606">
          <cell r="A1606" t="str">
            <v>160304</v>
          </cell>
          <cell r="B1606" t="str">
            <v>16</v>
          </cell>
          <cell r="C1606" t="str">
            <v>03</v>
          </cell>
          <cell r="D1606" t="str">
            <v>04</v>
          </cell>
          <cell r="E1606" t="str">
            <v>TROMPETEROS</v>
          </cell>
          <cell r="F1606">
            <v>7414</v>
          </cell>
        </row>
        <row r="1607">
          <cell r="A1607" t="str">
            <v>160305</v>
          </cell>
          <cell r="B1607" t="str">
            <v>16</v>
          </cell>
          <cell r="C1607" t="str">
            <v>03</v>
          </cell>
          <cell r="D1607" t="str">
            <v>05</v>
          </cell>
          <cell r="E1607" t="str">
            <v>URARINAS</v>
          </cell>
          <cell r="F1607">
            <v>13423</v>
          </cell>
        </row>
        <row r="1608">
          <cell r="A1608" t="str">
            <v>160400</v>
          </cell>
          <cell r="B1608" t="str">
            <v>16</v>
          </cell>
          <cell r="C1608" t="str">
            <v>04</v>
          </cell>
          <cell r="D1608" t="str">
            <v>00</v>
          </cell>
          <cell r="E1608" t="str">
            <v>MARISCAL RAMON CASTILLA</v>
          </cell>
          <cell r="F1608">
            <v>61753</v>
          </cell>
        </row>
        <row r="1609">
          <cell r="A1609" t="str">
            <v>160401</v>
          </cell>
          <cell r="B1609" t="str">
            <v>16</v>
          </cell>
          <cell r="C1609" t="str">
            <v>04</v>
          </cell>
          <cell r="D1609" t="str">
            <v>01</v>
          </cell>
          <cell r="E1609" t="str">
            <v>RAMON CASTILLA</v>
          </cell>
          <cell r="F1609">
            <v>19920</v>
          </cell>
        </row>
        <row r="1610">
          <cell r="A1610" t="str">
            <v>160402</v>
          </cell>
          <cell r="B1610" t="str">
            <v>16</v>
          </cell>
          <cell r="C1610" t="str">
            <v>04</v>
          </cell>
          <cell r="D1610" t="str">
            <v>02</v>
          </cell>
          <cell r="E1610" t="str">
            <v>PEBAS</v>
          </cell>
          <cell r="F1610">
            <v>13705</v>
          </cell>
        </row>
        <row r="1611">
          <cell r="A1611" t="str">
            <v>160403</v>
          </cell>
          <cell r="B1611" t="str">
            <v>16</v>
          </cell>
          <cell r="C1611" t="str">
            <v>04</v>
          </cell>
          <cell r="D1611" t="str">
            <v>03</v>
          </cell>
          <cell r="E1611" t="str">
            <v>YAVARI</v>
          </cell>
          <cell r="F1611">
            <v>11381</v>
          </cell>
        </row>
        <row r="1612">
          <cell r="A1612" t="str">
            <v>160404</v>
          </cell>
          <cell r="B1612" t="str">
            <v>16</v>
          </cell>
          <cell r="C1612" t="str">
            <v>04</v>
          </cell>
          <cell r="D1612" t="str">
            <v>04</v>
          </cell>
          <cell r="E1612" t="str">
            <v>SAN PABLO</v>
          </cell>
          <cell r="F1612">
            <v>16747</v>
          </cell>
        </row>
        <row r="1613">
          <cell r="A1613" t="str">
            <v>160500</v>
          </cell>
          <cell r="B1613" t="str">
            <v>16</v>
          </cell>
          <cell r="C1613" t="str">
            <v>05</v>
          </cell>
          <cell r="D1613" t="str">
            <v>00</v>
          </cell>
          <cell r="E1613" t="str">
            <v>REQUENA</v>
          </cell>
          <cell r="F1613">
            <v>72558</v>
          </cell>
        </row>
        <row r="1614">
          <cell r="A1614" t="str">
            <v>160501</v>
          </cell>
          <cell r="B1614" t="str">
            <v>16</v>
          </cell>
          <cell r="C1614" t="str">
            <v>05</v>
          </cell>
          <cell r="D1614" t="str">
            <v>01</v>
          </cell>
          <cell r="E1614" t="str">
            <v>REQUENA</v>
          </cell>
          <cell r="F1614">
            <v>29096</v>
          </cell>
        </row>
        <row r="1615">
          <cell r="A1615" t="str">
            <v>160502</v>
          </cell>
          <cell r="B1615" t="str">
            <v>16</v>
          </cell>
          <cell r="C1615" t="str">
            <v>05</v>
          </cell>
          <cell r="D1615" t="str">
            <v>02</v>
          </cell>
          <cell r="E1615" t="str">
            <v>ALTO TAPICHE</v>
          </cell>
          <cell r="F1615">
            <v>1982</v>
          </cell>
        </row>
        <row r="1616">
          <cell r="A1616" t="str">
            <v>160503</v>
          </cell>
          <cell r="B1616" t="str">
            <v>16</v>
          </cell>
          <cell r="C1616" t="str">
            <v>05</v>
          </cell>
          <cell r="D1616" t="str">
            <v>03</v>
          </cell>
          <cell r="E1616" t="str">
            <v>CAPELO</v>
          </cell>
          <cell r="F1616">
            <v>4173</v>
          </cell>
        </row>
        <row r="1617">
          <cell r="A1617" t="str">
            <v>160504</v>
          </cell>
          <cell r="B1617" t="str">
            <v>16</v>
          </cell>
          <cell r="C1617" t="str">
            <v>05</v>
          </cell>
          <cell r="D1617" t="str">
            <v>04</v>
          </cell>
          <cell r="E1617" t="str">
            <v>EMILIO SAN MARTIN</v>
          </cell>
          <cell r="F1617">
            <v>7898</v>
          </cell>
        </row>
        <row r="1618">
          <cell r="A1618" t="str">
            <v>160505</v>
          </cell>
          <cell r="B1618" t="str">
            <v>16</v>
          </cell>
          <cell r="C1618" t="str">
            <v>05</v>
          </cell>
          <cell r="D1618" t="str">
            <v>05</v>
          </cell>
          <cell r="E1618" t="str">
            <v>MAQUIA</v>
          </cell>
          <cell r="F1618">
            <v>8951</v>
          </cell>
        </row>
        <row r="1619">
          <cell r="A1619" t="str">
            <v>160506</v>
          </cell>
          <cell r="B1619" t="str">
            <v>16</v>
          </cell>
          <cell r="C1619" t="str">
            <v>05</v>
          </cell>
          <cell r="D1619" t="str">
            <v>06</v>
          </cell>
          <cell r="E1619" t="str">
            <v>PUINAHUA</v>
          </cell>
          <cell r="F1619">
            <v>6337</v>
          </cell>
        </row>
        <row r="1620">
          <cell r="A1620" t="str">
            <v>160507</v>
          </cell>
          <cell r="B1620" t="str">
            <v>16</v>
          </cell>
          <cell r="C1620" t="str">
            <v>05</v>
          </cell>
          <cell r="D1620" t="str">
            <v>07</v>
          </cell>
          <cell r="E1620" t="str">
            <v>SAQUENA</v>
          </cell>
          <cell r="F1620">
            <v>4602</v>
          </cell>
        </row>
        <row r="1621">
          <cell r="A1621" t="str">
            <v>160508</v>
          </cell>
          <cell r="B1621" t="str">
            <v>16</v>
          </cell>
          <cell r="C1621" t="str">
            <v>05</v>
          </cell>
          <cell r="D1621" t="str">
            <v>08</v>
          </cell>
          <cell r="E1621" t="str">
            <v>SOPLIN</v>
          </cell>
          <cell r="F1621">
            <v>715</v>
          </cell>
        </row>
        <row r="1622">
          <cell r="A1622" t="str">
            <v>160509</v>
          </cell>
          <cell r="B1622" t="str">
            <v>16</v>
          </cell>
          <cell r="C1622" t="str">
            <v>05</v>
          </cell>
          <cell r="D1622" t="str">
            <v>09</v>
          </cell>
          <cell r="E1622" t="str">
            <v>TAPICHE</v>
          </cell>
          <cell r="F1622">
            <v>958</v>
          </cell>
        </row>
        <row r="1623">
          <cell r="A1623" t="str">
            <v>160510</v>
          </cell>
          <cell r="B1623" t="str">
            <v>16</v>
          </cell>
          <cell r="C1623" t="str">
            <v>05</v>
          </cell>
          <cell r="D1623" t="str">
            <v>10</v>
          </cell>
          <cell r="E1623" t="str">
            <v>JENARO HERRERA</v>
          </cell>
          <cell r="F1623">
            <v>5161</v>
          </cell>
        </row>
        <row r="1624">
          <cell r="A1624" t="str">
            <v>160511</v>
          </cell>
          <cell r="B1624" t="str">
            <v>16</v>
          </cell>
          <cell r="C1624" t="str">
            <v>05</v>
          </cell>
          <cell r="D1624" t="str">
            <v>11</v>
          </cell>
          <cell r="E1624" t="str">
            <v>YAQUERANA</v>
          </cell>
          <cell r="F1624">
            <v>2685</v>
          </cell>
        </row>
        <row r="1625">
          <cell r="A1625" t="str">
            <v>160600</v>
          </cell>
          <cell r="B1625" t="str">
            <v>16</v>
          </cell>
          <cell r="C1625" t="str">
            <v>06</v>
          </cell>
          <cell r="D1625" t="str">
            <v>00</v>
          </cell>
          <cell r="E1625" t="str">
            <v>UCAYALI</v>
          </cell>
          <cell r="F1625">
            <v>61603</v>
          </cell>
        </row>
        <row r="1626">
          <cell r="A1626" t="str">
            <v>160601</v>
          </cell>
          <cell r="B1626" t="str">
            <v>16</v>
          </cell>
          <cell r="C1626" t="str">
            <v>06</v>
          </cell>
          <cell r="D1626" t="str">
            <v>01</v>
          </cell>
          <cell r="E1626" t="str">
            <v>CONTAMANA</v>
          </cell>
          <cell r="F1626">
            <v>23374</v>
          </cell>
        </row>
        <row r="1627">
          <cell r="A1627" t="str">
            <v>160602</v>
          </cell>
          <cell r="B1627" t="str">
            <v>16</v>
          </cell>
          <cell r="C1627" t="str">
            <v>06</v>
          </cell>
          <cell r="D1627" t="str">
            <v>02</v>
          </cell>
          <cell r="E1627" t="str">
            <v>INAHUAYA</v>
          </cell>
          <cell r="F1627">
            <v>2318</v>
          </cell>
        </row>
        <row r="1628">
          <cell r="A1628" t="str">
            <v>160603</v>
          </cell>
          <cell r="B1628" t="str">
            <v>16</v>
          </cell>
          <cell r="C1628" t="str">
            <v>06</v>
          </cell>
          <cell r="D1628" t="str">
            <v>03</v>
          </cell>
          <cell r="E1628" t="str">
            <v>PADRE MARQUEZ</v>
          </cell>
          <cell r="F1628">
            <v>6142</v>
          </cell>
        </row>
        <row r="1629">
          <cell r="A1629" t="str">
            <v>160604</v>
          </cell>
          <cell r="B1629" t="str">
            <v>16</v>
          </cell>
          <cell r="C1629" t="str">
            <v>06</v>
          </cell>
          <cell r="D1629" t="str">
            <v>04</v>
          </cell>
          <cell r="E1629" t="str">
            <v>PAMPA HERMOSA</v>
          </cell>
          <cell r="F1629">
            <v>5496</v>
          </cell>
        </row>
        <row r="1630">
          <cell r="A1630" t="str">
            <v>160605</v>
          </cell>
          <cell r="B1630" t="str">
            <v>16</v>
          </cell>
          <cell r="C1630" t="str">
            <v>06</v>
          </cell>
          <cell r="D1630" t="str">
            <v>05</v>
          </cell>
          <cell r="E1630" t="str">
            <v>SARAYACU</v>
          </cell>
          <cell r="F1630">
            <v>15352</v>
          </cell>
        </row>
        <row r="1631">
          <cell r="A1631" t="str">
            <v>160606</v>
          </cell>
          <cell r="B1631" t="str">
            <v>16</v>
          </cell>
          <cell r="C1631" t="str">
            <v>06</v>
          </cell>
          <cell r="D1631" t="str">
            <v>06</v>
          </cell>
          <cell r="E1631" t="str">
            <v>VARGAS GUERRA</v>
          </cell>
          <cell r="F1631">
            <v>8921</v>
          </cell>
        </row>
        <row r="1632">
          <cell r="A1632" t="str">
            <v>160700</v>
          </cell>
          <cell r="B1632" t="str">
            <v>16</v>
          </cell>
          <cell r="C1632" t="str">
            <v>07</v>
          </cell>
          <cell r="D1632" t="str">
            <v>00</v>
          </cell>
          <cell r="E1632" t="str">
            <v>DATEM DEL MARAÑON</v>
          </cell>
          <cell r="F1632">
            <v>54606</v>
          </cell>
        </row>
        <row r="1633">
          <cell r="A1633" t="str">
            <v>160701</v>
          </cell>
          <cell r="B1633" t="str">
            <v>16</v>
          </cell>
          <cell r="C1633" t="str">
            <v>07</v>
          </cell>
          <cell r="D1633" t="str">
            <v>01</v>
          </cell>
          <cell r="E1633" t="str">
            <v>BARRANCA</v>
          </cell>
          <cell r="F1633">
            <v>12960</v>
          </cell>
        </row>
        <row r="1634">
          <cell r="A1634" t="str">
            <v>160702</v>
          </cell>
          <cell r="B1634" t="str">
            <v>16</v>
          </cell>
          <cell r="C1634" t="str">
            <v>07</v>
          </cell>
          <cell r="D1634" t="str">
            <v>02</v>
          </cell>
          <cell r="E1634" t="str">
            <v>CAHUAPANAS</v>
          </cell>
          <cell r="F1634">
            <v>8078</v>
          </cell>
        </row>
        <row r="1635">
          <cell r="A1635" t="str">
            <v>160703</v>
          </cell>
          <cell r="B1635" t="str">
            <v>16</v>
          </cell>
          <cell r="C1635" t="str">
            <v>07</v>
          </cell>
          <cell r="D1635" t="str">
            <v>03</v>
          </cell>
          <cell r="E1635" t="str">
            <v>MANSERICHE</v>
          </cell>
          <cell r="F1635">
            <v>8115</v>
          </cell>
        </row>
        <row r="1636">
          <cell r="A1636" t="str">
            <v>160704</v>
          </cell>
          <cell r="B1636" t="str">
            <v>16</v>
          </cell>
          <cell r="C1636" t="str">
            <v>07</v>
          </cell>
          <cell r="D1636" t="str">
            <v>04</v>
          </cell>
          <cell r="E1636" t="str">
            <v>MORONA</v>
          </cell>
          <cell r="F1636">
            <v>8532</v>
          </cell>
        </row>
        <row r="1637">
          <cell r="A1637" t="str">
            <v>160705</v>
          </cell>
          <cell r="B1637" t="str">
            <v>16</v>
          </cell>
          <cell r="C1637" t="str">
            <v>07</v>
          </cell>
          <cell r="D1637" t="str">
            <v>05</v>
          </cell>
          <cell r="E1637" t="str">
            <v>PASTAZA</v>
          </cell>
          <cell r="F1637">
            <v>6384</v>
          </cell>
        </row>
        <row r="1638">
          <cell r="A1638" t="str">
            <v>160706</v>
          </cell>
          <cell r="B1638" t="str">
            <v>16</v>
          </cell>
          <cell r="C1638" t="str">
            <v>07</v>
          </cell>
          <cell r="D1638" t="str">
            <v>06</v>
          </cell>
          <cell r="E1638" t="str">
            <v>ANDOAS</v>
          </cell>
          <cell r="F1638">
            <v>10537</v>
          </cell>
        </row>
        <row r="1639">
          <cell r="A1639" t="str">
            <v>170000</v>
          </cell>
          <cell r="B1639" t="str">
            <v>17</v>
          </cell>
          <cell r="C1639" t="str">
            <v>00</v>
          </cell>
          <cell r="D1639" t="str">
            <v>00</v>
          </cell>
          <cell r="E1639" t="str">
            <v>MADRE DE DIOS</v>
          </cell>
          <cell r="F1639">
            <v>106036</v>
          </cell>
        </row>
        <row r="1640">
          <cell r="A1640" t="str">
            <v>170100</v>
          </cell>
          <cell r="B1640" t="str">
            <v>17</v>
          </cell>
          <cell r="C1640" t="str">
            <v>01</v>
          </cell>
          <cell r="D1640" t="str">
            <v>00</v>
          </cell>
          <cell r="E1640" t="str">
            <v>TAMBOPATA</v>
          </cell>
          <cell r="F1640">
            <v>78055</v>
          </cell>
        </row>
        <row r="1641">
          <cell r="A1641" t="str">
            <v>170101</v>
          </cell>
          <cell r="B1641" t="str">
            <v>17</v>
          </cell>
          <cell r="C1641" t="str">
            <v>01</v>
          </cell>
          <cell r="D1641" t="str">
            <v>01</v>
          </cell>
          <cell r="E1641" t="str">
            <v>TAMBOPATA</v>
          </cell>
          <cell r="F1641">
            <v>60124</v>
          </cell>
        </row>
        <row r="1642">
          <cell r="A1642" t="str">
            <v>170102</v>
          </cell>
          <cell r="B1642" t="str">
            <v>17</v>
          </cell>
          <cell r="C1642" t="str">
            <v>01</v>
          </cell>
          <cell r="D1642" t="str">
            <v>02</v>
          </cell>
          <cell r="E1642" t="str">
            <v>INAMBARI</v>
          </cell>
          <cell r="F1642">
            <v>5337</v>
          </cell>
        </row>
        <row r="1643">
          <cell r="A1643" t="str">
            <v>170103</v>
          </cell>
          <cell r="B1643" t="str">
            <v>17</v>
          </cell>
          <cell r="C1643" t="str">
            <v>01</v>
          </cell>
          <cell r="D1643" t="str">
            <v>03</v>
          </cell>
          <cell r="E1643" t="str">
            <v>LAS PIEDRAS</v>
          </cell>
          <cell r="F1643">
            <v>6964</v>
          </cell>
        </row>
        <row r="1644">
          <cell r="A1644" t="str">
            <v>170104</v>
          </cell>
          <cell r="B1644" t="str">
            <v>17</v>
          </cell>
          <cell r="C1644" t="str">
            <v>01</v>
          </cell>
          <cell r="D1644" t="str">
            <v>04</v>
          </cell>
          <cell r="E1644" t="str">
            <v>LABERINTO</v>
          </cell>
          <cell r="F1644">
            <v>5630</v>
          </cell>
        </row>
        <row r="1645">
          <cell r="A1645" t="str">
            <v>170200</v>
          </cell>
          <cell r="B1645" t="str">
            <v>17</v>
          </cell>
          <cell r="C1645" t="str">
            <v>02</v>
          </cell>
          <cell r="D1645" t="str">
            <v>00</v>
          </cell>
          <cell r="E1645" t="str">
            <v>MANU</v>
          </cell>
          <cell r="F1645">
            <v>19659</v>
          </cell>
        </row>
        <row r="1646">
          <cell r="A1646" t="str">
            <v>170201</v>
          </cell>
          <cell r="B1646" t="str">
            <v>17</v>
          </cell>
          <cell r="C1646" t="str">
            <v>02</v>
          </cell>
          <cell r="D1646" t="str">
            <v>01</v>
          </cell>
          <cell r="E1646" t="str">
            <v>MANU</v>
          </cell>
          <cell r="F1646">
            <v>2893</v>
          </cell>
        </row>
        <row r="1647">
          <cell r="A1647" t="str">
            <v>170202</v>
          </cell>
          <cell r="B1647" t="str">
            <v>17</v>
          </cell>
          <cell r="C1647" t="str">
            <v>02</v>
          </cell>
          <cell r="D1647" t="str">
            <v>02</v>
          </cell>
          <cell r="E1647" t="str">
            <v>FITZCARRALD</v>
          </cell>
          <cell r="F1647">
            <v>1219</v>
          </cell>
        </row>
        <row r="1648">
          <cell r="A1648" t="str">
            <v>170203</v>
          </cell>
          <cell r="B1648" t="str">
            <v>17</v>
          </cell>
          <cell r="C1648" t="str">
            <v>02</v>
          </cell>
          <cell r="D1648" t="str">
            <v>03</v>
          </cell>
          <cell r="E1648" t="str">
            <v>MADRE DE DIOS</v>
          </cell>
          <cell r="F1648">
            <v>6344</v>
          </cell>
        </row>
        <row r="1649">
          <cell r="A1649" t="str">
            <v>170204</v>
          </cell>
          <cell r="B1649" t="str">
            <v>17</v>
          </cell>
          <cell r="C1649" t="str">
            <v>02</v>
          </cell>
          <cell r="D1649" t="str">
            <v>04</v>
          </cell>
          <cell r="E1649" t="str">
            <v>HUEPETUHE</v>
          </cell>
          <cell r="F1649">
            <v>9203</v>
          </cell>
        </row>
        <row r="1650">
          <cell r="A1650" t="str">
            <v>170300</v>
          </cell>
          <cell r="B1650" t="str">
            <v>17</v>
          </cell>
          <cell r="C1650" t="str">
            <v>03</v>
          </cell>
          <cell r="D1650" t="str">
            <v>00</v>
          </cell>
          <cell r="E1650" t="str">
            <v>TAHUAMANU</v>
          </cell>
          <cell r="F1650">
            <v>8322</v>
          </cell>
        </row>
        <row r="1651">
          <cell r="A1651" t="str">
            <v>170301</v>
          </cell>
          <cell r="B1651" t="str">
            <v>17</v>
          </cell>
          <cell r="C1651" t="str">
            <v>03</v>
          </cell>
          <cell r="D1651" t="str">
            <v>01</v>
          </cell>
          <cell r="E1651" t="str">
            <v>IÑAPARI</v>
          </cell>
          <cell r="F1651">
            <v>858</v>
          </cell>
        </row>
        <row r="1652">
          <cell r="A1652" t="str">
            <v>170302</v>
          </cell>
          <cell r="B1652" t="str">
            <v>17</v>
          </cell>
          <cell r="C1652" t="str">
            <v>03</v>
          </cell>
          <cell r="D1652" t="str">
            <v>02</v>
          </cell>
          <cell r="E1652" t="str">
            <v>IBERIA</v>
          </cell>
          <cell r="F1652">
            <v>5523</v>
          </cell>
        </row>
        <row r="1653">
          <cell r="A1653" t="str">
            <v>170303</v>
          </cell>
          <cell r="B1653" t="str">
            <v>17</v>
          </cell>
          <cell r="C1653" t="str">
            <v>03</v>
          </cell>
          <cell r="D1653" t="str">
            <v>03</v>
          </cell>
          <cell r="E1653" t="str">
            <v>TAHUAMANU</v>
          </cell>
          <cell r="F1653">
            <v>1941</v>
          </cell>
        </row>
        <row r="1654">
          <cell r="A1654" t="str">
            <v>180000</v>
          </cell>
          <cell r="B1654" t="str">
            <v>18</v>
          </cell>
          <cell r="C1654" t="str">
            <v>00</v>
          </cell>
          <cell r="D1654" t="str">
            <v>00</v>
          </cell>
          <cell r="E1654" t="str">
            <v>MOQUEGUA</v>
          </cell>
          <cell r="F1654">
            <v>168324</v>
          </cell>
        </row>
        <row r="1655">
          <cell r="A1655" t="str">
            <v>180100</v>
          </cell>
          <cell r="B1655" t="str">
            <v>18</v>
          </cell>
          <cell r="C1655" t="str">
            <v>01</v>
          </cell>
          <cell r="D1655" t="str">
            <v>00</v>
          </cell>
          <cell r="E1655" t="str">
            <v>MARISCAL NIETO</v>
          </cell>
          <cell r="F1655">
            <v>74236</v>
          </cell>
        </row>
        <row r="1656">
          <cell r="A1656" t="str">
            <v>180101</v>
          </cell>
          <cell r="B1656" t="str">
            <v>18</v>
          </cell>
          <cell r="C1656" t="str">
            <v>01</v>
          </cell>
          <cell r="D1656" t="str">
            <v>01</v>
          </cell>
          <cell r="E1656" t="str">
            <v>MOQUEGUA</v>
          </cell>
          <cell r="F1656">
            <v>53660</v>
          </cell>
        </row>
        <row r="1657">
          <cell r="A1657" t="str">
            <v>180102</v>
          </cell>
          <cell r="B1657" t="str">
            <v>18</v>
          </cell>
          <cell r="C1657" t="str">
            <v>01</v>
          </cell>
          <cell r="D1657" t="str">
            <v>02</v>
          </cell>
          <cell r="E1657" t="str">
            <v>CARUMAS</v>
          </cell>
          <cell r="F1657">
            <v>4009</v>
          </cell>
        </row>
        <row r="1658">
          <cell r="A1658" t="str">
            <v>180103</v>
          </cell>
          <cell r="B1658" t="str">
            <v>18</v>
          </cell>
          <cell r="C1658" t="str">
            <v>01</v>
          </cell>
          <cell r="D1658" t="str">
            <v>03</v>
          </cell>
          <cell r="E1658" t="str">
            <v>CUCHUMBAYA</v>
          </cell>
          <cell r="F1658">
            <v>1271</v>
          </cell>
        </row>
        <row r="1659">
          <cell r="A1659" t="str">
            <v>180104</v>
          </cell>
          <cell r="B1659" t="str">
            <v>18</v>
          </cell>
          <cell r="C1659" t="str">
            <v>01</v>
          </cell>
          <cell r="D1659" t="str">
            <v>04</v>
          </cell>
          <cell r="E1659" t="str">
            <v>SAMEGUA</v>
          </cell>
          <cell r="F1659">
            <v>7566</v>
          </cell>
        </row>
        <row r="1660">
          <cell r="A1660" t="str">
            <v>180105</v>
          </cell>
          <cell r="B1660" t="str">
            <v>18</v>
          </cell>
          <cell r="C1660" t="str">
            <v>01</v>
          </cell>
          <cell r="D1660" t="str">
            <v>05</v>
          </cell>
          <cell r="E1660" t="str">
            <v>SAN CRISTOBAL</v>
          </cell>
          <cell r="F1660">
            <v>2689</v>
          </cell>
        </row>
        <row r="1661">
          <cell r="A1661" t="str">
            <v>180106</v>
          </cell>
          <cell r="B1661" t="str">
            <v>18</v>
          </cell>
          <cell r="C1661" t="str">
            <v>01</v>
          </cell>
          <cell r="D1661" t="str">
            <v>06</v>
          </cell>
          <cell r="E1661" t="str">
            <v>TORATA</v>
          </cell>
          <cell r="F1661">
            <v>5041</v>
          </cell>
        </row>
        <row r="1662">
          <cell r="A1662" t="str">
            <v>180200</v>
          </cell>
          <cell r="B1662" t="str">
            <v>18</v>
          </cell>
          <cell r="C1662" t="str">
            <v>02</v>
          </cell>
          <cell r="D1662" t="str">
            <v>00</v>
          </cell>
          <cell r="E1662" t="str">
            <v>GENERAL SANCHEZ CERRO</v>
          </cell>
          <cell r="F1662">
            <v>27594</v>
          </cell>
        </row>
        <row r="1663">
          <cell r="A1663" t="str">
            <v>180201</v>
          </cell>
          <cell r="B1663" t="str">
            <v>18</v>
          </cell>
          <cell r="C1663" t="str">
            <v>02</v>
          </cell>
          <cell r="D1663" t="str">
            <v>01</v>
          </cell>
          <cell r="E1663" t="str">
            <v>OMATE</v>
          </cell>
          <cell r="F1663">
            <v>4578</v>
          </cell>
        </row>
        <row r="1664">
          <cell r="A1664" t="str">
            <v>180202</v>
          </cell>
          <cell r="B1664" t="str">
            <v>18</v>
          </cell>
          <cell r="C1664" t="str">
            <v>02</v>
          </cell>
          <cell r="D1664" t="str">
            <v>02</v>
          </cell>
          <cell r="E1664" t="str">
            <v>CHOJATA</v>
          </cell>
          <cell r="F1664">
            <v>2104</v>
          </cell>
        </row>
        <row r="1665">
          <cell r="A1665" t="str">
            <v>180203</v>
          </cell>
          <cell r="B1665" t="str">
            <v>18</v>
          </cell>
          <cell r="C1665" t="str">
            <v>02</v>
          </cell>
          <cell r="D1665" t="str">
            <v>03</v>
          </cell>
          <cell r="E1665" t="str">
            <v>COALAQUE</v>
          </cell>
          <cell r="F1665">
            <v>1625</v>
          </cell>
        </row>
        <row r="1666">
          <cell r="A1666" t="str">
            <v>180204</v>
          </cell>
          <cell r="B1666" t="str">
            <v>18</v>
          </cell>
          <cell r="C1666" t="str">
            <v>02</v>
          </cell>
          <cell r="D1666" t="str">
            <v>04</v>
          </cell>
          <cell r="E1666" t="str">
            <v>ICHUÑA</v>
          </cell>
          <cell r="F1666">
            <v>4060</v>
          </cell>
        </row>
        <row r="1667">
          <cell r="A1667" t="str">
            <v>180205</v>
          </cell>
          <cell r="B1667" t="str">
            <v>18</v>
          </cell>
          <cell r="C1667" t="str">
            <v>02</v>
          </cell>
          <cell r="D1667" t="str">
            <v>05</v>
          </cell>
          <cell r="E1667" t="str">
            <v>LA CAPILLA</v>
          </cell>
          <cell r="F1667">
            <v>1626</v>
          </cell>
        </row>
        <row r="1668">
          <cell r="A1668" t="str">
            <v>180206</v>
          </cell>
          <cell r="B1668" t="str">
            <v>18</v>
          </cell>
          <cell r="C1668" t="str">
            <v>02</v>
          </cell>
          <cell r="D1668" t="str">
            <v>06</v>
          </cell>
          <cell r="E1668" t="str">
            <v>LLOQUE</v>
          </cell>
          <cell r="F1668">
            <v>1356</v>
          </cell>
        </row>
        <row r="1669">
          <cell r="A1669" t="str">
            <v>180207</v>
          </cell>
          <cell r="B1669" t="str">
            <v>18</v>
          </cell>
          <cell r="C1669" t="str">
            <v>02</v>
          </cell>
          <cell r="D1669" t="str">
            <v>07</v>
          </cell>
          <cell r="E1669" t="str">
            <v>MATALAQUE</v>
          </cell>
          <cell r="F1669">
            <v>1617</v>
          </cell>
        </row>
        <row r="1670">
          <cell r="A1670" t="str">
            <v>180208</v>
          </cell>
          <cell r="B1670" t="str">
            <v>18</v>
          </cell>
          <cell r="C1670" t="str">
            <v>02</v>
          </cell>
          <cell r="D1670" t="str">
            <v>08</v>
          </cell>
          <cell r="E1670" t="str">
            <v>PUQUINA</v>
          </cell>
          <cell r="F1670">
            <v>3197</v>
          </cell>
        </row>
        <row r="1671">
          <cell r="A1671" t="str">
            <v>180209</v>
          </cell>
          <cell r="B1671" t="str">
            <v>18</v>
          </cell>
          <cell r="C1671" t="str">
            <v>02</v>
          </cell>
          <cell r="D1671" t="str">
            <v>09</v>
          </cell>
          <cell r="E1671" t="str">
            <v>QUINISTAQUILLAS</v>
          </cell>
          <cell r="F1671">
            <v>761</v>
          </cell>
        </row>
        <row r="1672">
          <cell r="A1672" t="str">
            <v>180210</v>
          </cell>
          <cell r="B1672" t="str">
            <v>18</v>
          </cell>
          <cell r="C1672" t="str">
            <v>02</v>
          </cell>
          <cell r="D1672" t="str">
            <v>10</v>
          </cell>
          <cell r="E1672" t="str">
            <v>UBINAS</v>
          </cell>
          <cell r="F1672">
            <v>5130</v>
          </cell>
        </row>
        <row r="1673">
          <cell r="A1673" t="str">
            <v>180211</v>
          </cell>
          <cell r="B1673" t="str">
            <v>18</v>
          </cell>
          <cell r="C1673" t="str">
            <v>02</v>
          </cell>
          <cell r="D1673" t="str">
            <v>11</v>
          </cell>
          <cell r="E1673" t="str">
            <v>YUNGA</v>
          </cell>
          <cell r="F1673">
            <v>1540</v>
          </cell>
        </row>
        <row r="1674">
          <cell r="A1674" t="str">
            <v>180300</v>
          </cell>
          <cell r="B1674" t="str">
            <v>18</v>
          </cell>
          <cell r="C1674" t="str">
            <v>03</v>
          </cell>
          <cell r="D1674" t="str">
            <v>00</v>
          </cell>
          <cell r="E1674" t="str">
            <v>ILO</v>
          </cell>
          <cell r="F1674">
            <v>66494</v>
          </cell>
        </row>
        <row r="1675">
          <cell r="A1675" t="str">
            <v>180301</v>
          </cell>
          <cell r="B1675" t="str">
            <v>18</v>
          </cell>
          <cell r="C1675" t="str">
            <v>03</v>
          </cell>
          <cell r="D1675" t="str">
            <v>01</v>
          </cell>
          <cell r="E1675" t="str">
            <v>ILO</v>
          </cell>
          <cell r="F1675">
            <v>61265</v>
          </cell>
        </row>
        <row r="1676">
          <cell r="A1676" t="str">
            <v>180302</v>
          </cell>
          <cell r="B1676" t="str">
            <v>18</v>
          </cell>
          <cell r="C1676" t="str">
            <v>03</v>
          </cell>
          <cell r="D1676" t="str">
            <v>02</v>
          </cell>
          <cell r="E1676" t="str">
            <v>EL ALGARROBAL</v>
          </cell>
          <cell r="F1676">
            <v>345</v>
          </cell>
        </row>
        <row r="1677">
          <cell r="A1677" t="str">
            <v>180303</v>
          </cell>
          <cell r="B1677" t="str">
            <v>18</v>
          </cell>
          <cell r="C1677" t="str">
            <v>03</v>
          </cell>
          <cell r="D1677" t="str">
            <v>03</v>
          </cell>
          <cell r="E1677" t="str">
            <v>PACOCHA</v>
          </cell>
          <cell r="F1677">
            <v>4884</v>
          </cell>
        </row>
        <row r="1678">
          <cell r="A1678" t="str">
            <v>190000</v>
          </cell>
          <cell r="B1678" t="str">
            <v>19</v>
          </cell>
          <cell r="C1678" t="str">
            <v>00</v>
          </cell>
          <cell r="D1678" t="str">
            <v>00</v>
          </cell>
          <cell r="E1678" t="str">
            <v>PASCO</v>
          </cell>
          <cell r="F1678">
            <v>281037</v>
          </cell>
        </row>
        <row r="1679">
          <cell r="A1679" t="str">
            <v>190100</v>
          </cell>
          <cell r="B1679" t="str">
            <v>19</v>
          </cell>
          <cell r="C1679" t="str">
            <v>01</v>
          </cell>
          <cell r="D1679" t="str">
            <v>00</v>
          </cell>
          <cell r="E1679" t="str">
            <v>PASCO</v>
          </cell>
          <cell r="F1679">
            <v>153973</v>
          </cell>
        </row>
        <row r="1680">
          <cell r="A1680" t="str">
            <v>190101</v>
          </cell>
          <cell r="B1680" t="str">
            <v>19</v>
          </cell>
          <cell r="C1680" t="str">
            <v>01</v>
          </cell>
          <cell r="D1680" t="str">
            <v>01</v>
          </cell>
          <cell r="E1680" t="str">
            <v>CHAUPIMARCA</v>
          </cell>
          <cell r="F1680">
            <v>30061</v>
          </cell>
        </row>
        <row r="1681">
          <cell r="A1681" t="str">
            <v>190102</v>
          </cell>
          <cell r="B1681" t="str">
            <v>19</v>
          </cell>
          <cell r="C1681" t="str">
            <v>01</v>
          </cell>
          <cell r="D1681" t="str">
            <v>02</v>
          </cell>
          <cell r="E1681" t="str">
            <v>HUACHON</v>
          </cell>
          <cell r="F1681">
            <v>5936</v>
          </cell>
        </row>
        <row r="1682">
          <cell r="A1682" t="str">
            <v>190103</v>
          </cell>
          <cell r="B1682" t="str">
            <v>19</v>
          </cell>
          <cell r="C1682" t="str">
            <v>01</v>
          </cell>
          <cell r="D1682" t="str">
            <v>03</v>
          </cell>
          <cell r="E1682" t="str">
            <v>HUARIACA</v>
          </cell>
          <cell r="F1682">
            <v>8335</v>
          </cell>
        </row>
        <row r="1683">
          <cell r="A1683" t="str">
            <v>190104</v>
          </cell>
          <cell r="B1683" t="str">
            <v>19</v>
          </cell>
          <cell r="C1683" t="str">
            <v>01</v>
          </cell>
          <cell r="D1683" t="str">
            <v>04</v>
          </cell>
          <cell r="E1683" t="str">
            <v>HUAYLLAY</v>
          </cell>
          <cell r="F1683">
            <v>10038</v>
          </cell>
        </row>
        <row r="1684">
          <cell r="A1684" t="str">
            <v>190105</v>
          </cell>
          <cell r="B1684" t="str">
            <v>19</v>
          </cell>
          <cell r="C1684" t="str">
            <v>01</v>
          </cell>
          <cell r="D1684" t="str">
            <v>05</v>
          </cell>
          <cell r="E1684" t="str">
            <v>NINACACA</v>
          </cell>
          <cell r="F1684">
            <v>4967</v>
          </cell>
        </row>
        <row r="1685">
          <cell r="A1685" t="str">
            <v>190106</v>
          </cell>
          <cell r="B1685" t="str">
            <v>19</v>
          </cell>
          <cell r="C1685" t="str">
            <v>01</v>
          </cell>
          <cell r="D1685" t="str">
            <v>06</v>
          </cell>
          <cell r="E1685" t="str">
            <v>PALLANCHACRA</v>
          </cell>
          <cell r="F1685">
            <v>3002</v>
          </cell>
        </row>
        <row r="1686">
          <cell r="A1686" t="str">
            <v>190107</v>
          </cell>
          <cell r="B1686" t="str">
            <v>19</v>
          </cell>
          <cell r="C1686" t="str">
            <v>01</v>
          </cell>
          <cell r="D1686" t="str">
            <v>07</v>
          </cell>
          <cell r="E1686" t="str">
            <v>PAUCARTAMBO</v>
          </cell>
          <cell r="F1686">
            <v>19734</v>
          </cell>
        </row>
        <row r="1687">
          <cell r="A1687" t="str">
            <v>190108</v>
          </cell>
          <cell r="B1687" t="str">
            <v>19</v>
          </cell>
          <cell r="C1687" t="str">
            <v>01</v>
          </cell>
          <cell r="D1687" t="str">
            <v>08</v>
          </cell>
          <cell r="E1687" t="str">
            <v>SAN FCO.DE ASIS DE YARUSYACAN</v>
          </cell>
          <cell r="F1687">
            <v>12263</v>
          </cell>
        </row>
        <row r="1688">
          <cell r="A1688" t="str">
            <v>190109</v>
          </cell>
          <cell r="B1688" t="str">
            <v>19</v>
          </cell>
          <cell r="C1688" t="str">
            <v>01</v>
          </cell>
          <cell r="D1688" t="str">
            <v>09</v>
          </cell>
          <cell r="E1688" t="str">
            <v>SIMON BOLIVAR</v>
          </cell>
          <cell r="F1688">
            <v>14114</v>
          </cell>
        </row>
        <row r="1689">
          <cell r="A1689" t="str">
            <v>190110</v>
          </cell>
          <cell r="B1689" t="str">
            <v>19</v>
          </cell>
          <cell r="C1689" t="str">
            <v>01</v>
          </cell>
          <cell r="D1689" t="str">
            <v>10</v>
          </cell>
          <cell r="E1689" t="str">
            <v>TICLACAYAN</v>
          </cell>
          <cell r="F1689">
            <v>4934</v>
          </cell>
        </row>
        <row r="1690">
          <cell r="A1690" t="str">
            <v>190111</v>
          </cell>
          <cell r="B1690" t="str">
            <v>19</v>
          </cell>
          <cell r="C1690" t="str">
            <v>01</v>
          </cell>
          <cell r="D1690" t="str">
            <v>11</v>
          </cell>
          <cell r="E1690" t="str">
            <v>TINYAHUARCO</v>
          </cell>
          <cell r="F1690">
            <v>6054</v>
          </cell>
        </row>
        <row r="1691">
          <cell r="A1691" t="str">
            <v>190112</v>
          </cell>
          <cell r="B1691" t="str">
            <v>19</v>
          </cell>
          <cell r="C1691" t="str">
            <v>01</v>
          </cell>
          <cell r="D1691" t="str">
            <v>12</v>
          </cell>
          <cell r="E1691" t="str">
            <v>VICCO</v>
          </cell>
          <cell r="F1691">
            <v>2911</v>
          </cell>
        </row>
        <row r="1692">
          <cell r="A1692" t="str">
            <v>190113</v>
          </cell>
          <cell r="B1692" t="str">
            <v>19</v>
          </cell>
          <cell r="C1692" t="str">
            <v>01</v>
          </cell>
          <cell r="D1692" t="str">
            <v>13</v>
          </cell>
          <cell r="E1692" t="str">
            <v>YANACANCHA</v>
          </cell>
          <cell r="F1692">
            <v>31624</v>
          </cell>
        </row>
        <row r="1693">
          <cell r="A1693" t="str">
            <v>190200</v>
          </cell>
          <cell r="B1693" t="str">
            <v>19</v>
          </cell>
          <cell r="C1693" t="str">
            <v>02</v>
          </cell>
          <cell r="D1693" t="str">
            <v>00</v>
          </cell>
          <cell r="E1693" t="str">
            <v>DANIEL ALCIDES CARRION</v>
          </cell>
          <cell r="F1693">
            <v>43581</v>
          </cell>
        </row>
        <row r="1694">
          <cell r="A1694" t="str">
            <v>190201</v>
          </cell>
          <cell r="B1694" t="str">
            <v>19</v>
          </cell>
          <cell r="C1694" t="str">
            <v>02</v>
          </cell>
          <cell r="D1694" t="str">
            <v>01</v>
          </cell>
          <cell r="E1694" t="str">
            <v>YANAHUANCA</v>
          </cell>
          <cell r="F1694">
            <v>14125</v>
          </cell>
        </row>
        <row r="1695">
          <cell r="A1695" t="str">
            <v>190202</v>
          </cell>
          <cell r="B1695" t="str">
            <v>19</v>
          </cell>
          <cell r="C1695" t="str">
            <v>02</v>
          </cell>
          <cell r="D1695" t="str">
            <v>02</v>
          </cell>
          <cell r="E1695" t="str">
            <v>CHACAYAN</v>
          </cell>
          <cell r="F1695">
            <v>2528</v>
          </cell>
        </row>
        <row r="1696">
          <cell r="A1696" t="str">
            <v>190203</v>
          </cell>
          <cell r="B1696" t="str">
            <v>19</v>
          </cell>
          <cell r="C1696" t="str">
            <v>02</v>
          </cell>
          <cell r="D1696" t="str">
            <v>03</v>
          </cell>
          <cell r="E1696" t="str">
            <v>GOYLLARISQUIZGA</v>
          </cell>
          <cell r="F1696">
            <v>1462</v>
          </cell>
        </row>
        <row r="1697">
          <cell r="A1697" t="str">
            <v>190204</v>
          </cell>
          <cell r="B1697" t="str">
            <v>19</v>
          </cell>
          <cell r="C1697" t="str">
            <v>02</v>
          </cell>
          <cell r="D1697" t="str">
            <v>04</v>
          </cell>
          <cell r="E1697" t="str">
            <v>PAUCAR</v>
          </cell>
          <cell r="F1697">
            <v>2176</v>
          </cell>
        </row>
        <row r="1698">
          <cell r="A1698" t="str">
            <v>190205</v>
          </cell>
          <cell r="B1698" t="str">
            <v>19</v>
          </cell>
          <cell r="C1698" t="str">
            <v>02</v>
          </cell>
          <cell r="D1698" t="str">
            <v>05</v>
          </cell>
          <cell r="E1698" t="str">
            <v>SAN PEDRO DE PILLAO</v>
          </cell>
          <cell r="F1698">
            <v>1440</v>
          </cell>
        </row>
        <row r="1699">
          <cell r="A1699" t="str">
            <v>190206</v>
          </cell>
          <cell r="B1699" t="str">
            <v>19</v>
          </cell>
          <cell r="C1699" t="str">
            <v>02</v>
          </cell>
          <cell r="D1699" t="str">
            <v>06</v>
          </cell>
          <cell r="E1699" t="str">
            <v>SANTA ANA DE TUSI</v>
          </cell>
          <cell r="F1699">
            <v>16584</v>
          </cell>
        </row>
        <row r="1700">
          <cell r="A1700" t="str">
            <v>190207</v>
          </cell>
          <cell r="B1700" t="str">
            <v>19</v>
          </cell>
          <cell r="C1700" t="str">
            <v>02</v>
          </cell>
          <cell r="D1700" t="str">
            <v>07</v>
          </cell>
          <cell r="E1700" t="str">
            <v>TAPUC</v>
          </cell>
          <cell r="F1700">
            <v>3443</v>
          </cell>
        </row>
        <row r="1701">
          <cell r="A1701" t="str">
            <v>190208</v>
          </cell>
          <cell r="B1701" t="str">
            <v>19</v>
          </cell>
          <cell r="C1701" t="str">
            <v>02</v>
          </cell>
          <cell r="D1701" t="str">
            <v>08</v>
          </cell>
          <cell r="E1701" t="str">
            <v>VILCABAMBA</v>
          </cell>
          <cell r="F1701">
            <v>1823</v>
          </cell>
        </row>
        <row r="1702">
          <cell r="A1702" t="str">
            <v>190300</v>
          </cell>
          <cell r="B1702" t="str">
            <v>19</v>
          </cell>
          <cell r="C1702" t="str">
            <v>03</v>
          </cell>
          <cell r="D1702" t="str">
            <v>00</v>
          </cell>
          <cell r="E1702" t="str">
            <v>OXAPAMPA</v>
          </cell>
          <cell r="F1702">
            <v>83483</v>
          </cell>
        </row>
        <row r="1703">
          <cell r="A1703" t="str">
            <v>190301</v>
          </cell>
          <cell r="B1703" t="str">
            <v>19</v>
          </cell>
          <cell r="C1703" t="str">
            <v>03</v>
          </cell>
          <cell r="D1703" t="str">
            <v>01</v>
          </cell>
          <cell r="E1703" t="str">
            <v>OXAPAMPA</v>
          </cell>
          <cell r="F1703">
            <v>14609</v>
          </cell>
        </row>
        <row r="1704">
          <cell r="A1704" t="str">
            <v>190302</v>
          </cell>
          <cell r="B1704" t="str">
            <v>19</v>
          </cell>
          <cell r="C1704" t="str">
            <v>03</v>
          </cell>
          <cell r="D1704" t="str">
            <v>02</v>
          </cell>
          <cell r="E1704" t="str">
            <v>CHONTABAMBA</v>
          </cell>
          <cell r="F1704">
            <v>3289</v>
          </cell>
        </row>
        <row r="1705">
          <cell r="A1705" t="str">
            <v>190303</v>
          </cell>
          <cell r="B1705" t="str">
            <v>19</v>
          </cell>
          <cell r="C1705" t="str">
            <v>03</v>
          </cell>
          <cell r="D1705" t="str">
            <v>03</v>
          </cell>
          <cell r="E1705" t="str">
            <v>HUANCABAMBA</v>
          </cell>
          <cell r="F1705">
            <v>7165</v>
          </cell>
        </row>
        <row r="1706">
          <cell r="A1706" t="str">
            <v>190304</v>
          </cell>
          <cell r="B1706" t="str">
            <v>19</v>
          </cell>
          <cell r="C1706" t="str">
            <v>03</v>
          </cell>
          <cell r="D1706" t="str">
            <v>04</v>
          </cell>
          <cell r="E1706" t="str">
            <v>PALCAZU</v>
          </cell>
          <cell r="F1706">
            <v>9765</v>
          </cell>
        </row>
        <row r="1707">
          <cell r="A1707" t="str">
            <v>190305</v>
          </cell>
          <cell r="B1707" t="str">
            <v>19</v>
          </cell>
          <cell r="C1707" t="str">
            <v>03</v>
          </cell>
          <cell r="D1707" t="str">
            <v>05</v>
          </cell>
          <cell r="E1707" t="str">
            <v>POZUZO</v>
          </cell>
          <cell r="F1707">
            <v>8615</v>
          </cell>
        </row>
        <row r="1708">
          <cell r="A1708" t="str">
            <v>190306</v>
          </cell>
          <cell r="B1708" t="str">
            <v>19</v>
          </cell>
          <cell r="C1708" t="str">
            <v>03</v>
          </cell>
          <cell r="D1708" t="str">
            <v>06</v>
          </cell>
          <cell r="E1708" t="str">
            <v>PUERTO BERMUDEZ</v>
          </cell>
          <cell r="F1708">
            <v>22318</v>
          </cell>
        </row>
        <row r="1709">
          <cell r="A1709" t="str">
            <v>190307</v>
          </cell>
          <cell r="B1709" t="str">
            <v>19</v>
          </cell>
          <cell r="C1709" t="str">
            <v>03</v>
          </cell>
          <cell r="D1709" t="str">
            <v>07</v>
          </cell>
          <cell r="E1709" t="str">
            <v>VILLA RICA</v>
          </cell>
          <cell r="F1709">
            <v>17722</v>
          </cell>
        </row>
        <row r="1710">
          <cell r="A1710" t="str">
            <v>200000</v>
          </cell>
          <cell r="B1710" t="str">
            <v>20</v>
          </cell>
          <cell r="C1710" t="str">
            <v>00</v>
          </cell>
          <cell r="D1710" t="str">
            <v>00</v>
          </cell>
          <cell r="E1710" t="str">
            <v>PIURA</v>
          </cell>
          <cell r="F1710">
            <v>1714284</v>
          </cell>
        </row>
        <row r="1711">
          <cell r="A1711" t="str">
            <v>200100</v>
          </cell>
          <cell r="B1711" t="str">
            <v>20</v>
          </cell>
          <cell r="C1711" t="str">
            <v>01</v>
          </cell>
          <cell r="D1711" t="str">
            <v>00</v>
          </cell>
          <cell r="E1711" t="str">
            <v>PIURA</v>
          </cell>
          <cell r="F1711">
            <v>683636</v>
          </cell>
        </row>
        <row r="1712">
          <cell r="A1712" t="str">
            <v>200101</v>
          </cell>
          <cell r="B1712" t="str">
            <v>20</v>
          </cell>
          <cell r="C1712" t="str">
            <v>01</v>
          </cell>
          <cell r="D1712" t="str">
            <v>01</v>
          </cell>
          <cell r="E1712" t="str">
            <v>PIURA</v>
          </cell>
          <cell r="F1712">
            <v>264016</v>
          </cell>
        </row>
        <row r="1713">
          <cell r="A1713" t="str">
            <v>200104</v>
          </cell>
          <cell r="B1713" t="str">
            <v>20</v>
          </cell>
          <cell r="C1713" t="str">
            <v>01</v>
          </cell>
          <cell r="D1713" t="str">
            <v>04</v>
          </cell>
          <cell r="E1713" t="str">
            <v>CASTILLA</v>
          </cell>
          <cell r="F1713">
            <v>129107</v>
          </cell>
        </row>
        <row r="1714">
          <cell r="A1714" t="str">
            <v>200105</v>
          </cell>
          <cell r="B1714" t="str">
            <v>20</v>
          </cell>
          <cell r="C1714" t="str">
            <v>01</v>
          </cell>
          <cell r="D1714" t="str">
            <v>05</v>
          </cell>
          <cell r="E1714" t="str">
            <v>CATACAOS</v>
          </cell>
          <cell r="F1714">
            <v>68231</v>
          </cell>
        </row>
        <row r="1715">
          <cell r="A1715" t="str">
            <v>200107</v>
          </cell>
          <cell r="B1715" t="str">
            <v>20</v>
          </cell>
          <cell r="C1715" t="str">
            <v>01</v>
          </cell>
          <cell r="D1715" t="str">
            <v>07</v>
          </cell>
          <cell r="E1715" t="str">
            <v>CURA MORI</v>
          </cell>
          <cell r="F1715">
            <v>17430</v>
          </cell>
        </row>
        <row r="1716">
          <cell r="A1716" t="str">
            <v>200108</v>
          </cell>
          <cell r="B1716" t="str">
            <v>20</v>
          </cell>
          <cell r="C1716" t="str">
            <v>01</v>
          </cell>
          <cell r="D1716" t="str">
            <v>08</v>
          </cell>
          <cell r="E1716" t="str">
            <v>EL TALLAN</v>
          </cell>
          <cell r="F1716">
            <v>5152</v>
          </cell>
        </row>
        <row r="1717">
          <cell r="A1717" t="str">
            <v>200109</v>
          </cell>
          <cell r="B1717" t="str">
            <v>20</v>
          </cell>
          <cell r="C1717" t="str">
            <v>01</v>
          </cell>
          <cell r="D1717" t="str">
            <v>09</v>
          </cell>
          <cell r="E1717" t="str">
            <v>LA ARENA</v>
          </cell>
          <cell r="F1717">
            <v>35851</v>
          </cell>
        </row>
        <row r="1718">
          <cell r="A1718" t="str">
            <v>200110</v>
          </cell>
          <cell r="B1718" t="str">
            <v>20</v>
          </cell>
          <cell r="C1718" t="str">
            <v>01</v>
          </cell>
          <cell r="D1718" t="str">
            <v>10</v>
          </cell>
          <cell r="E1718" t="str">
            <v>LA UNION</v>
          </cell>
          <cell r="F1718">
            <v>36540</v>
          </cell>
        </row>
        <row r="1719">
          <cell r="A1719" t="str">
            <v>200111</v>
          </cell>
          <cell r="B1719" t="str">
            <v>20</v>
          </cell>
          <cell r="C1719" t="str">
            <v>01</v>
          </cell>
          <cell r="D1719" t="str">
            <v>11</v>
          </cell>
          <cell r="E1719" t="str">
            <v>LAS LOMAS</v>
          </cell>
          <cell r="F1719">
            <v>27186</v>
          </cell>
        </row>
        <row r="1720">
          <cell r="A1720" t="str">
            <v>200114</v>
          </cell>
          <cell r="B1720" t="str">
            <v>20</v>
          </cell>
          <cell r="C1720" t="str">
            <v>01</v>
          </cell>
          <cell r="D1720" t="str">
            <v>14</v>
          </cell>
          <cell r="E1720" t="str">
            <v>TAMBO GRANDE</v>
          </cell>
          <cell r="F1720">
            <v>100123</v>
          </cell>
        </row>
        <row r="1721">
          <cell r="A1721" t="str">
            <v>200200</v>
          </cell>
          <cell r="B1721" t="str">
            <v>20</v>
          </cell>
          <cell r="C1721" t="str">
            <v>02</v>
          </cell>
          <cell r="D1721" t="str">
            <v>00</v>
          </cell>
          <cell r="E1721" t="str">
            <v>AYABACA</v>
          </cell>
          <cell r="F1721">
            <v>142682</v>
          </cell>
        </row>
        <row r="1722">
          <cell r="A1722" t="str">
            <v>200201</v>
          </cell>
          <cell r="B1722" t="str">
            <v>20</v>
          </cell>
          <cell r="C1722" t="str">
            <v>02</v>
          </cell>
          <cell r="D1722" t="str">
            <v>01</v>
          </cell>
          <cell r="E1722" t="str">
            <v>AYABACA</v>
          </cell>
          <cell r="F1722">
            <v>38155</v>
          </cell>
        </row>
        <row r="1723">
          <cell r="A1723" t="str">
            <v>200202</v>
          </cell>
          <cell r="B1723" t="str">
            <v>20</v>
          </cell>
          <cell r="C1723" t="str">
            <v>02</v>
          </cell>
          <cell r="D1723" t="str">
            <v>02</v>
          </cell>
          <cell r="E1723" t="str">
            <v>FRIAS</v>
          </cell>
          <cell r="F1723">
            <v>23763</v>
          </cell>
        </row>
        <row r="1724">
          <cell r="A1724" t="str">
            <v>200203</v>
          </cell>
          <cell r="B1724" t="str">
            <v>20</v>
          </cell>
          <cell r="C1724" t="str">
            <v>02</v>
          </cell>
          <cell r="D1724" t="str">
            <v>03</v>
          </cell>
          <cell r="E1724" t="str">
            <v>JILILI</v>
          </cell>
          <cell r="F1724">
            <v>3003</v>
          </cell>
        </row>
        <row r="1725">
          <cell r="A1725" t="str">
            <v>200204</v>
          </cell>
          <cell r="B1725" t="str">
            <v>20</v>
          </cell>
          <cell r="C1725" t="str">
            <v>02</v>
          </cell>
          <cell r="D1725" t="str">
            <v>04</v>
          </cell>
          <cell r="E1725" t="str">
            <v>LAGUNAS</v>
          </cell>
          <cell r="F1725">
            <v>6535</v>
          </cell>
        </row>
        <row r="1726">
          <cell r="A1726" t="str">
            <v>200205</v>
          </cell>
          <cell r="B1726" t="str">
            <v>20</v>
          </cell>
          <cell r="C1726" t="str">
            <v>02</v>
          </cell>
          <cell r="D1726" t="str">
            <v>05</v>
          </cell>
          <cell r="E1726" t="str">
            <v>MONTERO</v>
          </cell>
          <cell r="F1726">
            <v>7717</v>
          </cell>
        </row>
        <row r="1727">
          <cell r="A1727" t="str">
            <v>200206</v>
          </cell>
          <cell r="B1727" t="str">
            <v>20</v>
          </cell>
          <cell r="C1727" t="str">
            <v>02</v>
          </cell>
          <cell r="D1727" t="str">
            <v>06</v>
          </cell>
          <cell r="E1727" t="str">
            <v>PACAIPAMPA</v>
          </cell>
          <cell r="F1727">
            <v>26685</v>
          </cell>
        </row>
        <row r="1728">
          <cell r="A1728" t="str">
            <v>200207</v>
          </cell>
          <cell r="B1728" t="str">
            <v>20</v>
          </cell>
          <cell r="C1728" t="str">
            <v>02</v>
          </cell>
          <cell r="D1728" t="str">
            <v>07</v>
          </cell>
          <cell r="E1728" t="str">
            <v>PAIMAS</v>
          </cell>
          <cell r="F1728">
            <v>10258</v>
          </cell>
        </row>
        <row r="1729">
          <cell r="A1729" t="str">
            <v>200208</v>
          </cell>
          <cell r="B1729" t="str">
            <v>20</v>
          </cell>
          <cell r="C1729" t="str">
            <v>02</v>
          </cell>
          <cell r="D1729" t="str">
            <v>08</v>
          </cell>
          <cell r="E1729" t="str">
            <v>SAPILLICA</v>
          </cell>
          <cell r="F1729">
            <v>11631</v>
          </cell>
        </row>
        <row r="1730">
          <cell r="A1730" t="str">
            <v>200209</v>
          </cell>
          <cell r="B1730" t="str">
            <v>20</v>
          </cell>
          <cell r="C1730" t="str">
            <v>02</v>
          </cell>
          <cell r="D1730" t="str">
            <v>09</v>
          </cell>
          <cell r="E1730" t="str">
            <v>SICCHEZ</v>
          </cell>
          <cell r="F1730">
            <v>2423</v>
          </cell>
        </row>
        <row r="1731">
          <cell r="A1731" t="str">
            <v>200210</v>
          </cell>
          <cell r="B1731" t="str">
            <v>20</v>
          </cell>
          <cell r="C1731" t="str">
            <v>02</v>
          </cell>
          <cell r="D1731" t="str">
            <v>10</v>
          </cell>
          <cell r="E1731" t="str">
            <v>SUYO</v>
          </cell>
          <cell r="F1731">
            <v>12512</v>
          </cell>
        </row>
        <row r="1732">
          <cell r="A1732" t="str">
            <v>200300</v>
          </cell>
          <cell r="B1732" t="str">
            <v>20</v>
          </cell>
          <cell r="C1732" t="str">
            <v>03</v>
          </cell>
          <cell r="D1732" t="str">
            <v>00</v>
          </cell>
          <cell r="E1732" t="str">
            <v>HUANCABAMBA</v>
          </cell>
          <cell r="F1732">
            <v>127392</v>
          </cell>
        </row>
        <row r="1733">
          <cell r="A1733" t="str">
            <v>200301</v>
          </cell>
          <cell r="B1733" t="str">
            <v>20</v>
          </cell>
          <cell r="C1733" t="str">
            <v>03</v>
          </cell>
          <cell r="D1733" t="str">
            <v>01</v>
          </cell>
          <cell r="E1733" t="str">
            <v>HUANCABAMBA</v>
          </cell>
          <cell r="F1733">
            <v>30221</v>
          </cell>
        </row>
        <row r="1734">
          <cell r="A1734" t="str">
            <v>200302</v>
          </cell>
          <cell r="B1734" t="str">
            <v>20</v>
          </cell>
          <cell r="C1734" t="str">
            <v>03</v>
          </cell>
          <cell r="D1734" t="str">
            <v>02</v>
          </cell>
          <cell r="E1734" t="str">
            <v>CANCHAQUE</v>
          </cell>
          <cell r="F1734">
            <v>9311</v>
          </cell>
        </row>
        <row r="1735">
          <cell r="A1735" t="str">
            <v>200303</v>
          </cell>
          <cell r="B1735" t="str">
            <v>20</v>
          </cell>
          <cell r="C1735" t="str">
            <v>03</v>
          </cell>
          <cell r="D1735" t="str">
            <v>03</v>
          </cell>
          <cell r="E1735" t="str">
            <v>EL CARMEN DE LA FRONTERA</v>
          </cell>
          <cell r="F1735">
            <v>13392</v>
          </cell>
        </row>
        <row r="1736">
          <cell r="A1736" t="str">
            <v>200304</v>
          </cell>
          <cell r="B1736" t="str">
            <v>20</v>
          </cell>
          <cell r="C1736" t="str">
            <v>03</v>
          </cell>
          <cell r="D1736" t="str">
            <v>04</v>
          </cell>
          <cell r="E1736" t="str">
            <v>HUARMACA</v>
          </cell>
          <cell r="F1736">
            <v>39598</v>
          </cell>
        </row>
        <row r="1737">
          <cell r="A1737" t="str">
            <v>200305</v>
          </cell>
          <cell r="B1737" t="str">
            <v>20</v>
          </cell>
          <cell r="C1737" t="str">
            <v>03</v>
          </cell>
          <cell r="D1737" t="str">
            <v>05</v>
          </cell>
          <cell r="E1737" t="str">
            <v>LALAQUIZ</v>
          </cell>
          <cell r="F1737">
            <v>5317</v>
          </cell>
        </row>
        <row r="1738">
          <cell r="A1738" t="str">
            <v>200306</v>
          </cell>
          <cell r="B1738" t="str">
            <v>20</v>
          </cell>
          <cell r="C1738" t="str">
            <v>03</v>
          </cell>
          <cell r="D1738" t="str">
            <v>06</v>
          </cell>
          <cell r="E1738" t="str">
            <v>SAN MIGUEL DE EL FAIQUE</v>
          </cell>
          <cell r="F1738">
            <v>9714</v>
          </cell>
        </row>
        <row r="1739">
          <cell r="A1739" t="str">
            <v>200307</v>
          </cell>
          <cell r="B1739" t="str">
            <v>20</v>
          </cell>
          <cell r="C1739" t="str">
            <v>03</v>
          </cell>
          <cell r="D1739" t="str">
            <v>07</v>
          </cell>
          <cell r="E1739" t="str">
            <v>SONDOR</v>
          </cell>
          <cell r="F1739">
            <v>8782</v>
          </cell>
        </row>
        <row r="1740">
          <cell r="A1740" t="str">
            <v>200308</v>
          </cell>
          <cell r="B1740" t="str">
            <v>20</v>
          </cell>
          <cell r="C1740" t="str">
            <v>03</v>
          </cell>
          <cell r="D1740" t="str">
            <v>08</v>
          </cell>
          <cell r="E1740" t="str">
            <v>SONDORILLO</v>
          </cell>
          <cell r="F1740">
            <v>11057</v>
          </cell>
        </row>
        <row r="1741">
          <cell r="A1741" t="str">
            <v>200400</v>
          </cell>
          <cell r="B1741" t="str">
            <v>20</v>
          </cell>
          <cell r="C1741" t="str">
            <v>04</v>
          </cell>
          <cell r="D1741" t="str">
            <v>00</v>
          </cell>
          <cell r="E1741" t="str">
            <v>MORROPON</v>
          </cell>
          <cell r="F1741">
            <v>167043</v>
          </cell>
        </row>
        <row r="1742">
          <cell r="A1742" t="str">
            <v>200401</v>
          </cell>
          <cell r="B1742" t="str">
            <v>20</v>
          </cell>
          <cell r="C1742" t="str">
            <v>04</v>
          </cell>
          <cell r="D1742" t="str">
            <v>01</v>
          </cell>
          <cell r="E1742" t="str">
            <v>CHULUCANAS</v>
          </cell>
          <cell r="F1742">
            <v>80155</v>
          </cell>
        </row>
        <row r="1743">
          <cell r="A1743" t="str">
            <v>200402</v>
          </cell>
          <cell r="B1743" t="str">
            <v>20</v>
          </cell>
          <cell r="C1743" t="str">
            <v>04</v>
          </cell>
          <cell r="D1743" t="str">
            <v>02</v>
          </cell>
          <cell r="E1743" t="str">
            <v>BUENOS AIRES</v>
          </cell>
          <cell r="F1743">
            <v>9233</v>
          </cell>
        </row>
        <row r="1744">
          <cell r="A1744" t="str">
            <v>200403</v>
          </cell>
          <cell r="B1744" t="str">
            <v>20</v>
          </cell>
          <cell r="C1744" t="str">
            <v>04</v>
          </cell>
          <cell r="D1744" t="str">
            <v>03</v>
          </cell>
          <cell r="E1744" t="str">
            <v>CHALACO</v>
          </cell>
          <cell r="F1744">
            <v>10073</v>
          </cell>
        </row>
        <row r="1745">
          <cell r="A1745" t="str">
            <v>200404</v>
          </cell>
          <cell r="B1745" t="str">
            <v>20</v>
          </cell>
          <cell r="C1745" t="str">
            <v>04</v>
          </cell>
          <cell r="D1745" t="str">
            <v>04</v>
          </cell>
          <cell r="E1745" t="str">
            <v>LA MATANZA</v>
          </cell>
          <cell r="F1745">
            <v>13753</v>
          </cell>
        </row>
        <row r="1746">
          <cell r="A1746" t="str">
            <v>200405</v>
          </cell>
          <cell r="B1746" t="str">
            <v>20</v>
          </cell>
          <cell r="C1746" t="str">
            <v>04</v>
          </cell>
          <cell r="D1746" t="str">
            <v>05</v>
          </cell>
          <cell r="E1746" t="str">
            <v>MORROPON</v>
          </cell>
          <cell r="F1746">
            <v>15085</v>
          </cell>
        </row>
        <row r="1747">
          <cell r="A1747" t="str">
            <v>200406</v>
          </cell>
          <cell r="B1747" t="str">
            <v>20</v>
          </cell>
          <cell r="C1747" t="str">
            <v>04</v>
          </cell>
          <cell r="D1747" t="str">
            <v>06</v>
          </cell>
          <cell r="E1747" t="str">
            <v>SALITRAL</v>
          </cell>
          <cell r="F1747">
            <v>8643</v>
          </cell>
        </row>
        <row r="1748">
          <cell r="A1748" t="str">
            <v>200407</v>
          </cell>
          <cell r="B1748" t="str">
            <v>20</v>
          </cell>
          <cell r="C1748" t="str">
            <v>04</v>
          </cell>
          <cell r="D1748" t="str">
            <v>07</v>
          </cell>
          <cell r="E1748" t="str">
            <v>SAN JUAN DE BIGOTE</v>
          </cell>
          <cell r="F1748">
            <v>7525</v>
          </cell>
        </row>
        <row r="1749">
          <cell r="A1749" t="str">
            <v>200408</v>
          </cell>
          <cell r="B1749" t="str">
            <v>20</v>
          </cell>
          <cell r="C1749" t="str">
            <v>04</v>
          </cell>
          <cell r="D1749" t="str">
            <v>08</v>
          </cell>
          <cell r="E1749" t="str">
            <v>SANTA CATALINA DE MOSSA</v>
          </cell>
          <cell r="F1749">
            <v>4610</v>
          </cell>
        </row>
        <row r="1750">
          <cell r="A1750" t="str">
            <v>200409</v>
          </cell>
          <cell r="B1750" t="str">
            <v>20</v>
          </cell>
          <cell r="C1750" t="str">
            <v>04</v>
          </cell>
          <cell r="D1750" t="str">
            <v>09</v>
          </cell>
          <cell r="E1750" t="str">
            <v>SANTO DOMINGO</v>
          </cell>
          <cell r="F1750">
            <v>8003</v>
          </cell>
        </row>
        <row r="1751">
          <cell r="A1751" t="str">
            <v>200410</v>
          </cell>
          <cell r="B1751" t="str">
            <v>20</v>
          </cell>
          <cell r="C1751" t="str">
            <v>04</v>
          </cell>
          <cell r="D1751" t="str">
            <v>10</v>
          </cell>
          <cell r="E1751" t="str">
            <v>YAMANGO</v>
          </cell>
          <cell r="F1751">
            <v>9963</v>
          </cell>
        </row>
        <row r="1752">
          <cell r="A1752" t="str">
            <v>200500</v>
          </cell>
          <cell r="B1752" t="str">
            <v>20</v>
          </cell>
          <cell r="C1752" t="str">
            <v>05</v>
          </cell>
          <cell r="D1752" t="str">
            <v>00</v>
          </cell>
          <cell r="E1752" t="str">
            <v>PAITA</v>
          </cell>
          <cell r="F1752">
            <v>112906</v>
          </cell>
        </row>
        <row r="1753">
          <cell r="A1753" t="str">
            <v>200501</v>
          </cell>
          <cell r="B1753" t="str">
            <v>20</v>
          </cell>
          <cell r="C1753" t="str">
            <v>05</v>
          </cell>
          <cell r="D1753" t="str">
            <v>01</v>
          </cell>
          <cell r="E1753" t="str">
            <v>PAITA</v>
          </cell>
          <cell r="F1753">
            <v>76128</v>
          </cell>
        </row>
        <row r="1754">
          <cell r="A1754" t="str">
            <v>200502</v>
          </cell>
          <cell r="B1754" t="str">
            <v>20</v>
          </cell>
          <cell r="C1754" t="str">
            <v>05</v>
          </cell>
          <cell r="D1754" t="str">
            <v>02</v>
          </cell>
          <cell r="E1754" t="str">
            <v>AMOTAPE</v>
          </cell>
          <cell r="F1754">
            <v>2296</v>
          </cell>
        </row>
        <row r="1755">
          <cell r="A1755" t="str">
            <v>200503</v>
          </cell>
          <cell r="B1755" t="str">
            <v>20</v>
          </cell>
          <cell r="C1755" t="str">
            <v>05</v>
          </cell>
          <cell r="D1755" t="str">
            <v>03</v>
          </cell>
          <cell r="E1755" t="str">
            <v>ARENAL</v>
          </cell>
          <cell r="F1755">
            <v>1140</v>
          </cell>
        </row>
        <row r="1756">
          <cell r="A1756" t="str">
            <v>200504</v>
          </cell>
          <cell r="B1756" t="str">
            <v>20</v>
          </cell>
          <cell r="C1756" t="str">
            <v>05</v>
          </cell>
          <cell r="D1756" t="str">
            <v>04</v>
          </cell>
          <cell r="E1756" t="str">
            <v>COLAN</v>
          </cell>
          <cell r="F1756">
            <v>12623</v>
          </cell>
        </row>
        <row r="1757">
          <cell r="A1757" t="str">
            <v>200505</v>
          </cell>
          <cell r="B1757" t="str">
            <v>20</v>
          </cell>
          <cell r="C1757" t="str">
            <v>05</v>
          </cell>
          <cell r="D1757" t="str">
            <v>05</v>
          </cell>
          <cell r="E1757" t="str">
            <v>LA HUACA</v>
          </cell>
          <cell r="F1757">
            <v>11041</v>
          </cell>
        </row>
        <row r="1758">
          <cell r="A1758" t="str">
            <v>200506</v>
          </cell>
          <cell r="B1758" t="str">
            <v>20</v>
          </cell>
          <cell r="C1758" t="str">
            <v>05</v>
          </cell>
          <cell r="D1758" t="str">
            <v>06</v>
          </cell>
          <cell r="E1758" t="str">
            <v>TAMARINDO</v>
          </cell>
          <cell r="F1758">
            <v>4376</v>
          </cell>
        </row>
        <row r="1759">
          <cell r="A1759" t="str">
            <v>200507</v>
          </cell>
          <cell r="B1759" t="str">
            <v>20</v>
          </cell>
          <cell r="C1759" t="str">
            <v>05</v>
          </cell>
          <cell r="D1759" t="str">
            <v>07</v>
          </cell>
          <cell r="E1759" t="str">
            <v>VICHAYAL</v>
          </cell>
          <cell r="F1759">
            <v>5302</v>
          </cell>
        </row>
        <row r="1760">
          <cell r="A1760" t="str">
            <v>200600</v>
          </cell>
          <cell r="B1760" t="str">
            <v>20</v>
          </cell>
          <cell r="C1760" t="str">
            <v>06</v>
          </cell>
          <cell r="D1760" t="str">
            <v>00</v>
          </cell>
          <cell r="E1760" t="str">
            <v>SULLANA</v>
          </cell>
          <cell r="F1760">
            <v>292396</v>
          </cell>
        </row>
        <row r="1761">
          <cell r="A1761" t="str">
            <v>200601</v>
          </cell>
          <cell r="B1761" t="str">
            <v>20</v>
          </cell>
          <cell r="C1761" t="str">
            <v>06</v>
          </cell>
          <cell r="D1761" t="str">
            <v>01</v>
          </cell>
          <cell r="E1761" t="str">
            <v>SULLANA</v>
          </cell>
          <cell r="F1761">
            <v>157767</v>
          </cell>
        </row>
        <row r="1762">
          <cell r="A1762" t="str">
            <v>200602</v>
          </cell>
          <cell r="B1762" t="str">
            <v>20</v>
          </cell>
          <cell r="C1762" t="str">
            <v>06</v>
          </cell>
          <cell r="D1762" t="str">
            <v>02</v>
          </cell>
          <cell r="E1762" t="str">
            <v>BELLAVISTA</v>
          </cell>
          <cell r="F1762">
            <v>37459</v>
          </cell>
        </row>
        <row r="1763">
          <cell r="A1763" t="str">
            <v>200603</v>
          </cell>
          <cell r="B1763" t="str">
            <v>20</v>
          </cell>
          <cell r="C1763" t="str">
            <v>06</v>
          </cell>
          <cell r="D1763" t="str">
            <v>03</v>
          </cell>
          <cell r="E1763" t="str">
            <v>IGNACIO ESCUDERO</v>
          </cell>
          <cell r="F1763">
            <v>17901</v>
          </cell>
        </row>
        <row r="1764">
          <cell r="A1764" t="str">
            <v>200604</v>
          </cell>
          <cell r="B1764" t="str">
            <v>20</v>
          </cell>
          <cell r="C1764" t="str">
            <v>06</v>
          </cell>
          <cell r="D1764" t="str">
            <v>04</v>
          </cell>
          <cell r="E1764" t="str">
            <v>LANCONES</v>
          </cell>
          <cell r="F1764">
            <v>13731</v>
          </cell>
        </row>
        <row r="1765">
          <cell r="A1765" t="str">
            <v>200605</v>
          </cell>
          <cell r="B1765" t="str">
            <v>20</v>
          </cell>
          <cell r="C1765" t="str">
            <v>06</v>
          </cell>
          <cell r="D1765" t="str">
            <v>05</v>
          </cell>
          <cell r="E1765" t="str">
            <v>MARCAVELICA</v>
          </cell>
          <cell r="F1765">
            <v>26786</v>
          </cell>
        </row>
        <row r="1766">
          <cell r="A1766" t="str">
            <v>200606</v>
          </cell>
          <cell r="B1766" t="str">
            <v>20</v>
          </cell>
          <cell r="C1766" t="str">
            <v>06</v>
          </cell>
          <cell r="D1766" t="str">
            <v>06</v>
          </cell>
          <cell r="E1766" t="str">
            <v>MIGUEL CHECA</v>
          </cell>
          <cell r="F1766">
            <v>7697</v>
          </cell>
        </row>
        <row r="1767">
          <cell r="A1767" t="str">
            <v>200607</v>
          </cell>
          <cell r="B1767" t="str">
            <v>20</v>
          </cell>
          <cell r="C1767" t="str">
            <v>06</v>
          </cell>
          <cell r="D1767" t="str">
            <v>07</v>
          </cell>
          <cell r="E1767" t="str">
            <v>QUERECOTILLO</v>
          </cell>
          <cell r="F1767">
            <v>24875</v>
          </cell>
        </row>
        <row r="1768">
          <cell r="A1768" t="str">
            <v>200608</v>
          </cell>
          <cell r="B1768" t="str">
            <v>20</v>
          </cell>
          <cell r="C1768" t="str">
            <v>06</v>
          </cell>
          <cell r="D1768" t="str">
            <v>08</v>
          </cell>
          <cell r="E1768" t="str">
            <v>SALITRAL</v>
          </cell>
          <cell r="F1768">
            <v>6180</v>
          </cell>
        </row>
        <row r="1769">
          <cell r="A1769" t="str">
            <v>200700</v>
          </cell>
          <cell r="B1769" t="str">
            <v>20</v>
          </cell>
          <cell r="C1769" t="str">
            <v>07</v>
          </cell>
          <cell r="D1769" t="str">
            <v>00</v>
          </cell>
          <cell r="E1769" t="str">
            <v>TALARA</v>
          </cell>
          <cell r="F1769">
            <v>125262</v>
          </cell>
        </row>
        <row r="1770">
          <cell r="A1770" t="str">
            <v>200701</v>
          </cell>
          <cell r="B1770" t="str">
            <v>20</v>
          </cell>
          <cell r="C1770" t="str">
            <v>07</v>
          </cell>
          <cell r="D1770" t="str">
            <v>01</v>
          </cell>
          <cell r="E1770" t="str">
            <v>PARIÑAS</v>
          </cell>
          <cell r="F1770">
            <v>87364</v>
          </cell>
        </row>
        <row r="1771">
          <cell r="A1771" t="str">
            <v>200702</v>
          </cell>
          <cell r="B1771" t="str">
            <v>20</v>
          </cell>
          <cell r="C1771" t="str">
            <v>07</v>
          </cell>
          <cell r="D1771" t="str">
            <v>02</v>
          </cell>
          <cell r="E1771" t="str">
            <v>EL ALTO</v>
          </cell>
          <cell r="F1771">
            <v>6603</v>
          </cell>
        </row>
        <row r="1772">
          <cell r="A1772" t="str">
            <v>200703</v>
          </cell>
          <cell r="B1772" t="str">
            <v>20</v>
          </cell>
          <cell r="C1772" t="str">
            <v>07</v>
          </cell>
          <cell r="D1772" t="str">
            <v>03</v>
          </cell>
          <cell r="E1772" t="str">
            <v>LA BREA</v>
          </cell>
          <cell r="F1772">
            <v>12059</v>
          </cell>
        </row>
        <row r="1773">
          <cell r="A1773" t="str">
            <v>200704</v>
          </cell>
          <cell r="B1773" t="str">
            <v>20</v>
          </cell>
          <cell r="C1773" t="str">
            <v>07</v>
          </cell>
          <cell r="D1773" t="str">
            <v>04</v>
          </cell>
          <cell r="E1773" t="str">
            <v>LOBITOS</v>
          </cell>
          <cell r="F1773">
            <v>964</v>
          </cell>
        </row>
        <row r="1774">
          <cell r="A1774" t="str">
            <v>200705</v>
          </cell>
          <cell r="B1774" t="str">
            <v>20</v>
          </cell>
          <cell r="C1774" t="str">
            <v>07</v>
          </cell>
          <cell r="D1774" t="str">
            <v>05</v>
          </cell>
          <cell r="E1774" t="str">
            <v>LOS ORGANOS</v>
          </cell>
          <cell r="F1774">
            <v>9221</v>
          </cell>
        </row>
        <row r="1775">
          <cell r="A1775" t="str">
            <v>200706</v>
          </cell>
          <cell r="B1775" t="str">
            <v>20</v>
          </cell>
          <cell r="C1775" t="str">
            <v>07</v>
          </cell>
          <cell r="D1775" t="str">
            <v>06</v>
          </cell>
          <cell r="E1775" t="str">
            <v>MANCORA</v>
          </cell>
          <cell r="F1775">
            <v>9051</v>
          </cell>
        </row>
        <row r="1776">
          <cell r="A1776" t="str">
            <v>200800</v>
          </cell>
          <cell r="B1776" t="str">
            <v>20</v>
          </cell>
          <cell r="C1776" t="str">
            <v>08</v>
          </cell>
          <cell r="D1776" t="str">
            <v>00</v>
          </cell>
          <cell r="E1776" t="str">
            <v>SECHURA</v>
          </cell>
          <cell r="F1776">
            <v>62967</v>
          </cell>
        </row>
        <row r="1777">
          <cell r="A1777" t="str">
            <v>200801</v>
          </cell>
          <cell r="B1777" t="str">
            <v>20</v>
          </cell>
          <cell r="C1777" t="str">
            <v>08</v>
          </cell>
          <cell r="D1777" t="str">
            <v>01</v>
          </cell>
          <cell r="E1777" t="str">
            <v>SECHURA</v>
          </cell>
          <cell r="F1777">
            <v>34112</v>
          </cell>
        </row>
        <row r="1778">
          <cell r="A1778" t="str">
            <v>200802</v>
          </cell>
          <cell r="B1778" t="str">
            <v>20</v>
          </cell>
          <cell r="C1778" t="str">
            <v>08</v>
          </cell>
          <cell r="D1778" t="str">
            <v>02</v>
          </cell>
          <cell r="E1778" t="str">
            <v>BELLAVISTA DE LA UNION</v>
          </cell>
          <cell r="F1778">
            <v>4152</v>
          </cell>
        </row>
        <row r="1779">
          <cell r="A1779" t="str">
            <v>200803</v>
          </cell>
          <cell r="B1779" t="str">
            <v>20</v>
          </cell>
          <cell r="C1779" t="str">
            <v>08</v>
          </cell>
          <cell r="D1779" t="str">
            <v>03</v>
          </cell>
          <cell r="E1779" t="str">
            <v>BERNAL</v>
          </cell>
          <cell r="F1779">
            <v>6109</v>
          </cell>
        </row>
        <row r="1780">
          <cell r="A1780" t="str">
            <v>200804</v>
          </cell>
          <cell r="B1780" t="str">
            <v>20</v>
          </cell>
          <cell r="C1780" t="str">
            <v>08</v>
          </cell>
          <cell r="D1780" t="str">
            <v>04</v>
          </cell>
          <cell r="E1780" t="str">
            <v>CRISTO NOS VALGA</v>
          </cell>
          <cell r="F1780">
            <v>3399</v>
          </cell>
        </row>
        <row r="1781">
          <cell r="A1781" t="str">
            <v>200805</v>
          </cell>
          <cell r="B1781" t="str">
            <v>20</v>
          </cell>
          <cell r="C1781" t="str">
            <v>08</v>
          </cell>
          <cell r="D1781" t="str">
            <v>05</v>
          </cell>
          <cell r="E1781" t="str">
            <v>VICE</v>
          </cell>
          <cell r="F1781">
            <v>12426</v>
          </cell>
        </row>
        <row r="1782">
          <cell r="A1782" t="str">
            <v>200806</v>
          </cell>
          <cell r="B1782" t="str">
            <v>20</v>
          </cell>
          <cell r="C1782" t="str">
            <v>08</v>
          </cell>
          <cell r="D1782" t="str">
            <v>06</v>
          </cell>
          <cell r="E1782" t="str">
            <v>RINCONADA LLICUAR</v>
          </cell>
          <cell r="F1782">
            <v>2769</v>
          </cell>
        </row>
        <row r="1783">
          <cell r="A1783" t="str">
            <v>210000</v>
          </cell>
          <cell r="B1783" t="str">
            <v>21</v>
          </cell>
          <cell r="C1783" t="str">
            <v>00</v>
          </cell>
          <cell r="D1783" t="str">
            <v>00</v>
          </cell>
          <cell r="E1783" t="str">
            <v>PUNO</v>
          </cell>
          <cell r="F1783">
            <v>1311190</v>
          </cell>
        </row>
        <row r="1784">
          <cell r="A1784" t="str">
            <v>210100</v>
          </cell>
          <cell r="B1784" t="str">
            <v>21</v>
          </cell>
          <cell r="C1784" t="str">
            <v>01</v>
          </cell>
          <cell r="D1784" t="str">
            <v>00</v>
          </cell>
          <cell r="E1784" t="str">
            <v>PUNO</v>
          </cell>
          <cell r="F1784">
            <v>232710</v>
          </cell>
        </row>
        <row r="1785">
          <cell r="A1785" t="str">
            <v>210101</v>
          </cell>
          <cell r="B1785" t="str">
            <v>21</v>
          </cell>
          <cell r="C1785" t="str">
            <v>01</v>
          </cell>
          <cell r="D1785" t="str">
            <v>01</v>
          </cell>
          <cell r="E1785" t="str">
            <v>PUNO</v>
          </cell>
          <cell r="F1785">
            <v>131373</v>
          </cell>
        </row>
        <row r="1786">
          <cell r="A1786" t="str">
            <v>210102</v>
          </cell>
          <cell r="B1786" t="str">
            <v>21</v>
          </cell>
          <cell r="C1786" t="str">
            <v>01</v>
          </cell>
          <cell r="D1786" t="str">
            <v>02</v>
          </cell>
          <cell r="E1786" t="str">
            <v>ACORA</v>
          </cell>
          <cell r="F1786">
            <v>29789</v>
          </cell>
        </row>
        <row r="1787">
          <cell r="A1787" t="str">
            <v>210103</v>
          </cell>
          <cell r="B1787" t="str">
            <v>21</v>
          </cell>
          <cell r="C1787" t="str">
            <v>01</v>
          </cell>
          <cell r="D1787" t="str">
            <v>03</v>
          </cell>
          <cell r="E1787" t="str">
            <v>AMANTANI</v>
          </cell>
          <cell r="F1787">
            <v>4427</v>
          </cell>
        </row>
        <row r="1788">
          <cell r="A1788" t="str">
            <v>210104</v>
          </cell>
          <cell r="B1788" t="str">
            <v>21</v>
          </cell>
          <cell r="C1788" t="str">
            <v>01</v>
          </cell>
          <cell r="D1788" t="str">
            <v>04</v>
          </cell>
          <cell r="E1788" t="str">
            <v>ATUNCOLLA</v>
          </cell>
          <cell r="F1788">
            <v>3966</v>
          </cell>
        </row>
        <row r="1789">
          <cell r="A1789" t="str">
            <v>210105</v>
          </cell>
          <cell r="B1789" t="str">
            <v>21</v>
          </cell>
          <cell r="C1789" t="str">
            <v>01</v>
          </cell>
          <cell r="D1789" t="str">
            <v>05</v>
          </cell>
          <cell r="E1789" t="str">
            <v>CAPACHICA</v>
          </cell>
          <cell r="F1789">
            <v>10420</v>
          </cell>
        </row>
        <row r="1790">
          <cell r="A1790" t="str">
            <v>210106</v>
          </cell>
          <cell r="B1790" t="str">
            <v>21</v>
          </cell>
          <cell r="C1790" t="str">
            <v>01</v>
          </cell>
          <cell r="D1790" t="str">
            <v>06</v>
          </cell>
          <cell r="E1790" t="str">
            <v>CHUCUITO</v>
          </cell>
          <cell r="F1790">
            <v>9539</v>
          </cell>
        </row>
        <row r="1791">
          <cell r="A1791" t="str">
            <v>210107</v>
          </cell>
          <cell r="B1791" t="str">
            <v>21</v>
          </cell>
          <cell r="C1791" t="str">
            <v>01</v>
          </cell>
          <cell r="D1791" t="str">
            <v>07</v>
          </cell>
          <cell r="E1791" t="str">
            <v>COATA</v>
          </cell>
          <cell r="F1791">
            <v>7299</v>
          </cell>
        </row>
        <row r="1792">
          <cell r="A1792" t="str">
            <v>210108</v>
          </cell>
          <cell r="B1792" t="str">
            <v>21</v>
          </cell>
          <cell r="C1792" t="str">
            <v>01</v>
          </cell>
          <cell r="D1792" t="str">
            <v>08</v>
          </cell>
          <cell r="E1792" t="str">
            <v>HUATA</v>
          </cell>
          <cell r="F1792">
            <v>3566</v>
          </cell>
        </row>
        <row r="1793">
          <cell r="A1793" t="str">
            <v>210109</v>
          </cell>
          <cell r="B1793" t="str">
            <v>21</v>
          </cell>
          <cell r="C1793" t="str">
            <v>01</v>
          </cell>
          <cell r="D1793" t="str">
            <v>09</v>
          </cell>
          <cell r="E1793" t="str">
            <v>MAÑAZO</v>
          </cell>
          <cell r="F1793">
            <v>5676</v>
          </cell>
        </row>
        <row r="1794">
          <cell r="A1794" t="str">
            <v>210110</v>
          </cell>
          <cell r="B1794" t="str">
            <v>21</v>
          </cell>
          <cell r="C1794" t="str">
            <v>01</v>
          </cell>
          <cell r="D1794" t="str">
            <v>10</v>
          </cell>
          <cell r="E1794" t="str">
            <v>PAUCARCOLLA</v>
          </cell>
          <cell r="F1794">
            <v>4651</v>
          </cell>
        </row>
        <row r="1795">
          <cell r="A1795" t="str">
            <v>210111</v>
          </cell>
          <cell r="B1795" t="str">
            <v>21</v>
          </cell>
          <cell r="C1795" t="str">
            <v>01</v>
          </cell>
          <cell r="D1795" t="str">
            <v>11</v>
          </cell>
          <cell r="E1795" t="str">
            <v>PICHACANI</v>
          </cell>
          <cell r="F1795">
            <v>6294</v>
          </cell>
        </row>
        <row r="1796">
          <cell r="A1796" t="str">
            <v>210112</v>
          </cell>
          <cell r="B1796" t="str">
            <v>21</v>
          </cell>
          <cell r="C1796" t="str">
            <v>01</v>
          </cell>
          <cell r="D1796" t="str">
            <v>12</v>
          </cell>
          <cell r="E1796" t="str">
            <v>PLATERIA</v>
          </cell>
          <cell r="F1796">
            <v>8996</v>
          </cell>
        </row>
        <row r="1797">
          <cell r="A1797" t="str">
            <v>210113</v>
          </cell>
          <cell r="B1797" t="str">
            <v>21</v>
          </cell>
          <cell r="C1797" t="str">
            <v>01</v>
          </cell>
          <cell r="D1797" t="str">
            <v>13</v>
          </cell>
          <cell r="E1797" t="str">
            <v>SAN ANTONIO</v>
          </cell>
          <cell r="F1797">
            <v>1727</v>
          </cell>
        </row>
        <row r="1798">
          <cell r="A1798" t="str">
            <v>210114</v>
          </cell>
          <cell r="B1798" t="str">
            <v>21</v>
          </cell>
          <cell r="C1798" t="str">
            <v>01</v>
          </cell>
          <cell r="D1798" t="str">
            <v>14</v>
          </cell>
          <cell r="E1798" t="str">
            <v>TIQUILLACA</v>
          </cell>
          <cell r="F1798">
            <v>1986</v>
          </cell>
        </row>
        <row r="1799">
          <cell r="A1799" t="str">
            <v>210115</v>
          </cell>
          <cell r="B1799" t="str">
            <v>21</v>
          </cell>
          <cell r="C1799" t="str">
            <v>01</v>
          </cell>
          <cell r="D1799" t="str">
            <v>15</v>
          </cell>
          <cell r="E1799" t="str">
            <v>VILQUE</v>
          </cell>
          <cell r="F1799">
            <v>3001</v>
          </cell>
        </row>
        <row r="1800">
          <cell r="A1800" t="str">
            <v>210200</v>
          </cell>
          <cell r="B1800" t="str">
            <v>21</v>
          </cell>
          <cell r="C1800" t="str">
            <v>02</v>
          </cell>
          <cell r="D1800" t="str">
            <v>00</v>
          </cell>
          <cell r="E1800" t="str">
            <v>AZANGARO</v>
          </cell>
          <cell r="F1800">
            <v>139810</v>
          </cell>
        </row>
        <row r="1801">
          <cell r="A1801" t="str">
            <v>210201</v>
          </cell>
          <cell r="B1801" t="str">
            <v>21</v>
          </cell>
          <cell r="C1801" t="str">
            <v>02</v>
          </cell>
          <cell r="D1801" t="str">
            <v>01</v>
          </cell>
          <cell r="E1801" t="str">
            <v>AZANGARO</v>
          </cell>
          <cell r="F1801">
            <v>30783</v>
          </cell>
        </row>
        <row r="1802">
          <cell r="A1802" t="str">
            <v>210202</v>
          </cell>
          <cell r="B1802" t="str">
            <v>21</v>
          </cell>
          <cell r="C1802" t="str">
            <v>02</v>
          </cell>
          <cell r="D1802" t="str">
            <v>02</v>
          </cell>
          <cell r="E1802" t="str">
            <v>ACHAYA</v>
          </cell>
          <cell r="F1802">
            <v>3968</v>
          </cell>
        </row>
        <row r="1803">
          <cell r="A1803" t="str">
            <v>210203</v>
          </cell>
          <cell r="B1803" t="str">
            <v>21</v>
          </cell>
          <cell r="C1803" t="str">
            <v>02</v>
          </cell>
          <cell r="D1803" t="str">
            <v>03</v>
          </cell>
          <cell r="E1803" t="str">
            <v>ARAPA</v>
          </cell>
          <cell r="F1803">
            <v>10344</v>
          </cell>
        </row>
        <row r="1804">
          <cell r="A1804" t="str">
            <v>210204</v>
          </cell>
          <cell r="B1804" t="str">
            <v>21</v>
          </cell>
          <cell r="C1804" t="str">
            <v>02</v>
          </cell>
          <cell r="D1804" t="str">
            <v>04</v>
          </cell>
          <cell r="E1804" t="str">
            <v>ASILLO</v>
          </cell>
          <cell r="F1804">
            <v>19494</v>
          </cell>
        </row>
        <row r="1805">
          <cell r="A1805" t="str">
            <v>210205</v>
          </cell>
          <cell r="B1805" t="str">
            <v>21</v>
          </cell>
          <cell r="C1805" t="str">
            <v>02</v>
          </cell>
          <cell r="D1805" t="str">
            <v>05</v>
          </cell>
          <cell r="E1805" t="str">
            <v>CAMINACA</v>
          </cell>
          <cell r="F1805">
            <v>3796</v>
          </cell>
        </row>
        <row r="1806">
          <cell r="A1806" t="str">
            <v>210206</v>
          </cell>
          <cell r="B1806" t="str">
            <v>21</v>
          </cell>
          <cell r="C1806" t="str">
            <v>02</v>
          </cell>
          <cell r="D1806" t="str">
            <v>06</v>
          </cell>
          <cell r="E1806" t="str">
            <v>CHUPA</v>
          </cell>
          <cell r="F1806">
            <v>10055</v>
          </cell>
        </row>
        <row r="1807">
          <cell r="A1807" t="str">
            <v>210207</v>
          </cell>
          <cell r="B1807" t="str">
            <v>21</v>
          </cell>
          <cell r="C1807" t="str">
            <v>02</v>
          </cell>
          <cell r="D1807" t="str">
            <v>07</v>
          </cell>
          <cell r="E1807" t="str">
            <v>JOSE DOMINGO CHOQUEHUANCA</v>
          </cell>
          <cell r="F1807">
            <v>5511</v>
          </cell>
        </row>
        <row r="1808">
          <cell r="A1808" t="str">
            <v>210208</v>
          </cell>
          <cell r="B1808" t="str">
            <v>21</v>
          </cell>
          <cell r="C1808" t="str">
            <v>02</v>
          </cell>
          <cell r="D1808" t="str">
            <v>08</v>
          </cell>
          <cell r="E1808" t="str">
            <v>MUÑANI</v>
          </cell>
          <cell r="F1808">
            <v>8042</v>
          </cell>
        </row>
        <row r="1809">
          <cell r="A1809" t="str">
            <v>210209</v>
          </cell>
          <cell r="B1809" t="str">
            <v>21</v>
          </cell>
          <cell r="C1809" t="str">
            <v>02</v>
          </cell>
          <cell r="D1809" t="str">
            <v>09</v>
          </cell>
          <cell r="E1809" t="str">
            <v>POTONI</v>
          </cell>
          <cell r="F1809">
            <v>6298</v>
          </cell>
        </row>
        <row r="1810">
          <cell r="A1810" t="str">
            <v>210210</v>
          </cell>
          <cell r="B1810" t="str">
            <v>21</v>
          </cell>
          <cell r="C1810" t="str">
            <v>02</v>
          </cell>
          <cell r="D1810" t="str">
            <v>10</v>
          </cell>
          <cell r="E1810" t="str">
            <v>SAMAN</v>
          </cell>
          <cell r="F1810">
            <v>13020</v>
          </cell>
        </row>
        <row r="1811">
          <cell r="A1811" t="str">
            <v>210211</v>
          </cell>
          <cell r="B1811" t="str">
            <v>21</v>
          </cell>
          <cell r="C1811" t="str">
            <v>02</v>
          </cell>
          <cell r="D1811" t="str">
            <v>11</v>
          </cell>
          <cell r="E1811" t="str">
            <v>SAN ANTON</v>
          </cell>
          <cell r="F1811">
            <v>7201</v>
          </cell>
        </row>
        <row r="1812">
          <cell r="A1812" t="str">
            <v>210212</v>
          </cell>
          <cell r="B1812" t="str">
            <v>21</v>
          </cell>
          <cell r="C1812" t="str">
            <v>02</v>
          </cell>
          <cell r="D1812" t="str">
            <v>12</v>
          </cell>
          <cell r="E1812" t="str">
            <v>SAN JOSE</v>
          </cell>
          <cell r="F1812">
            <v>7484</v>
          </cell>
        </row>
        <row r="1813">
          <cell r="A1813" t="str">
            <v>210213</v>
          </cell>
          <cell r="B1813" t="str">
            <v>21</v>
          </cell>
          <cell r="C1813" t="str">
            <v>02</v>
          </cell>
          <cell r="D1813" t="str">
            <v>13</v>
          </cell>
          <cell r="E1813" t="str">
            <v>SAN JUAN DE SALINAS</v>
          </cell>
          <cell r="F1813">
            <v>3963</v>
          </cell>
        </row>
        <row r="1814">
          <cell r="A1814" t="str">
            <v>210214</v>
          </cell>
          <cell r="B1814" t="str">
            <v>21</v>
          </cell>
          <cell r="C1814" t="str">
            <v>02</v>
          </cell>
          <cell r="D1814" t="str">
            <v>14</v>
          </cell>
          <cell r="E1814" t="str">
            <v>SANTIAGO DE PUPUJA</v>
          </cell>
          <cell r="F1814">
            <v>6723</v>
          </cell>
        </row>
        <row r="1815">
          <cell r="A1815" t="str">
            <v>210215</v>
          </cell>
          <cell r="B1815" t="str">
            <v>21</v>
          </cell>
          <cell r="C1815" t="str">
            <v>02</v>
          </cell>
          <cell r="D1815" t="str">
            <v>15</v>
          </cell>
          <cell r="E1815" t="str">
            <v>TIRAPATA</v>
          </cell>
          <cell r="F1815">
            <v>3128</v>
          </cell>
        </row>
        <row r="1816">
          <cell r="A1816" t="str">
            <v>210300</v>
          </cell>
          <cell r="B1816" t="str">
            <v>21</v>
          </cell>
          <cell r="C1816" t="str">
            <v>03</v>
          </cell>
          <cell r="D1816" t="str">
            <v>00</v>
          </cell>
          <cell r="E1816" t="str">
            <v>CARABAYA</v>
          </cell>
          <cell r="F1816">
            <v>71977</v>
          </cell>
        </row>
        <row r="1817">
          <cell r="A1817" t="str">
            <v>210301</v>
          </cell>
          <cell r="B1817" t="str">
            <v>21</v>
          </cell>
          <cell r="C1817" t="str">
            <v>03</v>
          </cell>
          <cell r="D1817" t="str">
            <v>01</v>
          </cell>
          <cell r="E1817" t="str">
            <v>MACUSANI</v>
          </cell>
          <cell r="F1817">
            <v>11515</v>
          </cell>
        </row>
        <row r="1818">
          <cell r="A1818" t="str">
            <v>210302</v>
          </cell>
          <cell r="B1818" t="str">
            <v>21</v>
          </cell>
          <cell r="C1818" t="str">
            <v>03</v>
          </cell>
          <cell r="D1818" t="str">
            <v>02</v>
          </cell>
          <cell r="E1818" t="str">
            <v>AJOYANI</v>
          </cell>
          <cell r="F1818">
            <v>2248</v>
          </cell>
        </row>
        <row r="1819">
          <cell r="A1819" t="str">
            <v>210303</v>
          </cell>
          <cell r="B1819" t="str">
            <v>21</v>
          </cell>
          <cell r="C1819" t="str">
            <v>03</v>
          </cell>
          <cell r="D1819" t="str">
            <v>03</v>
          </cell>
          <cell r="E1819" t="str">
            <v>AYAPATA</v>
          </cell>
          <cell r="F1819">
            <v>7335</v>
          </cell>
        </row>
        <row r="1820">
          <cell r="A1820" t="str">
            <v>210304</v>
          </cell>
          <cell r="B1820" t="str">
            <v>21</v>
          </cell>
          <cell r="C1820" t="str">
            <v>03</v>
          </cell>
          <cell r="D1820" t="str">
            <v>04</v>
          </cell>
          <cell r="E1820" t="str">
            <v>COASA</v>
          </cell>
          <cell r="F1820">
            <v>9486</v>
          </cell>
        </row>
        <row r="1821">
          <cell r="A1821" t="str">
            <v>210305</v>
          </cell>
          <cell r="B1821" t="str">
            <v>21</v>
          </cell>
          <cell r="C1821" t="str">
            <v>03</v>
          </cell>
          <cell r="D1821" t="str">
            <v>05</v>
          </cell>
          <cell r="E1821" t="str">
            <v>CORANI</v>
          </cell>
          <cell r="F1821">
            <v>3780</v>
          </cell>
        </row>
        <row r="1822">
          <cell r="A1822" t="str">
            <v>210306</v>
          </cell>
          <cell r="B1822" t="str">
            <v>21</v>
          </cell>
          <cell r="C1822" t="str">
            <v>03</v>
          </cell>
          <cell r="D1822" t="str">
            <v>06</v>
          </cell>
          <cell r="E1822" t="str">
            <v>CRUCERO</v>
          </cell>
          <cell r="F1822">
            <v>9331</v>
          </cell>
        </row>
        <row r="1823">
          <cell r="A1823" t="str">
            <v>210307</v>
          </cell>
          <cell r="B1823" t="str">
            <v>21</v>
          </cell>
          <cell r="C1823" t="str">
            <v>03</v>
          </cell>
          <cell r="D1823" t="str">
            <v>07</v>
          </cell>
          <cell r="E1823" t="str">
            <v>ITUATA</v>
          </cell>
          <cell r="F1823">
            <v>6343</v>
          </cell>
        </row>
        <row r="1824">
          <cell r="A1824" t="str">
            <v>210308</v>
          </cell>
          <cell r="B1824" t="str">
            <v>21</v>
          </cell>
          <cell r="C1824" t="str">
            <v>03</v>
          </cell>
          <cell r="D1824" t="str">
            <v>08</v>
          </cell>
          <cell r="E1824" t="str">
            <v>OLLACHEA</v>
          </cell>
          <cell r="F1824">
            <v>5531</v>
          </cell>
        </row>
        <row r="1825">
          <cell r="A1825" t="str">
            <v>210309</v>
          </cell>
          <cell r="B1825" t="str">
            <v>21</v>
          </cell>
          <cell r="C1825" t="str">
            <v>03</v>
          </cell>
          <cell r="D1825" t="str">
            <v>09</v>
          </cell>
          <cell r="E1825" t="str">
            <v>SAN GABAN</v>
          </cell>
          <cell r="F1825">
            <v>4451</v>
          </cell>
        </row>
        <row r="1826">
          <cell r="A1826" t="str">
            <v>210310</v>
          </cell>
          <cell r="B1826" t="str">
            <v>21</v>
          </cell>
          <cell r="C1826" t="str">
            <v>03</v>
          </cell>
          <cell r="D1826" t="str">
            <v>10</v>
          </cell>
          <cell r="E1826" t="str">
            <v>USICAYOS</v>
          </cell>
          <cell r="F1826">
            <v>11957</v>
          </cell>
        </row>
        <row r="1827">
          <cell r="A1827" t="str">
            <v>210400</v>
          </cell>
          <cell r="B1827" t="str">
            <v>21</v>
          </cell>
          <cell r="C1827" t="str">
            <v>04</v>
          </cell>
          <cell r="D1827" t="str">
            <v>00</v>
          </cell>
          <cell r="E1827" t="str">
            <v>CHUCUITO</v>
          </cell>
          <cell r="F1827">
            <v>116141</v>
          </cell>
        </row>
        <row r="1828">
          <cell r="A1828" t="str">
            <v>210401</v>
          </cell>
          <cell r="B1828" t="str">
            <v>21</v>
          </cell>
          <cell r="C1828" t="str">
            <v>04</v>
          </cell>
          <cell r="D1828" t="str">
            <v>01</v>
          </cell>
          <cell r="E1828" t="str">
            <v>JULI</v>
          </cell>
          <cell r="F1828">
            <v>26614</v>
          </cell>
        </row>
        <row r="1829">
          <cell r="A1829" t="str">
            <v>210402</v>
          </cell>
          <cell r="B1829" t="str">
            <v>21</v>
          </cell>
          <cell r="C1829" t="str">
            <v>04</v>
          </cell>
          <cell r="D1829" t="str">
            <v>02</v>
          </cell>
          <cell r="E1829" t="str">
            <v>DESAGUADERO</v>
          </cell>
          <cell r="F1829">
            <v>13796</v>
          </cell>
        </row>
        <row r="1830">
          <cell r="A1830" t="str">
            <v>210403</v>
          </cell>
          <cell r="B1830" t="str">
            <v>21</v>
          </cell>
          <cell r="C1830" t="str">
            <v>04</v>
          </cell>
          <cell r="D1830" t="str">
            <v>03</v>
          </cell>
          <cell r="E1830" t="str">
            <v>HUACULLANI</v>
          </cell>
          <cell r="F1830">
            <v>11949</v>
          </cell>
        </row>
        <row r="1831">
          <cell r="A1831" t="str">
            <v>210404</v>
          </cell>
          <cell r="B1831" t="str">
            <v>21</v>
          </cell>
          <cell r="C1831" t="str">
            <v>04</v>
          </cell>
          <cell r="D1831" t="str">
            <v>04</v>
          </cell>
          <cell r="E1831" t="str">
            <v>KELLUYO</v>
          </cell>
          <cell r="F1831">
            <v>15310</v>
          </cell>
        </row>
        <row r="1832">
          <cell r="A1832" t="str">
            <v>210405</v>
          </cell>
          <cell r="B1832" t="str">
            <v>21</v>
          </cell>
          <cell r="C1832" t="str">
            <v>04</v>
          </cell>
          <cell r="D1832" t="str">
            <v>05</v>
          </cell>
          <cell r="E1832" t="str">
            <v>PISACOMA</v>
          </cell>
          <cell r="F1832">
            <v>11738</v>
          </cell>
        </row>
        <row r="1833">
          <cell r="A1833" t="str">
            <v>210406</v>
          </cell>
          <cell r="B1833" t="str">
            <v>21</v>
          </cell>
          <cell r="C1833" t="str">
            <v>04</v>
          </cell>
          <cell r="D1833" t="str">
            <v>06</v>
          </cell>
          <cell r="E1833" t="str">
            <v>POMATA</v>
          </cell>
          <cell r="F1833">
            <v>17074</v>
          </cell>
        </row>
        <row r="1834">
          <cell r="A1834" t="str">
            <v>210407</v>
          </cell>
          <cell r="B1834" t="str">
            <v>21</v>
          </cell>
          <cell r="C1834" t="str">
            <v>04</v>
          </cell>
          <cell r="D1834" t="str">
            <v>07</v>
          </cell>
          <cell r="E1834" t="str">
            <v>ZEPITA</v>
          </cell>
          <cell r="F1834">
            <v>19660</v>
          </cell>
        </row>
        <row r="1835">
          <cell r="A1835" t="str">
            <v>210500</v>
          </cell>
          <cell r="B1835" t="str">
            <v>21</v>
          </cell>
          <cell r="C1835" t="str">
            <v>05</v>
          </cell>
          <cell r="D1835" t="str">
            <v>00</v>
          </cell>
          <cell r="E1835" t="str">
            <v>EL COLLAO</v>
          </cell>
          <cell r="F1835">
            <v>79042</v>
          </cell>
        </row>
        <row r="1836">
          <cell r="A1836" t="str">
            <v>210501</v>
          </cell>
          <cell r="B1836" t="str">
            <v>21</v>
          </cell>
          <cell r="C1836" t="str">
            <v>05</v>
          </cell>
          <cell r="D1836" t="str">
            <v>01</v>
          </cell>
          <cell r="E1836" t="str">
            <v>ILAVE</v>
          </cell>
          <cell r="F1836">
            <v>52013</v>
          </cell>
        </row>
        <row r="1837">
          <cell r="A1837" t="str">
            <v>210502</v>
          </cell>
          <cell r="B1837" t="str">
            <v>21</v>
          </cell>
          <cell r="C1837" t="str">
            <v>05</v>
          </cell>
          <cell r="D1837" t="str">
            <v>02</v>
          </cell>
          <cell r="E1837" t="str">
            <v>CAPAZO</v>
          </cell>
          <cell r="F1837">
            <v>1671</v>
          </cell>
        </row>
        <row r="1838">
          <cell r="A1838" t="str">
            <v>210503</v>
          </cell>
          <cell r="B1838" t="str">
            <v>21</v>
          </cell>
          <cell r="C1838" t="str">
            <v>05</v>
          </cell>
          <cell r="D1838" t="str">
            <v>03</v>
          </cell>
          <cell r="E1838" t="str">
            <v>PILCUYO</v>
          </cell>
          <cell r="F1838">
            <v>17218</v>
          </cell>
        </row>
        <row r="1839">
          <cell r="A1839" t="str">
            <v>210504</v>
          </cell>
          <cell r="B1839" t="str">
            <v>21</v>
          </cell>
          <cell r="C1839" t="str">
            <v>05</v>
          </cell>
          <cell r="D1839" t="str">
            <v>04</v>
          </cell>
          <cell r="E1839" t="str">
            <v>SANTA ROSA</v>
          </cell>
          <cell r="F1839">
            <v>4432</v>
          </cell>
        </row>
        <row r="1840">
          <cell r="A1840" t="str">
            <v>210505</v>
          </cell>
          <cell r="B1840" t="str">
            <v>21</v>
          </cell>
          <cell r="C1840" t="str">
            <v>05</v>
          </cell>
          <cell r="D1840" t="str">
            <v>05</v>
          </cell>
          <cell r="E1840" t="str">
            <v>CONDURIRI</v>
          </cell>
          <cell r="F1840">
            <v>3708</v>
          </cell>
        </row>
        <row r="1841">
          <cell r="A1841" t="str">
            <v>210600</v>
          </cell>
          <cell r="B1841" t="str">
            <v>21</v>
          </cell>
          <cell r="C1841" t="str">
            <v>06</v>
          </cell>
          <cell r="D1841" t="str">
            <v>00</v>
          </cell>
          <cell r="E1841" t="str">
            <v>HUANCANE</v>
          </cell>
          <cell r="F1841">
            <v>75664</v>
          </cell>
        </row>
        <row r="1842">
          <cell r="A1842" t="str">
            <v>210601</v>
          </cell>
          <cell r="B1842" t="str">
            <v>21</v>
          </cell>
          <cell r="C1842" t="str">
            <v>06</v>
          </cell>
          <cell r="D1842" t="str">
            <v>01</v>
          </cell>
          <cell r="E1842" t="str">
            <v>HUANCANE</v>
          </cell>
          <cell r="F1842">
            <v>23516</v>
          </cell>
        </row>
        <row r="1843">
          <cell r="A1843" t="str">
            <v>210602</v>
          </cell>
          <cell r="B1843" t="str">
            <v>21</v>
          </cell>
          <cell r="C1843" t="str">
            <v>06</v>
          </cell>
          <cell r="D1843" t="str">
            <v>02</v>
          </cell>
          <cell r="E1843" t="str">
            <v>COJATA</v>
          </cell>
          <cell r="F1843">
            <v>5091</v>
          </cell>
        </row>
        <row r="1844">
          <cell r="A1844" t="str">
            <v>210603</v>
          </cell>
          <cell r="B1844" t="str">
            <v>21</v>
          </cell>
          <cell r="C1844" t="str">
            <v>06</v>
          </cell>
          <cell r="D1844" t="str">
            <v>03</v>
          </cell>
          <cell r="E1844" t="str">
            <v>HUATASANI</v>
          </cell>
          <cell r="F1844">
            <v>3057</v>
          </cell>
        </row>
        <row r="1845">
          <cell r="A1845" t="str">
            <v>210604</v>
          </cell>
          <cell r="B1845" t="str">
            <v>21</v>
          </cell>
          <cell r="C1845" t="str">
            <v>06</v>
          </cell>
          <cell r="D1845" t="str">
            <v>04</v>
          </cell>
          <cell r="E1845" t="str">
            <v>INCHUPALLA</v>
          </cell>
          <cell r="F1845">
            <v>3892</v>
          </cell>
        </row>
        <row r="1846">
          <cell r="A1846" t="str">
            <v>210605</v>
          </cell>
          <cell r="B1846" t="str">
            <v>21</v>
          </cell>
          <cell r="C1846" t="str">
            <v>06</v>
          </cell>
          <cell r="D1846" t="str">
            <v>05</v>
          </cell>
          <cell r="E1846" t="str">
            <v>PUSI</v>
          </cell>
          <cell r="F1846">
            <v>7350</v>
          </cell>
        </row>
        <row r="1847">
          <cell r="A1847" t="str">
            <v>210606</v>
          </cell>
          <cell r="B1847" t="str">
            <v>21</v>
          </cell>
          <cell r="C1847" t="str">
            <v>06</v>
          </cell>
          <cell r="D1847" t="str">
            <v>06</v>
          </cell>
          <cell r="E1847" t="str">
            <v>ROSASPATA</v>
          </cell>
          <cell r="F1847">
            <v>6215</v>
          </cell>
        </row>
        <row r="1848">
          <cell r="A1848" t="str">
            <v>210607</v>
          </cell>
          <cell r="B1848" t="str">
            <v>21</v>
          </cell>
          <cell r="C1848" t="str">
            <v>06</v>
          </cell>
          <cell r="D1848" t="str">
            <v>07</v>
          </cell>
          <cell r="E1848" t="str">
            <v>TARACO</v>
          </cell>
          <cell r="F1848">
            <v>16894</v>
          </cell>
        </row>
        <row r="1849">
          <cell r="A1849" t="str">
            <v>210608</v>
          </cell>
          <cell r="B1849" t="str">
            <v>21</v>
          </cell>
          <cell r="C1849" t="str">
            <v>06</v>
          </cell>
          <cell r="D1849" t="str">
            <v>08</v>
          </cell>
          <cell r="E1849" t="str">
            <v>VILQUE CHICO</v>
          </cell>
          <cell r="F1849">
            <v>9649</v>
          </cell>
        </row>
        <row r="1850">
          <cell r="A1850" t="str">
            <v>210700</v>
          </cell>
          <cell r="B1850" t="str">
            <v>21</v>
          </cell>
          <cell r="C1850" t="str">
            <v>07</v>
          </cell>
          <cell r="D1850" t="str">
            <v>00</v>
          </cell>
          <cell r="E1850" t="str">
            <v>LAMPA</v>
          </cell>
          <cell r="F1850">
            <v>50383</v>
          </cell>
        </row>
        <row r="1851">
          <cell r="A1851" t="str">
            <v>210701</v>
          </cell>
          <cell r="B1851" t="str">
            <v>21</v>
          </cell>
          <cell r="C1851" t="str">
            <v>07</v>
          </cell>
          <cell r="D1851" t="str">
            <v>01</v>
          </cell>
          <cell r="E1851" t="str">
            <v>LAMPA</v>
          </cell>
          <cell r="F1851">
            <v>11273</v>
          </cell>
        </row>
        <row r="1852">
          <cell r="A1852" t="str">
            <v>210702</v>
          </cell>
          <cell r="B1852" t="str">
            <v>21</v>
          </cell>
          <cell r="C1852" t="str">
            <v>07</v>
          </cell>
          <cell r="D1852" t="str">
            <v>02</v>
          </cell>
          <cell r="E1852" t="str">
            <v>CABANILLA</v>
          </cell>
          <cell r="F1852">
            <v>7014</v>
          </cell>
        </row>
        <row r="1853">
          <cell r="A1853" t="str">
            <v>210703</v>
          </cell>
          <cell r="B1853" t="str">
            <v>21</v>
          </cell>
          <cell r="C1853" t="str">
            <v>07</v>
          </cell>
          <cell r="D1853" t="str">
            <v>03</v>
          </cell>
          <cell r="E1853" t="str">
            <v>CALAPUJA</v>
          </cell>
          <cell r="F1853">
            <v>2375</v>
          </cell>
        </row>
        <row r="1854">
          <cell r="A1854" t="str">
            <v>210704</v>
          </cell>
          <cell r="B1854" t="str">
            <v>21</v>
          </cell>
          <cell r="C1854" t="str">
            <v>07</v>
          </cell>
          <cell r="D1854" t="str">
            <v>04</v>
          </cell>
          <cell r="E1854" t="str">
            <v>NICASIO</v>
          </cell>
          <cell r="F1854">
            <v>2949</v>
          </cell>
        </row>
        <row r="1855">
          <cell r="A1855" t="str">
            <v>210705</v>
          </cell>
          <cell r="B1855" t="str">
            <v>21</v>
          </cell>
          <cell r="C1855" t="str">
            <v>07</v>
          </cell>
          <cell r="D1855" t="str">
            <v>05</v>
          </cell>
          <cell r="E1855" t="str">
            <v>OCUVIRI</v>
          </cell>
          <cell r="F1855">
            <v>2349</v>
          </cell>
        </row>
        <row r="1856">
          <cell r="A1856" t="str">
            <v>210706</v>
          </cell>
          <cell r="B1856" t="str">
            <v>21</v>
          </cell>
          <cell r="C1856" t="str">
            <v>07</v>
          </cell>
          <cell r="D1856" t="str">
            <v>06</v>
          </cell>
          <cell r="E1856" t="str">
            <v>PALCA</v>
          </cell>
          <cell r="F1856">
            <v>2017</v>
          </cell>
        </row>
        <row r="1857">
          <cell r="A1857" t="str">
            <v>210707</v>
          </cell>
          <cell r="B1857" t="str">
            <v>21</v>
          </cell>
          <cell r="C1857" t="str">
            <v>07</v>
          </cell>
          <cell r="D1857" t="str">
            <v>07</v>
          </cell>
          <cell r="E1857" t="str">
            <v>PARATIA</v>
          </cell>
          <cell r="F1857">
            <v>5937</v>
          </cell>
        </row>
        <row r="1858">
          <cell r="A1858" t="str">
            <v>210708</v>
          </cell>
          <cell r="B1858" t="str">
            <v>21</v>
          </cell>
          <cell r="C1858" t="str">
            <v>07</v>
          </cell>
          <cell r="D1858" t="str">
            <v>08</v>
          </cell>
          <cell r="E1858" t="str">
            <v>PUCARA</v>
          </cell>
          <cell r="F1858">
            <v>6937</v>
          </cell>
        </row>
        <row r="1859">
          <cell r="A1859" t="str">
            <v>210709</v>
          </cell>
          <cell r="B1859" t="str">
            <v>21</v>
          </cell>
          <cell r="C1859" t="str">
            <v>07</v>
          </cell>
          <cell r="D1859" t="str">
            <v>09</v>
          </cell>
          <cell r="E1859" t="str">
            <v>SANTA LUCIA</v>
          </cell>
          <cell r="F1859">
            <v>8409</v>
          </cell>
        </row>
        <row r="1860">
          <cell r="A1860" t="str">
            <v>210710</v>
          </cell>
          <cell r="B1860" t="str">
            <v>21</v>
          </cell>
          <cell r="C1860" t="str">
            <v>07</v>
          </cell>
          <cell r="D1860" t="str">
            <v>10</v>
          </cell>
          <cell r="E1860" t="str">
            <v>VILAVILA</v>
          </cell>
          <cell r="F1860">
            <v>1123</v>
          </cell>
        </row>
        <row r="1861">
          <cell r="A1861" t="str">
            <v>210800</v>
          </cell>
          <cell r="B1861" t="str">
            <v>21</v>
          </cell>
          <cell r="C1861" t="str">
            <v>08</v>
          </cell>
          <cell r="D1861" t="str">
            <v>00</v>
          </cell>
          <cell r="E1861" t="str">
            <v>MELGAR</v>
          </cell>
          <cell r="F1861">
            <v>89328</v>
          </cell>
        </row>
        <row r="1862">
          <cell r="A1862" t="str">
            <v>210801</v>
          </cell>
          <cell r="B1862" t="str">
            <v>21</v>
          </cell>
          <cell r="C1862" t="str">
            <v>08</v>
          </cell>
          <cell r="D1862" t="str">
            <v>01</v>
          </cell>
          <cell r="E1862" t="str">
            <v>AYAVIRI</v>
          </cell>
          <cell r="F1862">
            <v>26369</v>
          </cell>
        </row>
        <row r="1863">
          <cell r="A1863" t="str">
            <v>210802</v>
          </cell>
          <cell r="B1863" t="str">
            <v>21</v>
          </cell>
          <cell r="C1863" t="str">
            <v>08</v>
          </cell>
          <cell r="D1863" t="str">
            <v>02</v>
          </cell>
          <cell r="E1863" t="str">
            <v>ANTAUTA</v>
          </cell>
          <cell r="F1863">
            <v>7226</v>
          </cell>
        </row>
        <row r="1864">
          <cell r="A1864" t="str">
            <v>210803</v>
          </cell>
          <cell r="B1864" t="str">
            <v>21</v>
          </cell>
          <cell r="C1864" t="str">
            <v>08</v>
          </cell>
          <cell r="D1864" t="str">
            <v>03</v>
          </cell>
          <cell r="E1864" t="str">
            <v>CUPI</v>
          </cell>
          <cell r="F1864">
            <v>2762</v>
          </cell>
        </row>
        <row r="1865">
          <cell r="A1865" t="str">
            <v>210804</v>
          </cell>
          <cell r="B1865" t="str">
            <v>21</v>
          </cell>
          <cell r="C1865" t="str">
            <v>08</v>
          </cell>
          <cell r="D1865" t="str">
            <v>04</v>
          </cell>
          <cell r="E1865" t="str">
            <v>LLALLI</v>
          </cell>
          <cell r="F1865">
            <v>4565</v>
          </cell>
        </row>
        <row r="1866">
          <cell r="A1866" t="str">
            <v>210805</v>
          </cell>
          <cell r="B1866" t="str">
            <v>21</v>
          </cell>
          <cell r="C1866" t="str">
            <v>08</v>
          </cell>
          <cell r="D1866" t="str">
            <v>05</v>
          </cell>
          <cell r="E1866" t="str">
            <v>MACARI</v>
          </cell>
          <cell r="F1866">
            <v>9270</v>
          </cell>
        </row>
        <row r="1867">
          <cell r="A1867" t="str">
            <v>210806</v>
          </cell>
          <cell r="B1867" t="str">
            <v>21</v>
          </cell>
          <cell r="C1867" t="str">
            <v>08</v>
          </cell>
          <cell r="D1867" t="str">
            <v>06</v>
          </cell>
          <cell r="E1867" t="str">
            <v>NUÑOA</v>
          </cell>
          <cell r="F1867">
            <v>14361</v>
          </cell>
        </row>
        <row r="1868">
          <cell r="A1868" t="str">
            <v>210807</v>
          </cell>
          <cell r="B1868" t="str">
            <v>21</v>
          </cell>
          <cell r="C1868" t="str">
            <v>08</v>
          </cell>
          <cell r="D1868" t="str">
            <v>07</v>
          </cell>
          <cell r="E1868" t="str">
            <v>ORURILLO</v>
          </cell>
          <cell r="F1868">
            <v>12030</v>
          </cell>
        </row>
        <row r="1869">
          <cell r="A1869" t="str">
            <v>210808</v>
          </cell>
          <cell r="B1869" t="str">
            <v>21</v>
          </cell>
          <cell r="C1869" t="str">
            <v>08</v>
          </cell>
          <cell r="D1869" t="str">
            <v>08</v>
          </cell>
          <cell r="E1869" t="str">
            <v>SANTA ROSA</v>
          </cell>
          <cell r="F1869">
            <v>7856</v>
          </cell>
        </row>
        <row r="1870">
          <cell r="A1870" t="str">
            <v>210809</v>
          </cell>
          <cell r="B1870" t="str">
            <v>21</v>
          </cell>
          <cell r="C1870" t="str">
            <v>08</v>
          </cell>
          <cell r="D1870" t="str">
            <v>09</v>
          </cell>
          <cell r="E1870" t="str">
            <v>UMACHIRI</v>
          </cell>
          <cell r="F1870">
            <v>4889</v>
          </cell>
        </row>
        <row r="1871">
          <cell r="A1871" t="str">
            <v>210900</v>
          </cell>
          <cell r="B1871" t="str">
            <v>21</v>
          </cell>
          <cell r="C1871" t="str">
            <v>09</v>
          </cell>
          <cell r="D1871" t="str">
            <v>00</v>
          </cell>
          <cell r="E1871" t="str">
            <v>MOHO</v>
          </cell>
          <cell r="F1871">
            <v>28150</v>
          </cell>
        </row>
        <row r="1872">
          <cell r="A1872" t="str">
            <v>210901</v>
          </cell>
          <cell r="B1872" t="str">
            <v>21</v>
          </cell>
          <cell r="C1872" t="str">
            <v>09</v>
          </cell>
          <cell r="D1872" t="str">
            <v>01</v>
          </cell>
          <cell r="E1872" t="str">
            <v>MOHO</v>
          </cell>
          <cell r="F1872">
            <v>16818</v>
          </cell>
        </row>
        <row r="1873">
          <cell r="A1873" t="str">
            <v>210902</v>
          </cell>
          <cell r="B1873" t="str">
            <v>21</v>
          </cell>
          <cell r="C1873" t="str">
            <v>09</v>
          </cell>
          <cell r="D1873" t="str">
            <v>02</v>
          </cell>
          <cell r="E1873" t="str">
            <v>CONIMA</v>
          </cell>
          <cell r="F1873">
            <v>4166</v>
          </cell>
        </row>
        <row r="1874">
          <cell r="A1874" t="str">
            <v>210903</v>
          </cell>
          <cell r="B1874" t="str">
            <v>21</v>
          </cell>
          <cell r="C1874" t="str">
            <v>09</v>
          </cell>
          <cell r="D1874" t="str">
            <v>03</v>
          </cell>
          <cell r="E1874" t="str">
            <v>HUAYRAPATA</v>
          </cell>
          <cell r="F1874">
            <v>3956</v>
          </cell>
        </row>
        <row r="1875">
          <cell r="A1875" t="str">
            <v>210904</v>
          </cell>
          <cell r="B1875" t="str">
            <v>21</v>
          </cell>
          <cell r="C1875" t="str">
            <v>09</v>
          </cell>
          <cell r="D1875" t="str">
            <v>04</v>
          </cell>
          <cell r="E1875" t="str">
            <v>TILALI</v>
          </cell>
          <cell r="F1875">
            <v>3210</v>
          </cell>
        </row>
        <row r="1876">
          <cell r="A1876" t="str">
            <v>211000</v>
          </cell>
          <cell r="B1876" t="str">
            <v>21</v>
          </cell>
          <cell r="C1876" t="str">
            <v>10</v>
          </cell>
          <cell r="D1876" t="str">
            <v>00</v>
          </cell>
          <cell r="E1876" t="str">
            <v>SAN ANTONIO DE PUTINA</v>
          </cell>
          <cell r="F1876">
            <v>49494</v>
          </cell>
        </row>
        <row r="1877">
          <cell r="A1877" t="str">
            <v>211001</v>
          </cell>
          <cell r="B1877" t="str">
            <v>21</v>
          </cell>
          <cell r="C1877" t="str">
            <v>10</v>
          </cell>
          <cell r="D1877" t="str">
            <v>01</v>
          </cell>
          <cell r="E1877" t="str">
            <v>PUTINA</v>
          </cell>
          <cell r="F1877">
            <v>16919</v>
          </cell>
        </row>
        <row r="1878">
          <cell r="A1878" t="str">
            <v>211002</v>
          </cell>
          <cell r="B1878" t="str">
            <v>21</v>
          </cell>
          <cell r="C1878" t="str">
            <v>10</v>
          </cell>
          <cell r="D1878" t="str">
            <v>02</v>
          </cell>
          <cell r="E1878" t="str">
            <v>ANANEA</v>
          </cell>
          <cell r="F1878">
            <v>22146</v>
          </cell>
        </row>
        <row r="1879">
          <cell r="A1879" t="str">
            <v>211003</v>
          </cell>
          <cell r="B1879" t="str">
            <v>21</v>
          </cell>
          <cell r="C1879" t="str">
            <v>10</v>
          </cell>
          <cell r="D1879" t="str">
            <v>03</v>
          </cell>
          <cell r="E1879" t="str">
            <v>PEDRO VILCA APAZA</v>
          </cell>
          <cell r="F1879">
            <v>2702</v>
          </cell>
        </row>
        <row r="1880">
          <cell r="A1880" t="str">
            <v>211004</v>
          </cell>
          <cell r="B1880" t="str">
            <v>21</v>
          </cell>
          <cell r="C1880" t="str">
            <v>10</v>
          </cell>
          <cell r="D1880" t="str">
            <v>04</v>
          </cell>
          <cell r="E1880" t="str">
            <v>QUILCAPUNCU</v>
          </cell>
          <cell r="F1880">
            <v>6077</v>
          </cell>
        </row>
        <row r="1881">
          <cell r="A1881" t="str">
            <v>211005</v>
          </cell>
          <cell r="B1881" t="str">
            <v>21</v>
          </cell>
          <cell r="C1881" t="str">
            <v>10</v>
          </cell>
          <cell r="D1881" t="str">
            <v>05</v>
          </cell>
          <cell r="E1881" t="str">
            <v>SINA</v>
          </cell>
          <cell r="F1881">
            <v>1650</v>
          </cell>
        </row>
        <row r="1882">
          <cell r="A1882" t="str">
            <v>211100</v>
          </cell>
          <cell r="B1882" t="str">
            <v>21</v>
          </cell>
          <cell r="C1882" t="str">
            <v>11</v>
          </cell>
          <cell r="D1882" t="str">
            <v>00</v>
          </cell>
          <cell r="E1882" t="str">
            <v>SAN ROMAN</v>
          </cell>
          <cell r="F1882">
            <v>255914</v>
          </cell>
        </row>
        <row r="1883">
          <cell r="A1883" t="str">
            <v>211101</v>
          </cell>
          <cell r="B1883" t="str">
            <v>21</v>
          </cell>
          <cell r="C1883" t="str">
            <v>11</v>
          </cell>
          <cell r="D1883" t="str">
            <v>01</v>
          </cell>
          <cell r="E1883" t="str">
            <v>JULIACA</v>
          </cell>
          <cell r="F1883">
            <v>237393</v>
          </cell>
        </row>
        <row r="1884">
          <cell r="A1884" t="str">
            <v>211102</v>
          </cell>
          <cell r="B1884" t="str">
            <v>21</v>
          </cell>
          <cell r="C1884" t="str">
            <v>11</v>
          </cell>
          <cell r="D1884" t="str">
            <v>02</v>
          </cell>
          <cell r="E1884" t="str">
            <v>CABANA</v>
          </cell>
          <cell r="F1884">
            <v>4698</v>
          </cell>
        </row>
        <row r="1885">
          <cell r="A1885" t="str">
            <v>211103</v>
          </cell>
          <cell r="B1885" t="str">
            <v>21</v>
          </cell>
          <cell r="C1885" t="str">
            <v>11</v>
          </cell>
          <cell r="D1885" t="str">
            <v>03</v>
          </cell>
          <cell r="E1885" t="str">
            <v>CABANILLAS</v>
          </cell>
          <cell r="F1885">
            <v>5944</v>
          </cell>
        </row>
        <row r="1886">
          <cell r="A1886" t="str">
            <v>211104</v>
          </cell>
          <cell r="B1886" t="str">
            <v>21</v>
          </cell>
          <cell r="C1886" t="str">
            <v>11</v>
          </cell>
          <cell r="D1886" t="str">
            <v>04</v>
          </cell>
          <cell r="E1886" t="str">
            <v>CARACOTO</v>
          </cell>
          <cell r="F1886">
            <v>7879</v>
          </cell>
        </row>
        <row r="1887">
          <cell r="A1887" t="str">
            <v>211200</v>
          </cell>
          <cell r="B1887" t="str">
            <v>21</v>
          </cell>
          <cell r="C1887" t="str">
            <v>12</v>
          </cell>
          <cell r="D1887" t="str">
            <v>00</v>
          </cell>
          <cell r="E1887" t="str">
            <v>SANDIA</v>
          </cell>
          <cell r="F1887">
            <v>70119</v>
          </cell>
        </row>
        <row r="1888">
          <cell r="A1888" t="str">
            <v>211201</v>
          </cell>
          <cell r="B1888" t="str">
            <v>21</v>
          </cell>
          <cell r="C1888" t="str">
            <v>12</v>
          </cell>
          <cell r="D1888" t="str">
            <v>01</v>
          </cell>
          <cell r="E1888" t="str">
            <v>SANDIA</v>
          </cell>
          <cell r="F1888">
            <v>13158</v>
          </cell>
        </row>
        <row r="1889">
          <cell r="A1889" t="str">
            <v>211202</v>
          </cell>
          <cell r="B1889" t="str">
            <v>21</v>
          </cell>
          <cell r="C1889" t="str">
            <v>12</v>
          </cell>
          <cell r="D1889" t="str">
            <v>02</v>
          </cell>
          <cell r="E1889" t="str">
            <v>CUYOCUYO</v>
          </cell>
          <cell r="F1889">
            <v>8547</v>
          </cell>
        </row>
        <row r="1890">
          <cell r="A1890" t="str">
            <v>211203</v>
          </cell>
          <cell r="B1890" t="str">
            <v>21</v>
          </cell>
          <cell r="C1890" t="str">
            <v>12</v>
          </cell>
          <cell r="D1890" t="str">
            <v>03</v>
          </cell>
          <cell r="E1890" t="str">
            <v>LIMBANI</v>
          </cell>
          <cell r="F1890">
            <v>4843</v>
          </cell>
        </row>
        <row r="1891">
          <cell r="A1891" t="str">
            <v>211204</v>
          </cell>
          <cell r="B1891" t="str">
            <v>21</v>
          </cell>
          <cell r="C1891" t="str">
            <v>12</v>
          </cell>
          <cell r="D1891" t="str">
            <v>04</v>
          </cell>
          <cell r="E1891" t="str">
            <v>PATAMBUCO</v>
          </cell>
          <cell r="F1891">
            <v>4963</v>
          </cell>
        </row>
        <row r="1892">
          <cell r="A1892" t="str">
            <v>211205</v>
          </cell>
          <cell r="B1892" t="str">
            <v>21</v>
          </cell>
          <cell r="C1892" t="str">
            <v>12</v>
          </cell>
          <cell r="D1892" t="str">
            <v>05</v>
          </cell>
          <cell r="E1892" t="str">
            <v>PHARA</v>
          </cell>
          <cell r="F1892">
            <v>6953</v>
          </cell>
        </row>
        <row r="1893">
          <cell r="A1893" t="str">
            <v>211206</v>
          </cell>
          <cell r="B1893" t="str">
            <v>21</v>
          </cell>
          <cell r="C1893" t="str">
            <v>12</v>
          </cell>
          <cell r="D1893" t="str">
            <v>06</v>
          </cell>
          <cell r="E1893" t="str">
            <v>QUIACA</v>
          </cell>
          <cell r="F1893">
            <v>2566</v>
          </cell>
        </row>
        <row r="1894">
          <cell r="A1894" t="str">
            <v>211207</v>
          </cell>
          <cell r="B1894" t="str">
            <v>21</v>
          </cell>
          <cell r="C1894" t="str">
            <v>12</v>
          </cell>
          <cell r="D1894" t="str">
            <v>07</v>
          </cell>
          <cell r="E1894" t="str">
            <v>SAN JUAN DEL ORO</v>
          </cell>
          <cell r="F1894">
            <v>5777</v>
          </cell>
        </row>
        <row r="1895">
          <cell r="A1895" t="str">
            <v>211208</v>
          </cell>
          <cell r="B1895" t="str">
            <v>21</v>
          </cell>
          <cell r="C1895" t="str">
            <v>12</v>
          </cell>
          <cell r="D1895" t="str">
            <v>08</v>
          </cell>
          <cell r="E1895" t="str">
            <v>YANAHUAYA</v>
          </cell>
          <cell r="F1895">
            <v>3767</v>
          </cell>
        </row>
        <row r="1896">
          <cell r="A1896" t="str">
            <v>211209</v>
          </cell>
          <cell r="B1896" t="str">
            <v>21</v>
          </cell>
          <cell r="C1896" t="str">
            <v>12</v>
          </cell>
          <cell r="D1896" t="str">
            <v>09</v>
          </cell>
          <cell r="E1896" t="str">
            <v>ALTO INAMBARI</v>
          </cell>
          <cell r="F1896">
            <v>9902</v>
          </cell>
        </row>
        <row r="1897">
          <cell r="A1897" t="str">
            <v>211210</v>
          </cell>
          <cell r="B1897" t="str">
            <v>21</v>
          </cell>
          <cell r="C1897" t="str">
            <v>12</v>
          </cell>
          <cell r="D1897" t="str">
            <v>10</v>
          </cell>
          <cell r="E1897" t="str">
            <v>SAN PEDRO DE PUTINA PUNCO</v>
          </cell>
          <cell r="F1897">
            <v>9643</v>
          </cell>
        </row>
        <row r="1898">
          <cell r="A1898" t="str">
            <v>211300</v>
          </cell>
          <cell r="B1898" t="str">
            <v>21</v>
          </cell>
          <cell r="C1898" t="str">
            <v>13</v>
          </cell>
          <cell r="D1898" t="str">
            <v>00</v>
          </cell>
          <cell r="E1898" t="str">
            <v>YUNGUYO</v>
          </cell>
          <cell r="F1898">
            <v>52458</v>
          </cell>
        </row>
        <row r="1899">
          <cell r="A1899" t="str">
            <v>211301</v>
          </cell>
          <cell r="B1899" t="str">
            <v>21</v>
          </cell>
          <cell r="C1899" t="str">
            <v>13</v>
          </cell>
          <cell r="D1899" t="str">
            <v>01</v>
          </cell>
          <cell r="E1899" t="str">
            <v>YUNGUYO</v>
          </cell>
          <cell r="F1899">
            <v>32788</v>
          </cell>
        </row>
        <row r="1900">
          <cell r="A1900" t="str">
            <v>211302</v>
          </cell>
          <cell r="B1900" t="str">
            <v>21</v>
          </cell>
          <cell r="C1900" t="str">
            <v>13</v>
          </cell>
          <cell r="D1900" t="str">
            <v>02</v>
          </cell>
          <cell r="E1900" t="str">
            <v>ANAPIA</v>
          </cell>
          <cell r="F1900">
            <v>2775</v>
          </cell>
        </row>
        <row r="1901">
          <cell r="A1901" t="str">
            <v>211303</v>
          </cell>
          <cell r="B1901" t="str">
            <v>21</v>
          </cell>
          <cell r="C1901" t="str">
            <v>13</v>
          </cell>
          <cell r="D1901" t="str">
            <v>03</v>
          </cell>
          <cell r="E1901" t="str">
            <v>COPANI</v>
          </cell>
          <cell r="F1901">
            <v>6663</v>
          </cell>
        </row>
        <row r="1902">
          <cell r="A1902" t="str">
            <v>211304</v>
          </cell>
          <cell r="B1902" t="str">
            <v>21</v>
          </cell>
          <cell r="C1902" t="str">
            <v>13</v>
          </cell>
          <cell r="D1902" t="str">
            <v>04</v>
          </cell>
          <cell r="E1902" t="str">
            <v>CUTURAPI</v>
          </cell>
          <cell r="F1902">
            <v>1951</v>
          </cell>
        </row>
        <row r="1903">
          <cell r="A1903" t="str">
            <v>211305</v>
          </cell>
          <cell r="B1903" t="str">
            <v>21</v>
          </cell>
          <cell r="C1903" t="str">
            <v>13</v>
          </cell>
          <cell r="D1903" t="str">
            <v>05</v>
          </cell>
          <cell r="E1903" t="str">
            <v>OLLARAYA</v>
          </cell>
          <cell r="F1903">
            <v>4102</v>
          </cell>
        </row>
        <row r="1904">
          <cell r="A1904" t="str">
            <v>211306</v>
          </cell>
          <cell r="B1904" t="str">
            <v>21</v>
          </cell>
          <cell r="C1904" t="str">
            <v>13</v>
          </cell>
          <cell r="D1904" t="str">
            <v>06</v>
          </cell>
          <cell r="E1904" t="str">
            <v>TINICACHI</v>
          </cell>
          <cell r="F1904">
            <v>869</v>
          </cell>
        </row>
        <row r="1905">
          <cell r="A1905" t="str">
            <v>211307</v>
          </cell>
          <cell r="B1905" t="str">
            <v>21</v>
          </cell>
          <cell r="C1905" t="str">
            <v>13</v>
          </cell>
          <cell r="D1905" t="str">
            <v>07</v>
          </cell>
          <cell r="E1905" t="str">
            <v>UNICACHI</v>
          </cell>
          <cell r="F1905">
            <v>3310</v>
          </cell>
        </row>
        <row r="1906">
          <cell r="A1906" t="str">
            <v>220000</v>
          </cell>
          <cell r="B1906" t="str">
            <v>22</v>
          </cell>
          <cell r="C1906" t="str">
            <v>00</v>
          </cell>
          <cell r="D1906" t="str">
            <v>00</v>
          </cell>
          <cell r="E1906" t="str">
            <v>SAN MARTIN</v>
          </cell>
          <cell r="F1906">
            <v>712487</v>
          </cell>
        </row>
        <row r="1907">
          <cell r="A1907" t="str">
            <v>220100</v>
          </cell>
          <cell r="B1907" t="str">
            <v>22</v>
          </cell>
          <cell r="C1907" t="str">
            <v>01</v>
          </cell>
          <cell r="D1907" t="str">
            <v>00</v>
          </cell>
          <cell r="E1907" t="str">
            <v>MOYOBAMBA</v>
          </cell>
          <cell r="F1907">
            <v>114321</v>
          </cell>
        </row>
        <row r="1908">
          <cell r="A1908" t="str">
            <v>220101</v>
          </cell>
          <cell r="B1908" t="str">
            <v>22</v>
          </cell>
          <cell r="C1908" t="str">
            <v>01</v>
          </cell>
          <cell r="D1908" t="str">
            <v>01</v>
          </cell>
          <cell r="E1908" t="str">
            <v>MOYOBAMBA</v>
          </cell>
          <cell r="F1908">
            <v>64561</v>
          </cell>
        </row>
        <row r="1909">
          <cell r="A1909" t="str">
            <v>220102</v>
          </cell>
          <cell r="B1909" t="str">
            <v>22</v>
          </cell>
          <cell r="C1909" t="str">
            <v>01</v>
          </cell>
          <cell r="D1909" t="str">
            <v>02</v>
          </cell>
          <cell r="E1909" t="str">
            <v>CALZADA</v>
          </cell>
          <cell r="F1909">
            <v>4670</v>
          </cell>
        </row>
        <row r="1910">
          <cell r="A1910" t="str">
            <v>220103</v>
          </cell>
          <cell r="B1910" t="str">
            <v>22</v>
          </cell>
          <cell r="C1910" t="str">
            <v>01</v>
          </cell>
          <cell r="D1910" t="str">
            <v>03</v>
          </cell>
          <cell r="E1910" t="str">
            <v>HABANA</v>
          </cell>
          <cell r="F1910">
            <v>1755</v>
          </cell>
        </row>
        <row r="1911">
          <cell r="A1911" t="str">
            <v>220104</v>
          </cell>
          <cell r="B1911" t="str">
            <v>22</v>
          </cell>
          <cell r="C1911" t="str">
            <v>01</v>
          </cell>
          <cell r="D1911" t="str">
            <v>04</v>
          </cell>
          <cell r="E1911" t="str">
            <v>JEPELACIO</v>
          </cell>
          <cell r="F1911">
            <v>17752</v>
          </cell>
        </row>
        <row r="1912">
          <cell r="A1912" t="str">
            <v>220105</v>
          </cell>
          <cell r="B1912" t="str">
            <v>22</v>
          </cell>
          <cell r="C1912" t="str">
            <v>01</v>
          </cell>
          <cell r="D1912" t="str">
            <v>05</v>
          </cell>
          <cell r="E1912" t="str">
            <v>SORITOR</v>
          </cell>
          <cell r="F1912">
            <v>22439</v>
          </cell>
        </row>
        <row r="1913">
          <cell r="A1913" t="str">
            <v>220106</v>
          </cell>
          <cell r="B1913" t="str">
            <v>22</v>
          </cell>
          <cell r="C1913" t="str">
            <v>01</v>
          </cell>
          <cell r="D1913" t="str">
            <v>06</v>
          </cell>
          <cell r="E1913" t="str">
            <v>YANTALO</v>
          </cell>
          <cell r="F1913">
            <v>3144</v>
          </cell>
        </row>
        <row r="1914">
          <cell r="A1914" t="str">
            <v>220200</v>
          </cell>
          <cell r="B1914" t="str">
            <v>22</v>
          </cell>
          <cell r="C1914" t="str">
            <v>02</v>
          </cell>
          <cell r="D1914" t="str">
            <v>00</v>
          </cell>
          <cell r="E1914" t="str">
            <v>BELLAVISTA</v>
          </cell>
          <cell r="F1914">
            <v>49639</v>
          </cell>
        </row>
        <row r="1915">
          <cell r="A1915" t="str">
            <v>220201</v>
          </cell>
          <cell r="B1915" t="str">
            <v>22</v>
          </cell>
          <cell r="C1915" t="str">
            <v>02</v>
          </cell>
          <cell r="D1915" t="str">
            <v>01</v>
          </cell>
          <cell r="E1915" t="str">
            <v>BELLAVISTA</v>
          </cell>
          <cell r="F1915">
            <v>14219</v>
          </cell>
        </row>
        <row r="1916">
          <cell r="A1916" t="str">
            <v>220202</v>
          </cell>
          <cell r="B1916" t="str">
            <v>22</v>
          </cell>
          <cell r="C1916" t="str">
            <v>02</v>
          </cell>
          <cell r="D1916" t="str">
            <v>02</v>
          </cell>
          <cell r="E1916" t="str">
            <v>ALTO BIAVO</v>
          </cell>
          <cell r="F1916">
            <v>5825</v>
          </cell>
        </row>
        <row r="1917">
          <cell r="A1917" t="str">
            <v>220203</v>
          </cell>
          <cell r="B1917" t="str">
            <v>22</v>
          </cell>
          <cell r="C1917" t="str">
            <v>02</v>
          </cell>
          <cell r="D1917" t="str">
            <v>03</v>
          </cell>
          <cell r="E1917" t="str">
            <v>BAJO BIAVO</v>
          </cell>
          <cell r="F1917">
            <v>10030</v>
          </cell>
        </row>
        <row r="1918">
          <cell r="A1918" t="str">
            <v>220204</v>
          </cell>
          <cell r="B1918" t="str">
            <v>22</v>
          </cell>
          <cell r="C1918" t="str">
            <v>02</v>
          </cell>
          <cell r="D1918" t="str">
            <v>04</v>
          </cell>
          <cell r="E1918" t="str">
            <v>HUALLAGA</v>
          </cell>
          <cell r="F1918">
            <v>3116</v>
          </cell>
        </row>
        <row r="1919">
          <cell r="A1919" t="str">
            <v>220205</v>
          </cell>
          <cell r="B1919" t="str">
            <v>22</v>
          </cell>
          <cell r="C1919" t="str">
            <v>02</v>
          </cell>
          <cell r="D1919" t="str">
            <v>05</v>
          </cell>
          <cell r="E1919" t="str">
            <v>SAN PABLO</v>
          </cell>
          <cell r="F1919">
            <v>9911</v>
          </cell>
        </row>
        <row r="1920">
          <cell r="A1920" t="str">
            <v>220206</v>
          </cell>
          <cell r="B1920" t="str">
            <v>22</v>
          </cell>
          <cell r="C1920" t="str">
            <v>02</v>
          </cell>
          <cell r="D1920" t="str">
            <v>06</v>
          </cell>
          <cell r="E1920" t="str">
            <v>SAN RAFAEL</v>
          </cell>
          <cell r="F1920">
            <v>6538</v>
          </cell>
        </row>
        <row r="1921">
          <cell r="A1921" t="str">
            <v>220300</v>
          </cell>
          <cell r="B1921" t="str">
            <v>22</v>
          </cell>
          <cell r="C1921" t="str">
            <v>03</v>
          </cell>
          <cell r="D1921" t="str">
            <v>00</v>
          </cell>
          <cell r="E1921" t="str">
            <v>EL DORADO</v>
          </cell>
          <cell r="F1921">
            <v>33510</v>
          </cell>
        </row>
        <row r="1922">
          <cell r="A1922" t="str">
            <v>220301</v>
          </cell>
          <cell r="B1922" t="str">
            <v>22</v>
          </cell>
          <cell r="C1922" t="str">
            <v>03</v>
          </cell>
          <cell r="D1922" t="str">
            <v>01</v>
          </cell>
          <cell r="E1922" t="str">
            <v>SAN JOSE DE SISA</v>
          </cell>
          <cell r="F1922">
            <v>12032</v>
          </cell>
        </row>
        <row r="1923">
          <cell r="A1923" t="str">
            <v>220302</v>
          </cell>
          <cell r="B1923" t="str">
            <v>22</v>
          </cell>
          <cell r="C1923" t="str">
            <v>03</v>
          </cell>
          <cell r="D1923" t="str">
            <v>02</v>
          </cell>
          <cell r="E1923" t="str">
            <v>AGUA BLANCA</v>
          </cell>
          <cell r="F1923">
            <v>2551</v>
          </cell>
        </row>
        <row r="1924">
          <cell r="A1924" t="str">
            <v>220303</v>
          </cell>
          <cell r="B1924" t="str">
            <v>22</v>
          </cell>
          <cell r="C1924" t="str">
            <v>03</v>
          </cell>
          <cell r="D1924" t="str">
            <v>03</v>
          </cell>
          <cell r="E1924" t="str">
            <v>SAN MARTIN</v>
          </cell>
          <cell r="F1924">
            <v>9363</v>
          </cell>
        </row>
        <row r="1925">
          <cell r="A1925" t="str">
            <v>220304</v>
          </cell>
          <cell r="B1925" t="str">
            <v>22</v>
          </cell>
          <cell r="C1925" t="str">
            <v>03</v>
          </cell>
          <cell r="D1925" t="str">
            <v>04</v>
          </cell>
          <cell r="E1925" t="str">
            <v>SANTA ROSA</v>
          </cell>
          <cell r="F1925">
            <v>6757</v>
          </cell>
        </row>
        <row r="1926">
          <cell r="A1926" t="str">
            <v>220305</v>
          </cell>
          <cell r="B1926" t="str">
            <v>22</v>
          </cell>
          <cell r="C1926" t="str">
            <v>03</v>
          </cell>
          <cell r="D1926" t="str">
            <v>05</v>
          </cell>
          <cell r="E1926" t="str">
            <v>SHATOJA</v>
          </cell>
          <cell r="F1926">
            <v>2807</v>
          </cell>
        </row>
        <row r="1927">
          <cell r="A1927" t="str">
            <v>220400</v>
          </cell>
          <cell r="B1927" t="str">
            <v>22</v>
          </cell>
          <cell r="C1927" t="str">
            <v>04</v>
          </cell>
          <cell r="D1927" t="str">
            <v>00</v>
          </cell>
          <cell r="E1927" t="str">
            <v>HUALLAGA</v>
          </cell>
          <cell r="F1927">
            <v>22838</v>
          </cell>
        </row>
        <row r="1928">
          <cell r="A1928" t="str">
            <v>220401</v>
          </cell>
          <cell r="B1928" t="str">
            <v>22</v>
          </cell>
          <cell r="C1928" t="str">
            <v>04</v>
          </cell>
          <cell r="D1928" t="str">
            <v>01</v>
          </cell>
          <cell r="E1928" t="str">
            <v>SAPOSOA</v>
          </cell>
          <cell r="F1928">
            <v>10866</v>
          </cell>
        </row>
        <row r="1929">
          <cell r="A1929" t="str">
            <v>220402</v>
          </cell>
          <cell r="B1929" t="str">
            <v>22</v>
          </cell>
          <cell r="C1929" t="str">
            <v>04</v>
          </cell>
          <cell r="D1929" t="str">
            <v>02</v>
          </cell>
          <cell r="E1929" t="str">
            <v>ALTO SAPOSOA</v>
          </cell>
          <cell r="F1929">
            <v>2281</v>
          </cell>
        </row>
        <row r="1930">
          <cell r="A1930" t="str">
            <v>220403</v>
          </cell>
          <cell r="B1930" t="str">
            <v>22</v>
          </cell>
          <cell r="C1930" t="str">
            <v>04</v>
          </cell>
          <cell r="D1930" t="str">
            <v>03</v>
          </cell>
          <cell r="E1930" t="str">
            <v>EL ESLABON</v>
          </cell>
          <cell r="F1930">
            <v>1818</v>
          </cell>
        </row>
        <row r="1931">
          <cell r="A1931" t="str">
            <v>220404</v>
          </cell>
          <cell r="B1931" t="str">
            <v>22</v>
          </cell>
          <cell r="C1931" t="str">
            <v>04</v>
          </cell>
          <cell r="D1931" t="str">
            <v>04</v>
          </cell>
          <cell r="E1931" t="str">
            <v>PISCOYACU</v>
          </cell>
          <cell r="F1931">
            <v>3941</v>
          </cell>
        </row>
        <row r="1932">
          <cell r="A1932" t="str">
            <v>220405</v>
          </cell>
          <cell r="B1932" t="str">
            <v>22</v>
          </cell>
          <cell r="C1932" t="str">
            <v>04</v>
          </cell>
          <cell r="D1932" t="str">
            <v>05</v>
          </cell>
          <cell r="E1932" t="str">
            <v>SACANCHE</v>
          </cell>
          <cell r="F1932">
            <v>3071</v>
          </cell>
        </row>
        <row r="1933">
          <cell r="A1933" t="str">
            <v>220406</v>
          </cell>
          <cell r="B1933" t="str">
            <v>22</v>
          </cell>
          <cell r="C1933" t="str">
            <v>04</v>
          </cell>
          <cell r="D1933" t="str">
            <v>06</v>
          </cell>
          <cell r="E1933" t="str">
            <v>TINGO DE SAPOSOA</v>
          </cell>
          <cell r="F1933">
            <v>861</v>
          </cell>
        </row>
        <row r="1934">
          <cell r="A1934" t="str">
            <v>220500</v>
          </cell>
          <cell r="B1934" t="str">
            <v>22</v>
          </cell>
          <cell r="C1934" t="str">
            <v>05</v>
          </cell>
          <cell r="D1934" t="str">
            <v>00</v>
          </cell>
          <cell r="E1934" t="str">
            <v>LAMAS</v>
          </cell>
          <cell r="F1934">
            <v>78268</v>
          </cell>
        </row>
        <row r="1935">
          <cell r="A1935" t="str">
            <v>220501</v>
          </cell>
          <cell r="B1935" t="str">
            <v>22</v>
          </cell>
          <cell r="C1935" t="str">
            <v>05</v>
          </cell>
          <cell r="D1935" t="str">
            <v>01</v>
          </cell>
          <cell r="E1935" t="str">
            <v>LAMAS</v>
          </cell>
          <cell r="F1935">
            <v>14553</v>
          </cell>
        </row>
        <row r="1936">
          <cell r="A1936" t="str">
            <v>220502</v>
          </cell>
          <cell r="B1936" t="str">
            <v>22</v>
          </cell>
          <cell r="C1936" t="str">
            <v>05</v>
          </cell>
          <cell r="D1936" t="str">
            <v>02</v>
          </cell>
          <cell r="E1936" t="str">
            <v>ALONSO DE ALVARADO</v>
          </cell>
          <cell r="F1936">
            <v>12857</v>
          </cell>
        </row>
        <row r="1937">
          <cell r="A1937" t="str">
            <v>220503</v>
          </cell>
          <cell r="B1937" t="str">
            <v>22</v>
          </cell>
          <cell r="C1937" t="str">
            <v>05</v>
          </cell>
          <cell r="D1937" t="str">
            <v>03</v>
          </cell>
          <cell r="E1937" t="str">
            <v>BARRANQUITA</v>
          </cell>
          <cell r="F1937">
            <v>6497</v>
          </cell>
        </row>
        <row r="1938">
          <cell r="A1938" t="str">
            <v>220504</v>
          </cell>
          <cell r="B1938" t="str">
            <v>22</v>
          </cell>
          <cell r="C1938" t="str">
            <v>05</v>
          </cell>
          <cell r="D1938" t="str">
            <v>04</v>
          </cell>
          <cell r="E1938" t="str">
            <v>CAYNARACHI</v>
          </cell>
          <cell r="F1938">
            <v>6886</v>
          </cell>
        </row>
        <row r="1939">
          <cell r="A1939" t="str">
            <v>220505</v>
          </cell>
          <cell r="B1939" t="str">
            <v>22</v>
          </cell>
          <cell r="C1939" t="str">
            <v>05</v>
          </cell>
          <cell r="D1939" t="str">
            <v>05</v>
          </cell>
          <cell r="E1939" t="str">
            <v>CUÑUMBUQUI</v>
          </cell>
          <cell r="F1939">
            <v>3928</v>
          </cell>
        </row>
        <row r="1940">
          <cell r="A1940" t="str">
            <v>220506</v>
          </cell>
          <cell r="B1940" t="str">
            <v>22</v>
          </cell>
          <cell r="C1940" t="str">
            <v>05</v>
          </cell>
          <cell r="D1940" t="str">
            <v>06</v>
          </cell>
          <cell r="E1940" t="str">
            <v>PINTO RECODO</v>
          </cell>
          <cell r="F1940">
            <v>9299</v>
          </cell>
        </row>
        <row r="1941">
          <cell r="A1941" t="str">
            <v>220507</v>
          </cell>
          <cell r="B1941" t="str">
            <v>22</v>
          </cell>
          <cell r="C1941" t="str">
            <v>05</v>
          </cell>
          <cell r="D1941" t="str">
            <v>07</v>
          </cell>
          <cell r="E1941" t="str">
            <v>RUMISAPA</v>
          </cell>
          <cell r="F1941">
            <v>2401</v>
          </cell>
        </row>
        <row r="1942">
          <cell r="A1942" t="str">
            <v>220508</v>
          </cell>
          <cell r="B1942" t="str">
            <v>22</v>
          </cell>
          <cell r="C1942" t="str">
            <v>05</v>
          </cell>
          <cell r="D1942" t="str">
            <v>08</v>
          </cell>
          <cell r="E1942" t="str">
            <v>SAN ROQUE DE CUMBAZA</v>
          </cell>
          <cell r="F1942">
            <v>1391</v>
          </cell>
        </row>
        <row r="1943">
          <cell r="A1943" t="str">
            <v>220509</v>
          </cell>
          <cell r="B1943" t="str">
            <v>22</v>
          </cell>
          <cell r="C1943" t="str">
            <v>05</v>
          </cell>
          <cell r="D1943" t="str">
            <v>09</v>
          </cell>
          <cell r="E1943" t="str">
            <v>SHANAO</v>
          </cell>
          <cell r="F1943">
            <v>2322</v>
          </cell>
        </row>
        <row r="1944">
          <cell r="A1944" t="str">
            <v>220510</v>
          </cell>
          <cell r="B1944" t="str">
            <v>22</v>
          </cell>
          <cell r="C1944" t="str">
            <v>05</v>
          </cell>
          <cell r="D1944" t="str">
            <v>10</v>
          </cell>
          <cell r="E1944" t="str">
            <v>TABALOSOS</v>
          </cell>
          <cell r="F1944">
            <v>13002</v>
          </cell>
        </row>
        <row r="1945">
          <cell r="A1945" t="str">
            <v>220511</v>
          </cell>
          <cell r="B1945" t="str">
            <v>22</v>
          </cell>
          <cell r="C1945" t="str">
            <v>05</v>
          </cell>
          <cell r="D1945" t="str">
            <v>11</v>
          </cell>
          <cell r="E1945" t="str">
            <v>ZAPATERO</v>
          </cell>
          <cell r="F1945">
            <v>5132</v>
          </cell>
        </row>
        <row r="1946">
          <cell r="A1946" t="str">
            <v>220600</v>
          </cell>
          <cell r="B1946" t="str">
            <v>22</v>
          </cell>
          <cell r="C1946" t="str">
            <v>06</v>
          </cell>
          <cell r="D1946" t="str">
            <v>00</v>
          </cell>
          <cell r="E1946" t="str">
            <v>MARISCAL CACERES</v>
          </cell>
          <cell r="F1946">
            <v>49743</v>
          </cell>
        </row>
        <row r="1947">
          <cell r="A1947" t="str">
            <v>220601</v>
          </cell>
          <cell r="B1947" t="str">
            <v>22</v>
          </cell>
          <cell r="C1947" t="str">
            <v>06</v>
          </cell>
          <cell r="D1947" t="str">
            <v>01</v>
          </cell>
          <cell r="E1947" t="str">
            <v>JUANJUI</v>
          </cell>
          <cell r="F1947">
            <v>26669</v>
          </cell>
        </row>
        <row r="1948">
          <cell r="A1948" t="str">
            <v>220602</v>
          </cell>
          <cell r="B1948" t="str">
            <v>22</v>
          </cell>
          <cell r="C1948" t="str">
            <v>06</v>
          </cell>
          <cell r="D1948" t="str">
            <v>02</v>
          </cell>
          <cell r="E1948" t="str">
            <v>CAMPANILLA</v>
          </cell>
          <cell r="F1948">
            <v>7592</v>
          </cell>
        </row>
        <row r="1949">
          <cell r="A1949" t="str">
            <v>220603</v>
          </cell>
          <cell r="B1949" t="str">
            <v>22</v>
          </cell>
          <cell r="C1949" t="str">
            <v>06</v>
          </cell>
          <cell r="D1949" t="str">
            <v>03</v>
          </cell>
          <cell r="E1949" t="str">
            <v>HUICUNGO</v>
          </cell>
          <cell r="F1949">
            <v>5842</v>
          </cell>
        </row>
        <row r="1950">
          <cell r="A1950" t="str">
            <v>220604</v>
          </cell>
          <cell r="B1950" t="str">
            <v>22</v>
          </cell>
          <cell r="C1950" t="str">
            <v>06</v>
          </cell>
          <cell r="D1950" t="str">
            <v>04</v>
          </cell>
          <cell r="E1950" t="str">
            <v>PACHIZA</v>
          </cell>
          <cell r="F1950">
            <v>4170</v>
          </cell>
        </row>
        <row r="1951">
          <cell r="A1951" t="str">
            <v>220605</v>
          </cell>
          <cell r="B1951" t="str">
            <v>22</v>
          </cell>
          <cell r="C1951" t="str">
            <v>06</v>
          </cell>
          <cell r="D1951" t="str">
            <v>05</v>
          </cell>
          <cell r="E1951" t="str">
            <v>PAJARILLO</v>
          </cell>
          <cell r="F1951">
            <v>5470</v>
          </cell>
        </row>
        <row r="1952">
          <cell r="A1952" t="str">
            <v>220700</v>
          </cell>
          <cell r="B1952" t="str">
            <v>22</v>
          </cell>
          <cell r="C1952" t="str">
            <v>07</v>
          </cell>
          <cell r="D1952" t="str">
            <v>00</v>
          </cell>
          <cell r="E1952" t="str">
            <v>PICOTA</v>
          </cell>
          <cell r="F1952">
            <v>38191</v>
          </cell>
        </row>
        <row r="1953">
          <cell r="A1953" t="str">
            <v>220701</v>
          </cell>
          <cell r="B1953" t="str">
            <v>22</v>
          </cell>
          <cell r="C1953" t="str">
            <v>07</v>
          </cell>
          <cell r="D1953" t="str">
            <v>01</v>
          </cell>
          <cell r="E1953" t="str">
            <v>PICOTA</v>
          </cell>
          <cell r="F1953">
            <v>7761</v>
          </cell>
        </row>
        <row r="1954">
          <cell r="A1954" t="str">
            <v>220702</v>
          </cell>
          <cell r="B1954" t="str">
            <v>22</v>
          </cell>
          <cell r="C1954" t="str">
            <v>07</v>
          </cell>
          <cell r="D1954" t="str">
            <v>02</v>
          </cell>
          <cell r="E1954" t="str">
            <v>BUENOS AIRES</v>
          </cell>
          <cell r="F1954">
            <v>3645</v>
          </cell>
        </row>
        <row r="1955">
          <cell r="A1955" t="str">
            <v>220703</v>
          </cell>
          <cell r="B1955" t="str">
            <v>22</v>
          </cell>
          <cell r="C1955" t="str">
            <v>07</v>
          </cell>
          <cell r="D1955" t="str">
            <v>03</v>
          </cell>
          <cell r="E1955" t="str">
            <v>CASPISAPA</v>
          </cell>
          <cell r="F1955">
            <v>2138</v>
          </cell>
        </row>
        <row r="1956">
          <cell r="A1956" t="str">
            <v>220704</v>
          </cell>
          <cell r="B1956" t="str">
            <v>22</v>
          </cell>
          <cell r="C1956" t="str">
            <v>07</v>
          </cell>
          <cell r="D1956" t="str">
            <v>04</v>
          </cell>
          <cell r="E1956" t="str">
            <v>PILLUANA</v>
          </cell>
          <cell r="F1956">
            <v>995</v>
          </cell>
        </row>
        <row r="1957">
          <cell r="A1957" t="str">
            <v>220705</v>
          </cell>
          <cell r="B1957" t="str">
            <v>22</v>
          </cell>
          <cell r="C1957" t="str">
            <v>07</v>
          </cell>
          <cell r="D1957" t="str">
            <v>05</v>
          </cell>
          <cell r="E1957" t="str">
            <v>PUCACACA</v>
          </cell>
          <cell r="F1957">
            <v>2902</v>
          </cell>
        </row>
        <row r="1958">
          <cell r="A1958" t="str">
            <v>220706</v>
          </cell>
          <cell r="B1958" t="str">
            <v>22</v>
          </cell>
          <cell r="C1958" t="str">
            <v>07</v>
          </cell>
          <cell r="D1958" t="str">
            <v>06</v>
          </cell>
          <cell r="E1958" t="str">
            <v>SAN CRISTOBAL</v>
          </cell>
          <cell r="F1958">
            <v>1307</v>
          </cell>
        </row>
        <row r="1959">
          <cell r="A1959" t="str">
            <v>220707</v>
          </cell>
          <cell r="B1959" t="str">
            <v>22</v>
          </cell>
          <cell r="C1959" t="str">
            <v>07</v>
          </cell>
          <cell r="D1959" t="str">
            <v>07</v>
          </cell>
          <cell r="E1959" t="str">
            <v>SAN HILARION</v>
          </cell>
          <cell r="F1959">
            <v>4701</v>
          </cell>
        </row>
        <row r="1960">
          <cell r="A1960" t="str">
            <v>220708</v>
          </cell>
          <cell r="B1960" t="str">
            <v>22</v>
          </cell>
          <cell r="C1960" t="str">
            <v>07</v>
          </cell>
          <cell r="D1960" t="str">
            <v>08</v>
          </cell>
          <cell r="E1960" t="str">
            <v>SHAMBOYACU</v>
          </cell>
          <cell r="F1960">
            <v>6591</v>
          </cell>
        </row>
        <row r="1961">
          <cell r="A1961" t="str">
            <v>220709</v>
          </cell>
          <cell r="B1961" t="str">
            <v>22</v>
          </cell>
          <cell r="C1961" t="str">
            <v>07</v>
          </cell>
          <cell r="D1961" t="str">
            <v>09</v>
          </cell>
          <cell r="E1961" t="str">
            <v>TINGO DE PONASA</v>
          </cell>
          <cell r="F1961">
            <v>4568</v>
          </cell>
        </row>
        <row r="1962">
          <cell r="A1962" t="str">
            <v>220710</v>
          </cell>
          <cell r="B1962" t="str">
            <v>22</v>
          </cell>
          <cell r="C1962" t="str">
            <v>07</v>
          </cell>
          <cell r="D1962" t="str">
            <v>10</v>
          </cell>
          <cell r="E1962" t="str">
            <v>TRES UNIDOS</v>
          </cell>
          <cell r="F1962">
            <v>3583</v>
          </cell>
        </row>
        <row r="1963">
          <cell r="A1963" t="str">
            <v>220800</v>
          </cell>
          <cell r="B1963" t="str">
            <v>22</v>
          </cell>
          <cell r="C1963" t="str">
            <v>08</v>
          </cell>
          <cell r="D1963" t="str">
            <v>00</v>
          </cell>
          <cell r="E1963" t="str">
            <v>RIOJA</v>
          </cell>
          <cell r="F1963">
            <v>102529</v>
          </cell>
        </row>
        <row r="1964">
          <cell r="A1964" t="str">
            <v>220801</v>
          </cell>
          <cell r="B1964" t="str">
            <v>22</v>
          </cell>
          <cell r="C1964" t="str">
            <v>08</v>
          </cell>
          <cell r="D1964" t="str">
            <v>01</v>
          </cell>
          <cell r="E1964" t="str">
            <v>RIOJA</v>
          </cell>
          <cell r="F1964">
            <v>21955</v>
          </cell>
        </row>
        <row r="1965">
          <cell r="A1965" t="str">
            <v>220802</v>
          </cell>
          <cell r="B1965" t="str">
            <v>22</v>
          </cell>
          <cell r="C1965" t="str">
            <v>08</v>
          </cell>
          <cell r="D1965" t="str">
            <v>02</v>
          </cell>
          <cell r="E1965" t="str">
            <v>AWAJUN</v>
          </cell>
          <cell r="F1965">
            <v>6317</v>
          </cell>
        </row>
        <row r="1966">
          <cell r="A1966" t="str">
            <v>220803</v>
          </cell>
          <cell r="B1966" t="str">
            <v>22</v>
          </cell>
          <cell r="C1966" t="str">
            <v>08</v>
          </cell>
          <cell r="D1966" t="str">
            <v>03</v>
          </cell>
          <cell r="E1966" t="str">
            <v>ELIAS SOPLIN VARGAS</v>
          </cell>
          <cell r="F1966">
            <v>8715</v>
          </cell>
        </row>
        <row r="1967">
          <cell r="A1967" t="str">
            <v>220804</v>
          </cell>
          <cell r="B1967" t="str">
            <v>22</v>
          </cell>
          <cell r="C1967" t="str">
            <v>08</v>
          </cell>
          <cell r="D1967" t="str">
            <v>04</v>
          </cell>
          <cell r="E1967" t="str">
            <v>NUEVA CAJAMARCA</v>
          </cell>
          <cell r="F1967">
            <v>33222</v>
          </cell>
        </row>
        <row r="1968">
          <cell r="A1968" t="str">
            <v>220805</v>
          </cell>
          <cell r="B1968" t="str">
            <v>22</v>
          </cell>
          <cell r="C1968" t="str">
            <v>08</v>
          </cell>
          <cell r="D1968" t="str">
            <v>05</v>
          </cell>
          <cell r="E1968" t="str">
            <v>PARDO MIGUEL</v>
          </cell>
          <cell r="F1968">
            <v>18358</v>
          </cell>
        </row>
        <row r="1969">
          <cell r="A1969" t="str">
            <v>220806</v>
          </cell>
          <cell r="B1969" t="str">
            <v>22</v>
          </cell>
          <cell r="C1969" t="str">
            <v>08</v>
          </cell>
          <cell r="D1969" t="str">
            <v>06</v>
          </cell>
          <cell r="E1969" t="str">
            <v>POSIC</v>
          </cell>
          <cell r="F1969">
            <v>1516</v>
          </cell>
        </row>
        <row r="1970">
          <cell r="A1970" t="str">
            <v>220807</v>
          </cell>
          <cell r="B1970" t="str">
            <v>22</v>
          </cell>
          <cell r="C1970" t="str">
            <v>08</v>
          </cell>
          <cell r="D1970" t="str">
            <v>07</v>
          </cell>
          <cell r="E1970" t="str">
            <v>SAN FERNANDO</v>
          </cell>
          <cell r="F1970">
            <v>4202</v>
          </cell>
        </row>
        <row r="1971">
          <cell r="A1971" t="str">
            <v>220808</v>
          </cell>
          <cell r="B1971" t="str">
            <v>22</v>
          </cell>
          <cell r="C1971" t="str">
            <v>08</v>
          </cell>
          <cell r="D1971" t="str">
            <v>08</v>
          </cell>
          <cell r="E1971" t="str">
            <v>YORONGOS</v>
          </cell>
          <cell r="F1971">
            <v>3404</v>
          </cell>
        </row>
        <row r="1972">
          <cell r="A1972" t="str">
            <v>220809</v>
          </cell>
          <cell r="B1972" t="str">
            <v>22</v>
          </cell>
          <cell r="C1972" t="str">
            <v>08</v>
          </cell>
          <cell r="D1972" t="str">
            <v>09</v>
          </cell>
          <cell r="E1972" t="str">
            <v>YURACYACU</v>
          </cell>
          <cell r="F1972">
            <v>4840</v>
          </cell>
        </row>
        <row r="1973">
          <cell r="A1973" t="str">
            <v>220900</v>
          </cell>
          <cell r="B1973" t="str">
            <v>22</v>
          </cell>
          <cell r="C1973" t="str">
            <v>09</v>
          </cell>
          <cell r="D1973" t="str">
            <v>00</v>
          </cell>
          <cell r="E1973" t="str">
            <v>SAN MARTIN</v>
          </cell>
          <cell r="F1973">
            <v>157774</v>
          </cell>
        </row>
        <row r="1974">
          <cell r="A1974" t="str">
            <v>220901</v>
          </cell>
          <cell r="B1974" t="str">
            <v>22</v>
          </cell>
          <cell r="C1974" t="str">
            <v>09</v>
          </cell>
          <cell r="D1974" t="str">
            <v>01</v>
          </cell>
          <cell r="E1974" t="str">
            <v>TARAPOTO</v>
          </cell>
          <cell r="F1974">
            <v>67184</v>
          </cell>
        </row>
        <row r="1975">
          <cell r="A1975" t="str">
            <v>220902</v>
          </cell>
          <cell r="B1975" t="str">
            <v>22</v>
          </cell>
          <cell r="C1975" t="str">
            <v>09</v>
          </cell>
          <cell r="D1975" t="str">
            <v>02</v>
          </cell>
          <cell r="E1975" t="str">
            <v>ALBERTO LEVEAU</v>
          </cell>
          <cell r="F1975">
            <v>1034</v>
          </cell>
        </row>
        <row r="1976">
          <cell r="A1976" t="str">
            <v>220903</v>
          </cell>
          <cell r="B1976" t="str">
            <v>22</v>
          </cell>
          <cell r="C1976" t="str">
            <v>09</v>
          </cell>
          <cell r="D1976" t="str">
            <v>03</v>
          </cell>
          <cell r="E1976" t="str">
            <v>CACATACHI</v>
          </cell>
          <cell r="F1976">
            <v>3106</v>
          </cell>
        </row>
        <row r="1977">
          <cell r="A1977" t="str">
            <v>220904</v>
          </cell>
          <cell r="B1977" t="str">
            <v>22</v>
          </cell>
          <cell r="C1977" t="str">
            <v>09</v>
          </cell>
          <cell r="D1977" t="str">
            <v>04</v>
          </cell>
          <cell r="E1977" t="str">
            <v>CHAZUTA</v>
          </cell>
          <cell r="F1977">
            <v>9966</v>
          </cell>
        </row>
        <row r="1978">
          <cell r="A1978" t="str">
            <v>220905</v>
          </cell>
          <cell r="B1978" t="str">
            <v>22</v>
          </cell>
          <cell r="C1978" t="str">
            <v>09</v>
          </cell>
          <cell r="D1978" t="str">
            <v>05</v>
          </cell>
          <cell r="E1978" t="str">
            <v>CHIPURANA</v>
          </cell>
          <cell r="F1978">
            <v>1930</v>
          </cell>
        </row>
        <row r="1979">
          <cell r="A1979" t="str">
            <v>220906</v>
          </cell>
          <cell r="B1979" t="str">
            <v>22</v>
          </cell>
          <cell r="C1979" t="str">
            <v>09</v>
          </cell>
          <cell r="D1979" t="str">
            <v>06</v>
          </cell>
          <cell r="E1979" t="str">
            <v>EL PORVENIR</v>
          </cell>
          <cell r="F1979">
            <v>1744</v>
          </cell>
        </row>
        <row r="1980">
          <cell r="A1980" t="str">
            <v>220907</v>
          </cell>
          <cell r="B1980" t="str">
            <v>22</v>
          </cell>
          <cell r="C1980" t="str">
            <v>09</v>
          </cell>
          <cell r="D1980" t="str">
            <v>07</v>
          </cell>
          <cell r="E1980" t="str">
            <v>HUIMBAYOC</v>
          </cell>
          <cell r="F1980">
            <v>4438</v>
          </cell>
        </row>
        <row r="1981">
          <cell r="A1981" t="str">
            <v>220908</v>
          </cell>
          <cell r="B1981" t="str">
            <v>22</v>
          </cell>
          <cell r="C1981" t="str">
            <v>09</v>
          </cell>
          <cell r="D1981" t="str">
            <v>08</v>
          </cell>
          <cell r="E1981" t="str">
            <v>JUAN GUERRA</v>
          </cell>
          <cell r="F1981">
            <v>3392</v>
          </cell>
        </row>
        <row r="1982">
          <cell r="A1982" t="str">
            <v>220909</v>
          </cell>
          <cell r="B1982" t="str">
            <v>22</v>
          </cell>
          <cell r="C1982" t="str">
            <v>09</v>
          </cell>
          <cell r="D1982" t="str">
            <v>09</v>
          </cell>
          <cell r="E1982" t="str">
            <v>LA BANDA DE SHILCAYO</v>
          </cell>
          <cell r="F1982">
            <v>29711</v>
          </cell>
        </row>
        <row r="1983">
          <cell r="A1983" t="str">
            <v>220910</v>
          </cell>
          <cell r="B1983" t="str">
            <v>22</v>
          </cell>
          <cell r="C1983" t="str">
            <v>09</v>
          </cell>
          <cell r="D1983" t="str">
            <v>10</v>
          </cell>
          <cell r="E1983" t="str">
            <v>MORALES</v>
          </cell>
          <cell r="F1983">
            <v>23709</v>
          </cell>
        </row>
        <row r="1984">
          <cell r="A1984" t="str">
            <v>220911</v>
          </cell>
          <cell r="B1984" t="str">
            <v>22</v>
          </cell>
          <cell r="C1984" t="str">
            <v>09</v>
          </cell>
          <cell r="D1984" t="str">
            <v>11</v>
          </cell>
          <cell r="E1984" t="str">
            <v>PAPAPLAYA</v>
          </cell>
          <cell r="F1984">
            <v>2602</v>
          </cell>
        </row>
        <row r="1985">
          <cell r="A1985" t="str">
            <v>220912</v>
          </cell>
          <cell r="B1985" t="str">
            <v>22</v>
          </cell>
          <cell r="C1985" t="str">
            <v>09</v>
          </cell>
          <cell r="D1985" t="str">
            <v>12</v>
          </cell>
          <cell r="E1985" t="str">
            <v>SAN ANTONIO</v>
          </cell>
          <cell r="F1985">
            <v>1515</v>
          </cell>
        </row>
        <row r="1986">
          <cell r="A1986" t="str">
            <v>220913</v>
          </cell>
          <cell r="B1986" t="str">
            <v>22</v>
          </cell>
          <cell r="C1986" t="str">
            <v>09</v>
          </cell>
          <cell r="D1986" t="str">
            <v>13</v>
          </cell>
          <cell r="E1986" t="str">
            <v>SAUCE</v>
          </cell>
          <cell r="F1986">
            <v>5622</v>
          </cell>
        </row>
        <row r="1987">
          <cell r="A1987" t="str">
            <v>220914</v>
          </cell>
          <cell r="B1987" t="str">
            <v>22</v>
          </cell>
          <cell r="C1987" t="str">
            <v>09</v>
          </cell>
          <cell r="D1987" t="str">
            <v>14</v>
          </cell>
          <cell r="E1987" t="str">
            <v>SHAPAJA</v>
          </cell>
          <cell r="F1987">
            <v>1821</v>
          </cell>
        </row>
        <row r="1988">
          <cell r="A1988" t="str">
            <v>221000</v>
          </cell>
          <cell r="B1988" t="str">
            <v>22</v>
          </cell>
          <cell r="C1988" t="str">
            <v>10</v>
          </cell>
          <cell r="D1988" t="str">
            <v>00</v>
          </cell>
          <cell r="E1988" t="str">
            <v>TOCACHE</v>
          </cell>
          <cell r="F1988">
            <v>65674</v>
          </cell>
        </row>
        <row r="1989">
          <cell r="A1989" t="str">
            <v>221001</v>
          </cell>
          <cell r="B1989" t="str">
            <v>22</v>
          </cell>
          <cell r="C1989" t="str">
            <v>10</v>
          </cell>
          <cell r="D1989" t="str">
            <v>01</v>
          </cell>
          <cell r="E1989" t="str">
            <v>TOCACHE</v>
          </cell>
          <cell r="F1989">
            <v>26243</v>
          </cell>
        </row>
        <row r="1990">
          <cell r="A1990" t="str">
            <v>221002</v>
          </cell>
          <cell r="B1990" t="str">
            <v>22</v>
          </cell>
          <cell r="C1990" t="str">
            <v>10</v>
          </cell>
          <cell r="D1990" t="str">
            <v>02</v>
          </cell>
          <cell r="E1990" t="str">
            <v>NUEVO PROGRESO</v>
          </cell>
          <cell r="F1990">
            <v>9867</v>
          </cell>
        </row>
        <row r="1991">
          <cell r="A1991" t="str">
            <v>221003</v>
          </cell>
          <cell r="B1991" t="str">
            <v>22</v>
          </cell>
          <cell r="C1991" t="str">
            <v>10</v>
          </cell>
          <cell r="D1991" t="str">
            <v>03</v>
          </cell>
          <cell r="E1991" t="str">
            <v>POLVORA</v>
          </cell>
          <cell r="F1991">
            <v>9828</v>
          </cell>
        </row>
        <row r="1992">
          <cell r="A1992" t="str">
            <v>221004</v>
          </cell>
          <cell r="B1992" t="str">
            <v>22</v>
          </cell>
          <cell r="C1992" t="str">
            <v>10</v>
          </cell>
          <cell r="D1992" t="str">
            <v>04</v>
          </cell>
          <cell r="E1992" t="str">
            <v>SHUNTE</v>
          </cell>
          <cell r="F1992">
            <v>823</v>
          </cell>
        </row>
        <row r="1993">
          <cell r="A1993" t="str">
            <v>221005</v>
          </cell>
          <cell r="B1993" t="str">
            <v>22</v>
          </cell>
          <cell r="C1993" t="str">
            <v>10</v>
          </cell>
          <cell r="D1993" t="str">
            <v>05</v>
          </cell>
          <cell r="E1993" t="str">
            <v>UCHIZA</v>
          </cell>
          <cell r="F1993">
            <v>18913</v>
          </cell>
        </row>
        <row r="1994">
          <cell r="A1994" t="str">
            <v>230000</v>
          </cell>
          <cell r="B1994" t="str">
            <v>23</v>
          </cell>
          <cell r="C1994" t="str">
            <v>00</v>
          </cell>
          <cell r="D1994" t="str">
            <v>00</v>
          </cell>
          <cell r="E1994" t="str">
            <v>TACNA</v>
          </cell>
          <cell r="F1994">
            <v>296158</v>
          </cell>
        </row>
        <row r="1995">
          <cell r="A1995" t="str">
            <v>230100</v>
          </cell>
          <cell r="B1995" t="str">
            <v>23</v>
          </cell>
          <cell r="C1995" t="str">
            <v>01</v>
          </cell>
          <cell r="D1995" t="str">
            <v>00</v>
          </cell>
          <cell r="E1995" t="str">
            <v>TACNA</v>
          </cell>
          <cell r="F1995">
            <v>272014</v>
          </cell>
        </row>
        <row r="1996">
          <cell r="A1996" t="str">
            <v>230101</v>
          </cell>
          <cell r="B1996" t="str">
            <v>23</v>
          </cell>
          <cell r="C1996" t="str">
            <v>01</v>
          </cell>
          <cell r="D1996" t="str">
            <v>01</v>
          </cell>
          <cell r="E1996" t="str">
            <v>TACNA</v>
          </cell>
          <cell r="F1996">
            <v>99523</v>
          </cell>
        </row>
        <row r="1997">
          <cell r="A1997" t="str">
            <v>230102</v>
          </cell>
          <cell r="B1997" t="str">
            <v>23</v>
          </cell>
          <cell r="C1997" t="str">
            <v>01</v>
          </cell>
          <cell r="D1997" t="str">
            <v>02</v>
          </cell>
          <cell r="E1997" t="str">
            <v>ALTO DE LA ALIANZA</v>
          </cell>
          <cell r="F1997">
            <v>36159</v>
          </cell>
        </row>
        <row r="1998">
          <cell r="A1998" t="str">
            <v>230103</v>
          </cell>
          <cell r="B1998" t="str">
            <v>23</v>
          </cell>
          <cell r="C1998" t="str">
            <v>01</v>
          </cell>
          <cell r="D1998" t="str">
            <v>03</v>
          </cell>
          <cell r="E1998" t="str">
            <v>CALANA</v>
          </cell>
          <cell r="F1998">
            <v>2605</v>
          </cell>
        </row>
        <row r="1999">
          <cell r="A1999" t="str">
            <v>230104</v>
          </cell>
          <cell r="B1999" t="str">
            <v>23</v>
          </cell>
          <cell r="C1999" t="str">
            <v>01</v>
          </cell>
          <cell r="D1999" t="str">
            <v>04</v>
          </cell>
          <cell r="E1999" t="str">
            <v>CIUDAD NUEVA</v>
          </cell>
          <cell r="F1999">
            <v>37791</v>
          </cell>
        </row>
        <row r="2000">
          <cell r="A2000" t="str">
            <v>230105</v>
          </cell>
          <cell r="B2000" t="str">
            <v>23</v>
          </cell>
          <cell r="C2000" t="str">
            <v>01</v>
          </cell>
          <cell r="D2000" t="str">
            <v>05</v>
          </cell>
          <cell r="E2000" t="str">
            <v>INCLAN</v>
          </cell>
          <cell r="F2000">
            <v>3321</v>
          </cell>
        </row>
        <row r="2001">
          <cell r="A2001" t="str">
            <v>230106</v>
          </cell>
          <cell r="B2001" t="str">
            <v>23</v>
          </cell>
          <cell r="C2001" t="str">
            <v>01</v>
          </cell>
          <cell r="D2001" t="str">
            <v>06</v>
          </cell>
          <cell r="E2001" t="str">
            <v>PACHIA</v>
          </cell>
          <cell r="F2001">
            <v>1749</v>
          </cell>
        </row>
        <row r="2002">
          <cell r="A2002" t="str">
            <v>230107</v>
          </cell>
          <cell r="B2002" t="str">
            <v>23</v>
          </cell>
          <cell r="C2002" t="str">
            <v>01</v>
          </cell>
          <cell r="D2002" t="str">
            <v>07</v>
          </cell>
          <cell r="E2002" t="str">
            <v>PALCA</v>
          </cell>
          <cell r="F2002">
            <v>1128</v>
          </cell>
        </row>
        <row r="2003">
          <cell r="A2003" t="str">
            <v>230108</v>
          </cell>
          <cell r="B2003" t="str">
            <v>23</v>
          </cell>
          <cell r="C2003" t="str">
            <v>01</v>
          </cell>
          <cell r="D2003" t="str">
            <v>08</v>
          </cell>
          <cell r="E2003" t="str">
            <v>POCOLLAY</v>
          </cell>
          <cell r="F2003">
            <v>16980</v>
          </cell>
        </row>
        <row r="2004">
          <cell r="A2004" t="str">
            <v>230109</v>
          </cell>
          <cell r="B2004" t="str">
            <v>23</v>
          </cell>
          <cell r="C2004" t="str">
            <v>01</v>
          </cell>
          <cell r="D2004" t="str">
            <v>09</v>
          </cell>
          <cell r="E2004" t="str">
            <v>SAMA</v>
          </cell>
          <cell r="F2004">
            <v>2315</v>
          </cell>
        </row>
        <row r="2005">
          <cell r="A2005" t="str">
            <v>230110</v>
          </cell>
          <cell r="B2005" t="str">
            <v>23</v>
          </cell>
          <cell r="C2005" t="str">
            <v>01</v>
          </cell>
          <cell r="D2005" t="str">
            <v>10</v>
          </cell>
          <cell r="E2005" t="str">
            <v>CORONEL GREGORIO ALBARRACIN LANCHIPA</v>
          </cell>
          <cell r="F2005">
            <v>70443</v>
          </cell>
        </row>
        <row r="2006">
          <cell r="A2006" t="str">
            <v>230200</v>
          </cell>
          <cell r="B2006" t="str">
            <v>23</v>
          </cell>
          <cell r="C2006" t="str">
            <v>02</v>
          </cell>
          <cell r="D2006" t="str">
            <v>00</v>
          </cell>
          <cell r="E2006" t="str">
            <v>CANDARAVE</v>
          </cell>
          <cell r="F2006">
            <v>8775</v>
          </cell>
        </row>
        <row r="2007">
          <cell r="A2007" t="str">
            <v>230201</v>
          </cell>
          <cell r="B2007" t="str">
            <v>23</v>
          </cell>
          <cell r="C2007" t="str">
            <v>02</v>
          </cell>
          <cell r="D2007" t="str">
            <v>01</v>
          </cell>
          <cell r="E2007" t="str">
            <v>CANDARAVE</v>
          </cell>
          <cell r="F2007">
            <v>3567</v>
          </cell>
        </row>
        <row r="2008">
          <cell r="A2008" t="str">
            <v>230202</v>
          </cell>
          <cell r="B2008" t="str">
            <v>23</v>
          </cell>
          <cell r="C2008" t="str">
            <v>02</v>
          </cell>
          <cell r="D2008" t="str">
            <v>02</v>
          </cell>
          <cell r="E2008" t="str">
            <v>CAIRANI</v>
          </cell>
          <cell r="F2008">
            <v>1339</v>
          </cell>
        </row>
        <row r="2009">
          <cell r="A2009" t="str">
            <v>230203</v>
          </cell>
          <cell r="B2009" t="str">
            <v>23</v>
          </cell>
          <cell r="C2009" t="str">
            <v>02</v>
          </cell>
          <cell r="D2009" t="str">
            <v>03</v>
          </cell>
          <cell r="E2009" t="str">
            <v>CAMILACA</v>
          </cell>
          <cell r="F2009">
            <v>1916</v>
          </cell>
        </row>
        <row r="2010">
          <cell r="A2010" t="str">
            <v>230204</v>
          </cell>
          <cell r="B2010" t="str">
            <v>23</v>
          </cell>
          <cell r="C2010" t="str">
            <v>02</v>
          </cell>
          <cell r="D2010" t="str">
            <v>04</v>
          </cell>
          <cell r="E2010" t="str">
            <v>CURIBAYA</v>
          </cell>
          <cell r="F2010">
            <v>256</v>
          </cell>
        </row>
        <row r="2011">
          <cell r="A2011" t="str">
            <v>230205</v>
          </cell>
          <cell r="B2011" t="str">
            <v>23</v>
          </cell>
          <cell r="C2011" t="str">
            <v>02</v>
          </cell>
          <cell r="D2011" t="str">
            <v>05</v>
          </cell>
          <cell r="E2011" t="str">
            <v>HUANUARA</v>
          </cell>
          <cell r="F2011">
            <v>752</v>
          </cell>
        </row>
        <row r="2012">
          <cell r="A2012" t="str">
            <v>230206</v>
          </cell>
          <cell r="B2012" t="str">
            <v>23</v>
          </cell>
          <cell r="C2012" t="str">
            <v>02</v>
          </cell>
          <cell r="D2012" t="str">
            <v>06</v>
          </cell>
          <cell r="E2012" t="str">
            <v>QUILAHUANI</v>
          </cell>
          <cell r="F2012">
            <v>945</v>
          </cell>
        </row>
        <row r="2013">
          <cell r="A2013" t="str">
            <v>230300</v>
          </cell>
          <cell r="B2013" t="str">
            <v>23</v>
          </cell>
          <cell r="C2013" t="str">
            <v>03</v>
          </cell>
          <cell r="D2013" t="str">
            <v>00</v>
          </cell>
          <cell r="E2013" t="str">
            <v>JORGE BASADRE</v>
          </cell>
          <cell r="F2013">
            <v>8700</v>
          </cell>
        </row>
        <row r="2014">
          <cell r="A2014" t="str">
            <v>230301</v>
          </cell>
          <cell r="B2014" t="str">
            <v>23</v>
          </cell>
          <cell r="C2014" t="str">
            <v>03</v>
          </cell>
          <cell r="D2014" t="str">
            <v>01</v>
          </cell>
          <cell r="E2014" t="str">
            <v>LOCUMBA</v>
          </cell>
          <cell r="F2014">
            <v>1797</v>
          </cell>
        </row>
        <row r="2015">
          <cell r="A2015" t="str">
            <v>230302</v>
          </cell>
          <cell r="B2015" t="str">
            <v>23</v>
          </cell>
          <cell r="C2015" t="str">
            <v>03</v>
          </cell>
          <cell r="D2015" t="str">
            <v>02</v>
          </cell>
          <cell r="E2015" t="str">
            <v>ILABAYA</v>
          </cell>
          <cell r="F2015">
            <v>5199</v>
          </cell>
        </row>
        <row r="2016">
          <cell r="A2016" t="str">
            <v>230303</v>
          </cell>
          <cell r="B2016" t="str">
            <v>23</v>
          </cell>
          <cell r="C2016" t="str">
            <v>03</v>
          </cell>
          <cell r="D2016" t="str">
            <v>03</v>
          </cell>
          <cell r="E2016" t="str">
            <v>ITE</v>
          </cell>
          <cell r="F2016">
            <v>1704</v>
          </cell>
        </row>
        <row r="2017">
          <cell r="A2017" t="str">
            <v>230400</v>
          </cell>
          <cell r="B2017" t="str">
            <v>23</v>
          </cell>
          <cell r="C2017" t="str">
            <v>04</v>
          </cell>
          <cell r="D2017" t="str">
            <v>00</v>
          </cell>
          <cell r="E2017" t="str">
            <v>TARATA</v>
          </cell>
          <cell r="F2017">
            <v>6669</v>
          </cell>
        </row>
        <row r="2018">
          <cell r="A2018" t="str">
            <v>230401</v>
          </cell>
          <cell r="B2018" t="str">
            <v>23</v>
          </cell>
          <cell r="C2018" t="str">
            <v>04</v>
          </cell>
          <cell r="D2018" t="str">
            <v>01</v>
          </cell>
          <cell r="E2018" t="str">
            <v>TARATA</v>
          </cell>
          <cell r="F2018">
            <v>3660</v>
          </cell>
        </row>
        <row r="2019">
          <cell r="A2019" t="str">
            <v>230402</v>
          </cell>
          <cell r="B2019" t="str">
            <v>23</v>
          </cell>
          <cell r="C2019" t="str">
            <v>04</v>
          </cell>
          <cell r="D2019" t="str">
            <v>02</v>
          </cell>
          <cell r="E2019" t="str">
            <v>CHUCATAMANI</v>
          </cell>
          <cell r="F2019">
            <v>466</v>
          </cell>
        </row>
        <row r="2020">
          <cell r="A2020" t="str">
            <v>230403</v>
          </cell>
          <cell r="B2020" t="str">
            <v>23</v>
          </cell>
          <cell r="C2020" t="str">
            <v>04</v>
          </cell>
          <cell r="D2020" t="str">
            <v>03</v>
          </cell>
          <cell r="E2020" t="str">
            <v>ESTIQUE</v>
          </cell>
          <cell r="F2020">
            <v>329</v>
          </cell>
        </row>
        <row r="2021">
          <cell r="A2021" t="str">
            <v>230404</v>
          </cell>
          <cell r="B2021" t="str">
            <v>23</v>
          </cell>
          <cell r="C2021" t="str">
            <v>04</v>
          </cell>
          <cell r="D2021" t="str">
            <v>04</v>
          </cell>
          <cell r="E2021" t="str">
            <v>ESTIQUE-PAMPA</v>
          </cell>
          <cell r="F2021">
            <v>106</v>
          </cell>
        </row>
        <row r="2022">
          <cell r="A2022" t="str">
            <v>230405</v>
          </cell>
          <cell r="B2022" t="str">
            <v>23</v>
          </cell>
          <cell r="C2022" t="str">
            <v>04</v>
          </cell>
          <cell r="D2022" t="str">
            <v>05</v>
          </cell>
          <cell r="E2022" t="str">
            <v>SITAJARA</v>
          </cell>
          <cell r="F2022">
            <v>347</v>
          </cell>
        </row>
        <row r="2023">
          <cell r="A2023" t="str">
            <v>230406</v>
          </cell>
          <cell r="B2023" t="str">
            <v>23</v>
          </cell>
          <cell r="C2023" t="str">
            <v>04</v>
          </cell>
          <cell r="D2023" t="str">
            <v>06</v>
          </cell>
          <cell r="E2023" t="str">
            <v>SUSAPAYA</v>
          </cell>
          <cell r="F2023">
            <v>744</v>
          </cell>
        </row>
        <row r="2024">
          <cell r="A2024" t="str">
            <v>230407</v>
          </cell>
          <cell r="B2024" t="str">
            <v>23</v>
          </cell>
          <cell r="C2024" t="str">
            <v>04</v>
          </cell>
          <cell r="D2024" t="str">
            <v>07</v>
          </cell>
          <cell r="E2024" t="str">
            <v>TARUCACHI</v>
          </cell>
          <cell r="F2024">
            <v>333</v>
          </cell>
        </row>
        <row r="2025">
          <cell r="A2025" t="str">
            <v>230408</v>
          </cell>
          <cell r="B2025" t="str">
            <v>23</v>
          </cell>
          <cell r="C2025" t="str">
            <v>04</v>
          </cell>
          <cell r="D2025" t="str">
            <v>08</v>
          </cell>
          <cell r="E2025" t="str">
            <v>TICACO</v>
          </cell>
          <cell r="F2025">
            <v>684</v>
          </cell>
        </row>
        <row r="2026">
          <cell r="A2026" t="str">
            <v>240000</v>
          </cell>
          <cell r="B2026" t="str">
            <v>24</v>
          </cell>
          <cell r="C2026" t="str">
            <v>00</v>
          </cell>
          <cell r="D2026" t="str">
            <v>00</v>
          </cell>
          <cell r="E2026" t="str">
            <v>TUMBES</v>
          </cell>
          <cell r="F2026">
            <v>207204</v>
          </cell>
        </row>
        <row r="2027">
          <cell r="A2027" t="str">
            <v>240100</v>
          </cell>
          <cell r="B2027" t="str">
            <v>24</v>
          </cell>
          <cell r="C2027" t="str">
            <v>01</v>
          </cell>
          <cell r="D2027" t="str">
            <v>00</v>
          </cell>
          <cell r="E2027" t="str">
            <v>TUMBES</v>
          </cell>
          <cell r="F2027">
            <v>149725</v>
          </cell>
        </row>
        <row r="2028">
          <cell r="A2028" t="str">
            <v>240101</v>
          </cell>
          <cell r="B2028" t="str">
            <v>24</v>
          </cell>
          <cell r="C2028" t="str">
            <v>01</v>
          </cell>
          <cell r="D2028" t="str">
            <v>01</v>
          </cell>
          <cell r="E2028" t="str">
            <v>TUMBES</v>
          </cell>
          <cell r="F2028">
            <v>100186</v>
          </cell>
        </row>
        <row r="2029">
          <cell r="A2029" t="str">
            <v>240102</v>
          </cell>
          <cell r="B2029" t="str">
            <v>24</v>
          </cell>
          <cell r="C2029" t="str">
            <v>01</v>
          </cell>
          <cell r="D2029" t="str">
            <v>02</v>
          </cell>
          <cell r="E2029" t="str">
            <v>CORRALES</v>
          </cell>
          <cell r="F2029">
            <v>21826</v>
          </cell>
        </row>
        <row r="2030">
          <cell r="A2030" t="str">
            <v>240103</v>
          </cell>
          <cell r="B2030" t="str">
            <v>24</v>
          </cell>
          <cell r="C2030" t="str">
            <v>01</v>
          </cell>
          <cell r="D2030" t="str">
            <v>03</v>
          </cell>
          <cell r="E2030" t="str">
            <v>LA CRUZ</v>
          </cell>
          <cell r="F2030">
            <v>8699</v>
          </cell>
        </row>
        <row r="2031">
          <cell r="A2031" t="str">
            <v>240104</v>
          </cell>
          <cell r="B2031" t="str">
            <v>24</v>
          </cell>
          <cell r="C2031" t="str">
            <v>01</v>
          </cell>
          <cell r="D2031" t="str">
            <v>04</v>
          </cell>
          <cell r="E2031" t="str">
            <v>PAMPAS DE HOSPITAL</v>
          </cell>
          <cell r="F2031">
            <v>6499</v>
          </cell>
        </row>
        <row r="2032">
          <cell r="A2032" t="str">
            <v>240105</v>
          </cell>
          <cell r="B2032" t="str">
            <v>24</v>
          </cell>
          <cell r="C2032" t="str">
            <v>01</v>
          </cell>
          <cell r="D2032" t="str">
            <v>05</v>
          </cell>
          <cell r="E2032" t="str">
            <v>SAN JACINTO</v>
          </cell>
          <cell r="F2032">
            <v>8541</v>
          </cell>
        </row>
        <row r="2033">
          <cell r="A2033" t="str">
            <v>240106</v>
          </cell>
          <cell r="B2033" t="str">
            <v>24</v>
          </cell>
          <cell r="C2033" t="str">
            <v>01</v>
          </cell>
          <cell r="D2033" t="str">
            <v>06</v>
          </cell>
          <cell r="E2033" t="str">
            <v>SAN JUAN DE LA VIRGEN</v>
          </cell>
          <cell r="F2033">
            <v>3974</v>
          </cell>
        </row>
        <row r="2034">
          <cell r="A2034" t="str">
            <v>240200</v>
          </cell>
          <cell r="B2034" t="str">
            <v>24</v>
          </cell>
          <cell r="C2034" t="str">
            <v>02</v>
          </cell>
          <cell r="D2034" t="str">
            <v>00</v>
          </cell>
          <cell r="E2034" t="str">
            <v>CONTRALMIRANTE VILLAR</v>
          </cell>
          <cell r="F2034">
            <v>17176</v>
          </cell>
        </row>
        <row r="2035">
          <cell r="A2035" t="str">
            <v>240201</v>
          </cell>
          <cell r="B2035" t="str">
            <v>24</v>
          </cell>
          <cell r="C2035" t="str">
            <v>02</v>
          </cell>
          <cell r="D2035" t="str">
            <v>01</v>
          </cell>
          <cell r="E2035" t="str">
            <v>ZORRITOS</v>
          </cell>
          <cell r="F2035">
            <v>10551</v>
          </cell>
        </row>
        <row r="2036">
          <cell r="A2036" t="str">
            <v>240202</v>
          </cell>
          <cell r="B2036" t="str">
            <v>24</v>
          </cell>
          <cell r="C2036" t="str">
            <v>02</v>
          </cell>
          <cell r="D2036" t="str">
            <v>02</v>
          </cell>
          <cell r="E2036" t="str">
            <v>CASITAS</v>
          </cell>
          <cell r="F2036">
            <v>2489</v>
          </cell>
        </row>
        <row r="2037">
          <cell r="A2037" t="str">
            <v>240203</v>
          </cell>
          <cell r="B2037" t="str">
            <v>24</v>
          </cell>
          <cell r="C2037" t="str">
            <v>02</v>
          </cell>
          <cell r="D2037" t="str">
            <v>03</v>
          </cell>
          <cell r="E2037" t="str">
            <v>CANOAS DE PUNTA SAL</v>
          </cell>
          <cell r="F2037">
            <v>4136</v>
          </cell>
        </row>
        <row r="2038">
          <cell r="A2038" t="str">
            <v>240300</v>
          </cell>
          <cell r="B2038" t="str">
            <v>24</v>
          </cell>
          <cell r="C2038" t="str">
            <v>03</v>
          </cell>
          <cell r="D2038" t="str">
            <v>00</v>
          </cell>
          <cell r="E2038" t="str">
            <v>ZARUMILLA</v>
          </cell>
          <cell r="F2038">
            <v>40303</v>
          </cell>
        </row>
        <row r="2039">
          <cell r="A2039" t="str">
            <v>240301</v>
          </cell>
          <cell r="B2039" t="str">
            <v>24</v>
          </cell>
          <cell r="C2039" t="str">
            <v>03</v>
          </cell>
          <cell r="D2039" t="str">
            <v>01</v>
          </cell>
          <cell r="E2039" t="str">
            <v>ZARUMILLA</v>
          </cell>
          <cell r="F2039">
            <v>18311</v>
          </cell>
        </row>
        <row r="2040">
          <cell r="A2040" t="str">
            <v>240302</v>
          </cell>
          <cell r="B2040" t="str">
            <v>24</v>
          </cell>
          <cell r="C2040" t="str">
            <v>03</v>
          </cell>
          <cell r="D2040" t="str">
            <v>02</v>
          </cell>
          <cell r="E2040" t="str">
            <v>AGUAS VERDES</v>
          </cell>
          <cell r="F2040">
            <v>15454</v>
          </cell>
        </row>
        <row r="2041">
          <cell r="A2041" t="str">
            <v>240303</v>
          </cell>
          <cell r="B2041" t="str">
            <v>24</v>
          </cell>
          <cell r="C2041" t="str">
            <v>03</v>
          </cell>
          <cell r="D2041" t="str">
            <v>03</v>
          </cell>
          <cell r="E2041" t="str">
            <v>MATAPALO</v>
          </cell>
          <cell r="F2041">
            <v>1491</v>
          </cell>
        </row>
        <row r="2042">
          <cell r="A2042" t="str">
            <v>240304</v>
          </cell>
          <cell r="B2042" t="str">
            <v>24</v>
          </cell>
          <cell r="C2042" t="str">
            <v>03</v>
          </cell>
          <cell r="D2042" t="str">
            <v>04</v>
          </cell>
          <cell r="E2042" t="str">
            <v>PAPAYAL</v>
          </cell>
          <cell r="F2042">
            <v>5047</v>
          </cell>
        </row>
        <row r="2043">
          <cell r="A2043" t="str">
            <v>250000</v>
          </cell>
          <cell r="B2043" t="str">
            <v>25</v>
          </cell>
          <cell r="C2043" t="str">
            <v>00</v>
          </cell>
          <cell r="D2043" t="str">
            <v>00</v>
          </cell>
          <cell r="E2043" t="str">
            <v>UCAYALI</v>
          </cell>
          <cell r="F2043">
            <v>433218</v>
          </cell>
        </row>
        <row r="2044">
          <cell r="A2044" t="str">
            <v>250100</v>
          </cell>
          <cell r="B2044" t="str">
            <v>25</v>
          </cell>
          <cell r="C2044" t="str">
            <v>01</v>
          </cell>
          <cell r="D2044" t="str">
            <v>00</v>
          </cell>
          <cell r="E2044" t="str">
            <v>CORONEL PORTILLO</v>
          </cell>
          <cell r="F2044">
            <v>340541</v>
          </cell>
        </row>
        <row r="2045">
          <cell r="A2045" t="str">
            <v>250101</v>
          </cell>
          <cell r="B2045" t="str">
            <v>25</v>
          </cell>
          <cell r="C2045" t="str">
            <v>01</v>
          </cell>
          <cell r="D2045" t="str">
            <v>01</v>
          </cell>
          <cell r="E2045" t="str">
            <v>CALLERIA</v>
          </cell>
          <cell r="F2045">
            <v>139736</v>
          </cell>
        </row>
        <row r="2046">
          <cell r="A2046" t="str">
            <v>250102</v>
          </cell>
          <cell r="B2046" t="str">
            <v>25</v>
          </cell>
          <cell r="C2046" t="str">
            <v>01</v>
          </cell>
          <cell r="D2046" t="str">
            <v>02</v>
          </cell>
          <cell r="E2046" t="str">
            <v>CAMPOVERDE</v>
          </cell>
          <cell r="F2046">
            <v>13134</v>
          </cell>
        </row>
        <row r="2047">
          <cell r="A2047" t="str">
            <v>250103</v>
          </cell>
          <cell r="B2047" t="str">
            <v>25</v>
          </cell>
          <cell r="C2047" t="str">
            <v>01</v>
          </cell>
          <cell r="D2047" t="str">
            <v>03</v>
          </cell>
          <cell r="E2047" t="str">
            <v>IPARIA</v>
          </cell>
          <cell r="F2047">
            <v>11675</v>
          </cell>
        </row>
        <row r="2048">
          <cell r="A2048" t="str">
            <v>250104</v>
          </cell>
          <cell r="B2048" t="str">
            <v>25</v>
          </cell>
          <cell r="C2048" t="str">
            <v>01</v>
          </cell>
          <cell r="D2048" t="str">
            <v>04</v>
          </cell>
          <cell r="E2048" t="str">
            <v>MASISEA</v>
          </cell>
          <cell r="F2048">
            <v>12683</v>
          </cell>
        </row>
        <row r="2049">
          <cell r="A2049" t="str">
            <v>250105</v>
          </cell>
          <cell r="B2049" t="str">
            <v>25</v>
          </cell>
          <cell r="C2049" t="str">
            <v>01</v>
          </cell>
          <cell r="D2049" t="str">
            <v>05</v>
          </cell>
          <cell r="E2049" t="str">
            <v>YARINACOCHA</v>
          </cell>
          <cell r="F2049">
            <v>85859</v>
          </cell>
        </row>
        <row r="2050">
          <cell r="A2050" t="str">
            <v>250106</v>
          </cell>
          <cell r="B2050" t="str">
            <v>25</v>
          </cell>
          <cell r="C2050" t="str">
            <v>01</v>
          </cell>
          <cell r="D2050" t="str">
            <v>06</v>
          </cell>
          <cell r="E2050" t="str">
            <v>NUEVA REQUENA</v>
          </cell>
          <cell r="F2050">
            <v>5720</v>
          </cell>
        </row>
        <row r="2051">
          <cell r="A2051" t="str">
            <v>250107</v>
          </cell>
          <cell r="B2051" t="str">
            <v>25</v>
          </cell>
          <cell r="C2051" t="str">
            <v>01</v>
          </cell>
          <cell r="D2051" t="str">
            <v>07</v>
          </cell>
          <cell r="E2051" t="str">
            <v>MANANTAY</v>
          </cell>
          <cell r="F2051">
            <v>71734</v>
          </cell>
        </row>
        <row r="2052">
          <cell r="A2052" t="str">
            <v>250200</v>
          </cell>
          <cell r="B2052" t="str">
            <v>25</v>
          </cell>
          <cell r="C2052" t="str">
            <v>02</v>
          </cell>
          <cell r="D2052" t="str">
            <v>00</v>
          </cell>
          <cell r="E2052" t="str">
            <v>ATALAYA</v>
          </cell>
          <cell r="F2052">
            <v>41355</v>
          </cell>
        </row>
        <row r="2053">
          <cell r="A2053" t="str">
            <v>250201</v>
          </cell>
          <cell r="B2053" t="str">
            <v>25</v>
          </cell>
          <cell r="C2053" t="str">
            <v>02</v>
          </cell>
          <cell r="D2053" t="str">
            <v>01</v>
          </cell>
          <cell r="E2053" t="str">
            <v>RAYMONDI</v>
          </cell>
          <cell r="F2053">
            <v>27075</v>
          </cell>
        </row>
        <row r="2054">
          <cell r="A2054" t="str">
            <v>250202</v>
          </cell>
          <cell r="B2054" t="str">
            <v>25</v>
          </cell>
          <cell r="C2054" t="str">
            <v>02</v>
          </cell>
          <cell r="D2054" t="str">
            <v>02</v>
          </cell>
          <cell r="E2054" t="str">
            <v>SEPAHUA</v>
          </cell>
          <cell r="F2054">
            <v>7582</v>
          </cell>
        </row>
        <row r="2055">
          <cell r="A2055" t="str">
            <v>250203</v>
          </cell>
          <cell r="B2055" t="str">
            <v>25</v>
          </cell>
          <cell r="C2055" t="str">
            <v>02</v>
          </cell>
          <cell r="D2055" t="str">
            <v>03</v>
          </cell>
          <cell r="E2055" t="str">
            <v>TAHUANIA</v>
          </cell>
          <cell r="F2055">
            <v>5256</v>
          </cell>
        </row>
        <row r="2056">
          <cell r="A2056" t="str">
            <v>250204</v>
          </cell>
          <cell r="B2056" t="str">
            <v>25</v>
          </cell>
          <cell r="C2056" t="str">
            <v>02</v>
          </cell>
          <cell r="D2056" t="str">
            <v>04</v>
          </cell>
          <cell r="E2056" t="str">
            <v>YURUA</v>
          </cell>
          <cell r="F2056">
            <v>1442</v>
          </cell>
        </row>
        <row r="2057">
          <cell r="A2057" t="str">
            <v>250300</v>
          </cell>
          <cell r="B2057" t="str">
            <v>25</v>
          </cell>
          <cell r="C2057" t="str">
            <v>03</v>
          </cell>
          <cell r="D2057" t="str">
            <v>00</v>
          </cell>
          <cell r="E2057" t="str">
            <v>PADRE ABAD</v>
          </cell>
          <cell r="F2057">
            <v>47526</v>
          </cell>
        </row>
        <row r="2058">
          <cell r="A2058" t="str">
            <v>250301</v>
          </cell>
          <cell r="B2058" t="str">
            <v>25</v>
          </cell>
          <cell r="C2058" t="str">
            <v>03</v>
          </cell>
          <cell r="D2058" t="str">
            <v>01</v>
          </cell>
          <cell r="E2058" t="str">
            <v>PADRE ABAD</v>
          </cell>
          <cell r="F2058">
            <v>23731</v>
          </cell>
        </row>
        <row r="2059">
          <cell r="A2059" t="str">
            <v>250302</v>
          </cell>
          <cell r="B2059" t="str">
            <v>25</v>
          </cell>
          <cell r="C2059" t="str">
            <v>03</v>
          </cell>
          <cell r="D2059" t="str">
            <v>02</v>
          </cell>
          <cell r="E2059" t="str">
            <v>IRAZOLA</v>
          </cell>
          <cell r="F2059">
            <v>17934</v>
          </cell>
        </row>
        <row r="2060">
          <cell r="A2060" t="str">
            <v>250303</v>
          </cell>
          <cell r="B2060" t="str">
            <v>25</v>
          </cell>
          <cell r="C2060" t="str">
            <v>03</v>
          </cell>
          <cell r="D2060" t="str">
            <v>03</v>
          </cell>
          <cell r="E2060" t="str">
            <v>CURIMANA</v>
          </cell>
          <cell r="F2060">
            <v>5861</v>
          </cell>
        </row>
        <row r="2061">
          <cell r="A2061" t="str">
            <v>250400</v>
          </cell>
          <cell r="B2061" t="str">
            <v>25</v>
          </cell>
          <cell r="C2061" t="str">
            <v>04</v>
          </cell>
          <cell r="D2061" t="str">
            <v>00</v>
          </cell>
          <cell r="E2061" t="str">
            <v>PURUS</v>
          </cell>
          <cell r="F2061">
            <v>3796</v>
          </cell>
        </row>
        <row r="2062">
          <cell r="A2062" t="str">
            <v>250401</v>
          </cell>
          <cell r="B2062" t="str">
            <v>25</v>
          </cell>
          <cell r="C2062" t="str">
            <v>04</v>
          </cell>
          <cell r="D2062" t="str">
            <v>01</v>
          </cell>
          <cell r="E2062" t="str">
            <v>PURUS</v>
          </cell>
          <cell r="F2062">
            <v>3796</v>
          </cell>
        </row>
      </sheetData>
      <sheetData sheetId="3">
        <row r="7">
          <cell r="A7" t="str">
            <v>010000</v>
          </cell>
          <cell r="B7" t="str">
            <v>AMAZONAS</v>
          </cell>
          <cell r="C7">
            <v>10676</v>
          </cell>
          <cell r="D7">
            <v>10770</v>
          </cell>
          <cell r="E7">
            <v>10693</v>
          </cell>
          <cell r="F7">
            <v>10806</v>
          </cell>
          <cell r="G7">
            <v>10811</v>
          </cell>
          <cell r="H7">
            <v>10722</v>
          </cell>
          <cell r="I7">
            <v>10577</v>
          </cell>
          <cell r="J7">
            <v>10431</v>
          </cell>
          <cell r="K7">
            <v>10321</v>
          </cell>
          <cell r="L7">
            <v>10252</v>
          </cell>
          <cell r="M7">
            <v>10218</v>
          </cell>
          <cell r="N7">
            <v>10208</v>
          </cell>
          <cell r="O7">
            <v>10238</v>
          </cell>
          <cell r="P7">
            <v>10244</v>
          </cell>
          <cell r="Q7">
            <v>10129</v>
          </cell>
          <cell r="R7">
            <v>9828</v>
          </cell>
          <cell r="S7">
            <v>9381</v>
          </cell>
          <cell r="T7">
            <v>8916</v>
          </cell>
          <cell r="U7">
            <v>8504</v>
          </cell>
          <cell r="V7">
            <v>8107</v>
          </cell>
          <cell r="W7">
            <v>36682</v>
          </cell>
          <cell r="X7">
            <v>32263</v>
          </cell>
          <cell r="Y7">
            <v>28254</v>
          </cell>
          <cell r="Z7">
            <v>25378</v>
          </cell>
          <cell r="AA7">
            <v>21626</v>
          </cell>
          <cell r="AB7">
            <v>17513</v>
          </cell>
          <cell r="AC7">
            <v>13945</v>
          </cell>
          <cell r="AD7">
            <v>10431</v>
          </cell>
          <cell r="AE7">
            <v>8705</v>
          </cell>
          <cell r="AF7">
            <v>6934</v>
          </cell>
          <cell r="AG7">
            <v>5032</v>
          </cell>
          <cell r="AH7">
            <v>3624</v>
          </cell>
          <cell r="AI7">
            <v>3926</v>
          </cell>
        </row>
        <row r="8">
          <cell r="A8" t="str">
            <v>020000</v>
          </cell>
          <cell r="B8" t="str">
            <v>ANCASH</v>
          </cell>
          <cell r="C8">
            <v>22110</v>
          </cell>
          <cell r="D8">
            <v>22474</v>
          </cell>
          <cell r="E8">
            <v>21705</v>
          </cell>
          <cell r="F8">
            <v>22387</v>
          </cell>
          <cell r="G8">
            <v>22751</v>
          </cell>
          <cell r="H8">
            <v>22885</v>
          </cell>
          <cell r="I8">
            <v>22889</v>
          </cell>
          <cell r="J8">
            <v>22855</v>
          </cell>
          <cell r="K8">
            <v>22876</v>
          </cell>
          <cell r="L8">
            <v>23011</v>
          </cell>
          <cell r="M8">
            <v>23200</v>
          </cell>
          <cell r="N8">
            <v>23402</v>
          </cell>
          <cell r="O8">
            <v>23754</v>
          </cell>
          <cell r="P8">
            <v>24091</v>
          </cell>
          <cell r="Q8">
            <v>24095</v>
          </cell>
          <cell r="R8">
            <v>23573</v>
          </cell>
          <cell r="S8">
            <v>22637</v>
          </cell>
          <cell r="T8">
            <v>21651</v>
          </cell>
          <cell r="U8">
            <v>20831</v>
          </cell>
          <cell r="V8">
            <v>20122</v>
          </cell>
          <cell r="W8">
            <v>95464</v>
          </cell>
          <cell r="X8">
            <v>87261</v>
          </cell>
          <cell r="Y8">
            <v>77422</v>
          </cell>
          <cell r="Z8">
            <v>70287</v>
          </cell>
          <cell r="AA8">
            <v>61107</v>
          </cell>
          <cell r="AB8">
            <v>50990</v>
          </cell>
          <cell r="AC8">
            <v>43335</v>
          </cell>
          <cell r="AD8">
            <v>36619</v>
          </cell>
          <cell r="AE8">
            <v>31599</v>
          </cell>
          <cell r="AF8">
            <v>26399</v>
          </cell>
          <cell r="AG8">
            <v>20830</v>
          </cell>
          <cell r="AH8">
            <v>15656</v>
          </cell>
          <cell r="AI8">
            <v>16727</v>
          </cell>
        </row>
        <row r="9">
          <cell r="A9" t="str">
            <v>030000</v>
          </cell>
          <cell r="B9" t="str">
            <v>APURIMAC</v>
          </cell>
          <cell r="C9">
            <v>9449</v>
          </cell>
          <cell r="D9">
            <v>9485</v>
          </cell>
          <cell r="E9">
            <v>9650</v>
          </cell>
          <cell r="F9">
            <v>10203</v>
          </cell>
          <cell r="G9">
            <v>10501</v>
          </cell>
          <cell r="H9">
            <v>10617</v>
          </cell>
          <cell r="I9">
            <v>10621</v>
          </cell>
          <cell r="J9">
            <v>10608</v>
          </cell>
          <cell r="K9">
            <v>10644</v>
          </cell>
          <cell r="L9">
            <v>10784</v>
          </cell>
          <cell r="M9">
            <v>10965</v>
          </cell>
          <cell r="N9">
            <v>11169</v>
          </cell>
          <cell r="O9">
            <v>11488</v>
          </cell>
          <cell r="P9">
            <v>11783</v>
          </cell>
          <cell r="Q9">
            <v>11791</v>
          </cell>
          <cell r="R9">
            <v>11369</v>
          </cell>
          <cell r="S9">
            <v>10619</v>
          </cell>
          <cell r="T9">
            <v>9819</v>
          </cell>
          <cell r="U9">
            <v>9106</v>
          </cell>
          <cell r="V9">
            <v>8438</v>
          </cell>
          <cell r="W9">
            <v>35899</v>
          </cell>
          <cell r="X9">
            <v>29994</v>
          </cell>
          <cell r="Y9">
            <v>27379</v>
          </cell>
          <cell r="Z9">
            <v>25989</v>
          </cell>
          <cell r="AA9">
            <v>22427</v>
          </cell>
          <cell r="AB9">
            <v>18425</v>
          </cell>
          <cell r="AC9">
            <v>15061</v>
          </cell>
          <cell r="AD9">
            <v>12372</v>
          </cell>
          <cell r="AE9">
            <v>11517</v>
          </cell>
          <cell r="AF9">
            <v>9968</v>
          </cell>
          <cell r="AG9">
            <v>7494</v>
          </cell>
          <cell r="AH9">
            <v>5815</v>
          </cell>
          <cell r="AI9">
            <v>7004</v>
          </cell>
        </row>
        <row r="10">
          <cell r="A10" t="str">
            <v>040000</v>
          </cell>
          <cell r="B10" t="str">
            <v>AREQUIPA</v>
          </cell>
          <cell r="C10">
            <v>20410</v>
          </cell>
          <cell r="D10">
            <v>20321</v>
          </cell>
          <cell r="E10">
            <v>20224</v>
          </cell>
          <cell r="F10">
            <v>20405</v>
          </cell>
          <cell r="G10">
            <v>20589</v>
          </cell>
          <cell r="H10">
            <v>20796</v>
          </cell>
          <cell r="I10">
            <v>21013</v>
          </cell>
          <cell r="J10">
            <v>21209</v>
          </cell>
          <cell r="K10">
            <v>21371</v>
          </cell>
          <cell r="L10">
            <v>21497</v>
          </cell>
          <cell r="M10">
            <v>21666</v>
          </cell>
          <cell r="N10">
            <v>21888</v>
          </cell>
          <cell r="O10">
            <v>22001</v>
          </cell>
          <cell r="P10">
            <v>22045</v>
          </cell>
          <cell r="Q10">
            <v>22147</v>
          </cell>
          <cell r="R10">
            <v>22329</v>
          </cell>
          <cell r="S10">
            <v>22555</v>
          </cell>
          <cell r="T10">
            <v>22778</v>
          </cell>
          <cell r="U10">
            <v>22986</v>
          </cell>
          <cell r="V10">
            <v>23223</v>
          </cell>
          <cell r="W10">
            <v>117276</v>
          </cell>
          <cell r="X10">
            <v>112771</v>
          </cell>
          <cell r="Y10">
            <v>99968</v>
          </cell>
          <cell r="Z10">
            <v>85710</v>
          </cell>
          <cell r="AA10">
            <v>74271</v>
          </cell>
          <cell r="AB10">
            <v>63553</v>
          </cell>
          <cell r="AC10">
            <v>53220</v>
          </cell>
          <cell r="AD10">
            <v>43588</v>
          </cell>
          <cell r="AE10">
            <v>33202</v>
          </cell>
          <cell r="AF10">
            <v>26236</v>
          </cell>
          <cell r="AG10">
            <v>21050</v>
          </cell>
          <cell r="AH10">
            <v>15769</v>
          </cell>
          <cell r="AI10">
            <v>18124</v>
          </cell>
        </row>
        <row r="11">
          <cell r="A11" t="str">
            <v>050000</v>
          </cell>
          <cell r="B11" t="str">
            <v>AYACUCHO</v>
          </cell>
          <cell r="C11">
            <v>15069</v>
          </cell>
          <cell r="D11">
            <v>15208</v>
          </cell>
          <cell r="E11">
            <v>15617</v>
          </cell>
          <cell r="F11">
            <v>15989</v>
          </cell>
          <cell r="G11">
            <v>16135</v>
          </cell>
          <cell r="H11">
            <v>16125</v>
          </cell>
          <cell r="I11">
            <v>16046</v>
          </cell>
          <cell r="J11">
            <v>15930</v>
          </cell>
          <cell r="K11">
            <v>15836</v>
          </cell>
          <cell r="L11">
            <v>15834</v>
          </cell>
          <cell r="M11">
            <v>15820</v>
          </cell>
          <cell r="N11">
            <v>15769</v>
          </cell>
          <cell r="O11">
            <v>15871</v>
          </cell>
          <cell r="P11">
            <v>16019</v>
          </cell>
          <cell r="Q11">
            <v>15924</v>
          </cell>
          <cell r="R11">
            <v>15494</v>
          </cell>
          <cell r="S11">
            <v>14823</v>
          </cell>
          <cell r="T11">
            <v>14075</v>
          </cell>
          <cell r="U11">
            <v>13380</v>
          </cell>
          <cell r="V11">
            <v>12746</v>
          </cell>
          <cell r="W11">
            <v>58249</v>
          </cell>
          <cell r="X11">
            <v>51465</v>
          </cell>
          <cell r="Y11">
            <v>44821</v>
          </cell>
          <cell r="Z11">
            <v>40153</v>
          </cell>
          <cell r="AA11">
            <v>34222</v>
          </cell>
          <cell r="AB11">
            <v>28486</v>
          </cell>
          <cell r="AC11">
            <v>23257</v>
          </cell>
          <cell r="AD11">
            <v>19316</v>
          </cell>
          <cell r="AE11">
            <v>16767</v>
          </cell>
          <cell r="AF11">
            <v>14063</v>
          </cell>
          <cell r="AG11">
            <v>11261</v>
          </cell>
          <cell r="AH11">
            <v>8915</v>
          </cell>
          <cell r="AI11">
            <v>10435</v>
          </cell>
        </row>
        <row r="12">
          <cell r="A12" t="str">
            <v>060000</v>
          </cell>
          <cell r="B12" t="str">
            <v>CAJAMARCA</v>
          </cell>
          <cell r="C12">
            <v>29730</v>
          </cell>
          <cell r="D12">
            <v>29769</v>
          </cell>
          <cell r="E12">
            <v>30456</v>
          </cell>
          <cell r="F12">
            <v>31744</v>
          </cell>
          <cell r="G12">
            <v>32416</v>
          </cell>
          <cell r="H12">
            <v>32647</v>
          </cell>
          <cell r="I12">
            <v>32614</v>
          </cell>
          <cell r="J12">
            <v>32506</v>
          </cell>
          <cell r="K12">
            <v>32490</v>
          </cell>
          <cell r="L12">
            <v>32725</v>
          </cell>
          <cell r="M12">
            <v>33083</v>
          </cell>
          <cell r="N12">
            <v>33516</v>
          </cell>
          <cell r="O12">
            <v>34234</v>
          </cell>
          <cell r="P12">
            <v>34896</v>
          </cell>
          <cell r="Q12">
            <v>34890</v>
          </cell>
          <cell r="R12">
            <v>33903</v>
          </cell>
          <cell r="S12">
            <v>32179</v>
          </cell>
          <cell r="T12">
            <v>30278</v>
          </cell>
          <cell r="U12">
            <v>28619</v>
          </cell>
          <cell r="V12">
            <v>27217</v>
          </cell>
          <cell r="W12">
            <v>128231</v>
          </cell>
          <cell r="X12">
            <v>113820</v>
          </cell>
          <cell r="Y12">
            <v>97651</v>
          </cell>
          <cell r="Z12">
            <v>87212</v>
          </cell>
          <cell r="AA12">
            <v>75251</v>
          </cell>
          <cell r="AB12">
            <v>63180</v>
          </cell>
          <cell r="AC12">
            <v>51754</v>
          </cell>
          <cell r="AD12">
            <v>40762</v>
          </cell>
          <cell r="AE12">
            <v>35396</v>
          </cell>
          <cell r="AF12">
            <v>29027</v>
          </cell>
          <cell r="AG12">
            <v>22256</v>
          </cell>
          <cell r="AH12">
            <v>16863</v>
          </cell>
          <cell r="AI12">
            <v>18897</v>
          </cell>
        </row>
        <row r="13">
          <cell r="A13" t="str">
            <v>070000</v>
          </cell>
          <cell r="B13" t="str">
            <v>CALLAO</v>
          </cell>
          <cell r="C13">
            <v>14571</v>
          </cell>
          <cell r="D13">
            <v>14816</v>
          </cell>
          <cell r="E13">
            <v>15712</v>
          </cell>
          <cell r="F13">
            <v>15791</v>
          </cell>
          <cell r="G13">
            <v>15793</v>
          </cell>
          <cell r="H13">
            <v>15719</v>
          </cell>
          <cell r="I13">
            <v>15587</v>
          </cell>
          <cell r="J13">
            <v>15461</v>
          </cell>
          <cell r="K13">
            <v>15369</v>
          </cell>
          <cell r="L13">
            <v>15316</v>
          </cell>
          <cell r="M13">
            <v>15347</v>
          </cell>
          <cell r="N13">
            <v>15461</v>
          </cell>
          <cell r="O13">
            <v>15561</v>
          </cell>
          <cell r="P13">
            <v>15613</v>
          </cell>
          <cell r="Q13">
            <v>15618</v>
          </cell>
          <cell r="R13">
            <v>15553</v>
          </cell>
          <cell r="S13">
            <v>15445</v>
          </cell>
          <cell r="T13">
            <v>15295</v>
          </cell>
          <cell r="U13">
            <v>15201</v>
          </cell>
          <cell r="V13">
            <v>15228</v>
          </cell>
          <cell r="W13">
            <v>77916</v>
          </cell>
          <cell r="X13">
            <v>79475</v>
          </cell>
          <cell r="Y13">
            <v>73453</v>
          </cell>
          <cell r="Z13">
            <v>62015</v>
          </cell>
          <cell r="AA13">
            <v>53395</v>
          </cell>
          <cell r="AB13">
            <v>46033</v>
          </cell>
          <cell r="AC13">
            <v>39878</v>
          </cell>
          <cell r="AD13">
            <v>32073</v>
          </cell>
          <cell r="AE13">
            <v>23352</v>
          </cell>
          <cell r="AF13">
            <v>17937</v>
          </cell>
          <cell r="AG13">
            <v>13814</v>
          </cell>
          <cell r="AH13">
            <v>10069</v>
          </cell>
          <cell r="AI13">
            <v>10811</v>
          </cell>
        </row>
        <row r="14">
          <cell r="A14" t="str">
            <v>080000</v>
          </cell>
          <cell r="B14" t="str">
            <v>CUSCO</v>
          </cell>
          <cell r="C14">
            <v>27431</v>
          </cell>
          <cell r="D14">
            <v>27684</v>
          </cell>
          <cell r="E14">
            <v>27107</v>
          </cell>
          <cell r="F14">
            <v>27864</v>
          </cell>
          <cell r="G14">
            <v>28226</v>
          </cell>
          <cell r="H14">
            <v>28282</v>
          </cell>
          <cell r="I14">
            <v>28146</v>
          </cell>
          <cell r="J14">
            <v>27980</v>
          </cell>
          <cell r="K14">
            <v>27898</v>
          </cell>
          <cell r="L14">
            <v>27945</v>
          </cell>
          <cell r="M14">
            <v>28036</v>
          </cell>
          <cell r="N14">
            <v>28138</v>
          </cell>
          <cell r="O14">
            <v>28417</v>
          </cell>
          <cell r="P14">
            <v>28685</v>
          </cell>
          <cell r="Q14">
            <v>28576</v>
          </cell>
          <cell r="R14">
            <v>27925</v>
          </cell>
          <cell r="S14">
            <v>26861</v>
          </cell>
          <cell r="T14">
            <v>25696</v>
          </cell>
          <cell r="U14">
            <v>24636</v>
          </cell>
          <cell r="V14">
            <v>23687</v>
          </cell>
          <cell r="W14">
            <v>110103</v>
          </cell>
          <cell r="X14">
            <v>97959</v>
          </cell>
          <cell r="Y14">
            <v>85307</v>
          </cell>
          <cell r="Z14">
            <v>77031</v>
          </cell>
          <cell r="AA14">
            <v>68551</v>
          </cell>
          <cell r="AB14">
            <v>57137</v>
          </cell>
          <cell r="AC14">
            <v>44779</v>
          </cell>
          <cell r="AD14">
            <v>34671</v>
          </cell>
          <cell r="AE14">
            <v>28567</v>
          </cell>
          <cell r="AF14">
            <v>23204</v>
          </cell>
          <cell r="AG14">
            <v>17597</v>
          </cell>
          <cell r="AH14">
            <v>13282</v>
          </cell>
          <cell r="AI14">
            <v>14643</v>
          </cell>
        </row>
        <row r="15">
          <cell r="A15" t="str">
            <v>090000</v>
          </cell>
          <cell r="B15" t="str">
            <v>HUANCAVELICA</v>
          </cell>
          <cell r="C15">
            <v>12920</v>
          </cell>
          <cell r="D15">
            <v>13240</v>
          </cell>
          <cell r="E15">
            <v>12747</v>
          </cell>
          <cell r="F15">
            <v>13055</v>
          </cell>
          <cell r="G15">
            <v>13126</v>
          </cell>
          <cell r="H15">
            <v>13029</v>
          </cell>
          <cell r="I15">
            <v>12832</v>
          </cell>
          <cell r="J15">
            <v>12609</v>
          </cell>
          <cell r="K15">
            <v>12428</v>
          </cell>
          <cell r="L15">
            <v>12340</v>
          </cell>
          <cell r="M15">
            <v>12297</v>
          </cell>
          <cell r="N15">
            <v>12270</v>
          </cell>
          <cell r="O15">
            <v>12365</v>
          </cell>
          <cell r="P15">
            <v>12451</v>
          </cell>
          <cell r="Q15">
            <v>12294</v>
          </cell>
          <cell r="R15">
            <v>11793</v>
          </cell>
          <cell r="S15">
            <v>11022</v>
          </cell>
          <cell r="T15">
            <v>10197</v>
          </cell>
          <cell r="U15">
            <v>9450</v>
          </cell>
          <cell r="V15">
            <v>8800</v>
          </cell>
          <cell r="W15">
            <v>38629</v>
          </cell>
          <cell r="X15">
            <v>31433</v>
          </cell>
          <cell r="Y15">
            <v>26758</v>
          </cell>
          <cell r="Z15">
            <v>24931</v>
          </cell>
          <cell r="AA15">
            <v>21791</v>
          </cell>
          <cell r="AB15">
            <v>19058</v>
          </cell>
          <cell r="AC15">
            <v>15760</v>
          </cell>
          <cell r="AD15">
            <v>13026</v>
          </cell>
          <cell r="AE15">
            <v>11093</v>
          </cell>
          <cell r="AF15">
            <v>9156</v>
          </cell>
          <cell r="AG15">
            <v>7120</v>
          </cell>
          <cell r="AH15">
            <v>5613</v>
          </cell>
          <cell r="AI15">
            <v>6439</v>
          </cell>
        </row>
        <row r="16">
          <cell r="A16" t="str">
            <v>100000</v>
          </cell>
          <cell r="B16" t="str">
            <v>HUANUCO</v>
          </cell>
          <cell r="C16">
            <v>17666</v>
          </cell>
          <cell r="D16">
            <v>17837</v>
          </cell>
          <cell r="E16">
            <v>18025</v>
          </cell>
          <cell r="F16">
            <v>18617</v>
          </cell>
          <cell r="G16">
            <v>18910</v>
          </cell>
          <cell r="H16">
            <v>18988</v>
          </cell>
          <cell r="I16">
            <v>18942</v>
          </cell>
          <cell r="J16">
            <v>18852</v>
          </cell>
          <cell r="K16">
            <v>18808</v>
          </cell>
          <cell r="L16">
            <v>18871</v>
          </cell>
          <cell r="M16">
            <v>18957</v>
          </cell>
          <cell r="N16">
            <v>19032</v>
          </cell>
          <cell r="O16">
            <v>19272</v>
          </cell>
          <cell r="P16">
            <v>19504</v>
          </cell>
          <cell r="Q16">
            <v>19426</v>
          </cell>
          <cell r="R16">
            <v>18882</v>
          </cell>
          <cell r="S16">
            <v>17980</v>
          </cell>
          <cell r="T16">
            <v>17002</v>
          </cell>
          <cell r="U16">
            <v>16121</v>
          </cell>
          <cell r="V16">
            <v>15331</v>
          </cell>
          <cell r="W16">
            <v>69918</v>
          </cell>
          <cell r="X16">
            <v>58742</v>
          </cell>
          <cell r="Y16">
            <v>49690</v>
          </cell>
          <cell r="Z16">
            <v>45776</v>
          </cell>
          <cell r="AA16">
            <v>40381</v>
          </cell>
          <cell r="AB16">
            <v>33891</v>
          </cell>
          <cell r="AC16">
            <v>27177</v>
          </cell>
          <cell r="AD16">
            <v>21066</v>
          </cell>
          <cell r="AE16">
            <v>17638</v>
          </cell>
          <cell r="AF16">
            <v>13954</v>
          </cell>
          <cell r="AG16">
            <v>10390</v>
          </cell>
          <cell r="AH16">
            <v>7831</v>
          </cell>
          <cell r="AI16">
            <v>7243</v>
          </cell>
        </row>
        <row r="17">
          <cell r="A17" t="str">
            <v>110000</v>
          </cell>
          <cell r="B17" t="str">
            <v>ICA</v>
          </cell>
          <cell r="C17">
            <v>12937</v>
          </cell>
          <cell r="D17">
            <v>12935</v>
          </cell>
          <cell r="E17">
            <v>12964</v>
          </cell>
          <cell r="F17">
            <v>13118</v>
          </cell>
          <cell r="G17">
            <v>13249</v>
          </cell>
          <cell r="H17">
            <v>13359</v>
          </cell>
          <cell r="I17">
            <v>13452</v>
          </cell>
          <cell r="J17">
            <v>13528</v>
          </cell>
          <cell r="K17">
            <v>13593</v>
          </cell>
          <cell r="L17">
            <v>13654</v>
          </cell>
          <cell r="M17">
            <v>13748</v>
          </cell>
          <cell r="N17">
            <v>13872</v>
          </cell>
          <cell r="O17">
            <v>13950</v>
          </cell>
          <cell r="P17">
            <v>13989</v>
          </cell>
          <cell r="Q17">
            <v>14011</v>
          </cell>
          <cell r="R17">
            <v>13996</v>
          </cell>
          <cell r="S17">
            <v>13940</v>
          </cell>
          <cell r="T17">
            <v>13879</v>
          </cell>
          <cell r="U17">
            <v>13835</v>
          </cell>
          <cell r="V17">
            <v>13828</v>
          </cell>
          <cell r="W17">
            <v>68728</v>
          </cell>
          <cell r="X17">
            <v>63451</v>
          </cell>
          <cell r="Y17">
            <v>55938</v>
          </cell>
          <cell r="Z17">
            <v>48748</v>
          </cell>
          <cell r="AA17">
            <v>41965</v>
          </cell>
          <cell r="AB17">
            <v>35503</v>
          </cell>
          <cell r="AC17">
            <v>30739</v>
          </cell>
          <cell r="AD17">
            <v>25657</v>
          </cell>
          <cell r="AE17">
            <v>19120</v>
          </cell>
          <cell r="AF17">
            <v>15280</v>
          </cell>
          <cell r="AG17">
            <v>11948</v>
          </cell>
          <cell r="AH17">
            <v>8762</v>
          </cell>
          <cell r="AI17">
            <v>10152</v>
          </cell>
        </row>
        <row r="18">
          <cell r="A18" t="str">
            <v>120000</v>
          </cell>
          <cell r="B18" t="str">
            <v>JUNIN</v>
          </cell>
          <cell r="C18">
            <v>23864</v>
          </cell>
          <cell r="D18">
            <v>23923</v>
          </cell>
          <cell r="E18">
            <v>23511</v>
          </cell>
          <cell r="F18">
            <v>24062</v>
          </cell>
          <cell r="G18">
            <v>24465</v>
          </cell>
          <cell r="H18">
            <v>24753</v>
          </cell>
          <cell r="I18">
            <v>24953</v>
          </cell>
          <cell r="J18">
            <v>25142</v>
          </cell>
          <cell r="K18">
            <v>25350</v>
          </cell>
          <cell r="L18">
            <v>25581</v>
          </cell>
          <cell r="M18">
            <v>25765</v>
          </cell>
          <cell r="N18">
            <v>25882</v>
          </cell>
          <cell r="O18">
            <v>26066</v>
          </cell>
          <cell r="P18">
            <v>26248</v>
          </cell>
          <cell r="Q18">
            <v>26270</v>
          </cell>
          <cell r="R18">
            <v>26036</v>
          </cell>
          <cell r="S18">
            <v>25577</v>
          </cell>
          <cell r="T18">
            <v>25093</v>
          </cell>
          <cell r="U18">
            <v>24633</v>
          </cell>
          <cell r="V18">
            <v>24144</v>
          </cell>
          <cell r="W18">
            <v>112970</v>
          </cell>
          <cell r="X18">
            <v>97371</v>
          </cell>
          <cell r="Y18">
            <v>82901</v>
          </cell>
          <cell r="Z18">
            <v>76150</v>
          </cell>
          <cell r="AA18">
            <v>67795</v>
          </cell>
          <cell r="AB18">
            <v>58073</v>
          </cell>
          <cell r="AC18">
            <v>48014</v>
          </cell>
          <cell r="AD18">
            <v>38014</v>
          </cell>
          <cell r="AE18">
            <v>30398</v>
          </cell>
          <cell r="AF18">
            <v>24603</v>
          </cell>
          <cell r="AG18">
            <v>18611</v>
          </cell>
          <cell r="AH18">
            <v>14099</v>
          </cell>
          <cell r="AI18">
            <v>15256</v>
          </cell>
        </row>
        <row r="19">
          <cell r="A19" t="str">
            <v>130000</v>
          </cell>
          <cell r="B19" t="str">
            <v>LA LIBERTAD</v>
          </cell>
          <cell r="C19">
            <v>31237</v>
          </cell>
          <cell r="D19">
            <v>31632</v>
          </cell>
          <cell r="E19">
            <v>32291</v>
          </cell>
          <cell r="F19">
            <v>32942</v>
          </cell>
          <cell r="G19">
            <v>33296</v>
          </cell>
          <cell r="H19">
            <v>33444</v>
          </cell>
          <cell r="I19">
            <v>33485</v>
          </cell>
          <cell r="J19">
            <v>33449</v>
          </cell>
          <cell r="K19">
            <v>33421</v>
          </cell>
          <cell r="L19">
            <v>33491</v>
          </cell>
          <cell r="M19">
            <v>33706</v>
          </cell>
          <cell r="N19">
            <v>34043</v>
          </cell>
          <cell r="O19">
            <v>34408</v>
          </cell>
          <cell r="P19">
            <v>34668</v>
          </cell>
          <cell r="Q19">
            <v>34635</v>
          </cell>
          <cell r="R19">
            <v>34150</v>
          </cell>
          <cell r="S19">
            <v>33304</v>
          </cell>
          <cell r="T19">
            <v>32386</v>
          </cell>
          <cell r="U19">
            <v>31611</v>
          </cell>
          <cell r="V19">
            <v>31037</v>
          </cell>
          <cell r="W19">
            <v>149943</v>
          </cell>
          <cell r="X19">
            <v>137146</v>
          </cell>
          <cell r="Y19">
            <v>118981</v>
          </cell>
          <cell r="Z19">
            <v>104653</v>
          </cell>
          <cell r="AA19">
            <v>91887</v>
          </cell>
          <cell r="AB19">
            <v>78496</v>
          </cell>
          <cell r="AC19">
            <v>66253</v>
          </cell>
          <cell r="AD19">
            <v>54055</v>
          </cell>
          <cell r="AE19">
            <v>43806</v>
          </cell>
          <cell r="AF19">
            <v>34795</v>
          </cell>
          <cell r="AG19">
            <v>26343</v>
          </cell>
          <cell r="AH19">
            <v>19009</v>
          </cell>
          <cell r="AI19">
            <v>21440</v>
          </cell>
        </row>
        <row r="20">
          <cell r="A20" t="str">
            <v>140000</v>
          </cell>
          <cell r="B20" t="str">
            <v>LAMBAYEQUE</v>
          </cell>
          <cell r="C20">
            <v>21214</v>
          </cell>
          <cell r="D20">
            <v>21205</v>
          </cell>
          <cell r="E20">
            <v>21725</v>
          </cell>
          <cell r="F20">
            <v>22158</v>
          </cell>
          <cell r="G20">
            <v>22474</v>
          </cell>
          <cell r="H20">
            <v>22723</v>
          </cell>
          <cell r="I20">
            <v>22948</v>
          </cell>
          <cell r="J20">
            <v>23115</v>
          </cell>
          <cell r="K20">
            <v>23250</v>
          </cell>
          <cell r="L20">
            <v>23414</v>
          </cell>
          <cell r="M20">
            <v>23633</v>
          </cell>
          <cell r="N20">
            <v>23895</v>
          </cell>
          <cell r="O20">
            <v>24136</v>
          </cell>
          <cell r="P20">
            <v>24301</v>
          </cell>
          <cell r="Q20">
            <v>24333</v>
          </cell>
          <cell r="R20">
            <v>24103</v>
          </cell>
          <cell r="S20">
            <v>23640</v>
          </cell>
          <cell r="T20">
            <v>23203</v>
          </cell>
          <cell r="U20">
            <v>22854</v>
          </cell>
          <cell r="V20">
            <v>22526</v>
          </cell>
          <cell r="W20">
            <v>107076</v>
          </cell>
          <cell r="X20">
            <v>96918</v>
          </cell>
          <cell r="Y20">
            <v>86144</v>
          </cell>
          <cell r="Z20">
            <v>76420</v>
          </cell>
          <cell r="AA20">
            <v>67265</v>
          </cell>
          <cell r="AB20">
            <v>58363</v>
          </cell>
          <cell r="AC20">
            <v>49021</v>
          </cell>
          <cell r="AD20">
            <v>38861</v>
          </cell>
          <cell r="AE20">
            <v>29818</v>
          </cell>
          <cell r="AF20">
            <v>22865</v>
          </cell>
          <cell r="AG20">
            <v>17667</v>
          </cell>
          <cell r="AH20">
            <v>13231</v>
          </cell>
          <cell r="AI20">
            <v>15038</v>
          </cell>
        </row>
        <row r="21">
          <cell r="A21" t="str">
            <v>150000</v>
          </cell>
          <cell r="B21" t="str">
            <v>LIMA</v>
          </cell>
          <cell r="C21">
            <v>145199</v>
          </cell>
          <cell r="D21">
            <v>146253</v>
          </cell>
          <cell r="E21">
            <v>145752</v>
          </cell>
          <cell r="F21">
            <v>140435</v>
          </cell>
          <cell r="G21">
            <v>139720</v>
          </cell>
          <cell r="H21">
            <v>141020</v>
          </cell>
          <cell r="I21">
            <v>143015</v>
          </cell>
          <cell r="J21">
            <v>145022</v>
          </cell>
          <cell r="K21">
            <v>146342</v>
          </cell>
          <cell r="L21">
            <v>146569</v>
          </cell>
          <cell r="M21">
            <v>146614</v>
          </cell>
          <cell r="N21">
            <v>146761</v>
          </cell>
          <cell r="O21">
            <v>146080</v>
          </cell>
          <cell r="P21">
            <v>144778</v>
          </cell>
          <cell r="Q21">
            <v>144320</v>
          </cell>
          <cell r="R21">
            <v>145369</v>
          </cell>
          <cell r="S21">
            <v>147582</v>
          </cell>
          <cell r="T21">
            <v>149513</v>
          </cell>
          <cell r="U21">
            <v>151181</v>
          </cell>
          <cell r="V21">
            <v>153643</v>
          </cell>
          <cell r="W21">
            <v>794047</v>
          </cell>
          <cell r="X21">
            <v>790539</v>
          </cell>
          <cell r="Y21">
            <v>711666</v>
          </cell>
          <cell r="Z21">
            <v>603978</v>
          </cell>
          <cell r="AA21">
            <v>513385</v>
          </cell>
          <cell r="AB21">
            <v>438320</v>
          </cell>
          <cell r="AC21">
            <v>380900</v>
          </cell>
          <cell r="AD21">
            <v>311765</v>
          </cell>
          <cell r="AE21">
            <v>233466</v>
          </cell>
          <cell r="AF21">
            <v>181425</v>
          </cell>
          <cell r="AG21">
            <v>140757</v>
          </cell>
          <cell r="AH21">
            <v>103326</v>
          </cell>
          <cell r="AI21">
            <v>116312</v>
          </cell>
        </row>
        <row r="22">
          <cell r="A22" t="str">
            <v>160000</v>
          </cell>
          <cell r="B22" t="str">
            <v>LORETO</v>
          </cell>
          <cell r="C22">
            <v>23778</v>
          </cell>
          <cell r="D22">
            <v>23859</v>
          </cell>
          <cell r="E22">
            <v>23943</v>
          </cell>
          <cell r="F22">
            <v>24376</v>
          </cell>
          <cell r="G22">
            <v>24541</v>
          </cell>
          <cell r="H22">
            <v>24470</v>
          </cell>
          <cell r="I22">
            <v>24257</v>
          </cell>
          <cell r="J22">
            <v>24037</v>
          </cell>
          <cell r="K22">
            <v>23882</v>
          </cell>
          <cell r="L22">
            <v>23829</v>
          </cell>
          <cell r="M22">
            <v>23926</v>
          </cell>
          <cell r="N22">
            <v>24149</v>
          </cell>
          <cell r="O22">
            <v>24388</v>
          </cell>
          <cell r="P22">
            <v>24489</v>
          </cell>
          <cell r="Q22">
            <v>24299</v>
          </cell>
          <cell r="R22">
            <v>23624</v>
          </cell>
          <cell r="S22">
            <v>22574</v>
          </cell>
          <cell r="T22">
            <v>21498</v>
          </cell>
          <cell r="U22">
            <v>20559</v>
          </cell>
          <cell r="V22">
            <v>19688</v>
          </cell>
          <cell r="W22">
            <v>89118</v>
          </cell>
          <cell r="X22">
            <v>76124</v>
          </cell>
          <cell r="Y22">
            <v>62574</v>
          </cell>
          <cell r="Z22">
            <v>54232</v>
          </cell>
          <cell r="AA22">
            <v>48015</v>
          </cell>
          <cell r="AB22">
            <v>40145</v>
          </cell>
          <cell r="AC22">
            <v>31644</v>
          </cell>
          <cell r="AD22">
            <v>23892</v>
          </cell>
          <cell r="AE22">
            <v>17554</v>
          </cell>
          <cell r="AF22">
            <v>12809</v>
          </cell>
          <cell r="AG22">
            <v>8886</v>
          </cell>
          <cell r="AH22">
            <v>6341</v>
          </cell>
          <cell r="AI22">
            <v>5952</v>
          </cell>
        </row>
        <row r="23">
          <cell r="A23" t="str">
            <v>170000</v>
          </cell>
          <cell r="B23" t="str">
            <v>MADRE DE DIOS</v>
          </cell>
          <cell r="C23">
            <v>2481</v>
          </cell>
          <cell r="D23">
            <v>2420</v>
          </cell>
          <cell r="E23">
            <v>2365</v>
          </cell>
          <cell r="F23">
            <v>2356</v>
          </cell>
          <cell r="G23">
            <v>2343</v>
          </cell>
          <cell r="H23">
            <v>2336</v>
          </cell>
          <cell r="I23">
            <v>2336</v>
          </cell>
          <cell r="J23">
            <v>2327</v>
          </cell>
          <cell r="K23">
            <v>2315</v>
          </cell>
          <cell r="L23">
            <v>2301</v>
          </cell>
          <cell r="M23">
            <v>2299</v>
          </cell>
          <cell r="N23">
            <v>2309</v>
          </cell>
          <cell r="O23">
            <v>2305</v>
          </cell>
          <cell r="P23">
            <v>2282</v>
          </cell>
          <cell r="Q23">
            <v>2263</v>
          </cell>
          <cell r="R23">
            <v>2273</v>
          </cell>
          <cell r="S23">
            <v>2287</v>
          </cell>
          <cell r="T23">
            <v>2297</v>
          </cell>
          <cell r="U23">
            <v>2284</v>
          </cell>
          <cell r="V23">
            <v>2274</v>
          </cell>
          <cell r="W23">
            <v>11061</v>
          </cell>
          <cell r="X23">
            <v>10007</v>
          </cell>
          <cell r="Y23">
            <v>8796</v>
          </cell>
          <cell r="Z23">
            <v>7777</v>
          </cell>
          <cell r="AA23">
            <v>6578</v>
          </cell>
          <cell r="AB23">
            <v>5186</v>
          </cell>
          <cell r="AC23">
            <v>3579</v>
          </cell>
          <cell r="AD23">
            <v>2277</v>
          </cell>
          <cell r="AE23">
            <v>1558</v>
          </cell>
          <cell r="AF23">
            <v>1081</v>
          </cell>
          <cell r="AG23">
            <v>710</v>
          </cell>
          <cell r="AH23">
            <v>495</v>
          </cell>
          <cell r="AI23">
            <v>478</v>
          </cell>
        </row>
        <row r="24">
          <cell r="A24" t="str">
            <v>180000</v>
          </cell>
          <cell r="B24" t="str">
            <v>MOQUEGUA</v>
          </cell>
          <cell r="C24">
            <v>2717</v>
          </cell>
          <cell r="D24">
            <v>2693</v>
          </cell>
          <cell r="E24">
            <v>2854</v>
          </cell>
          <cell r="F24">
            <v>2852</v>
          </cell>
          <cell r="G24">
            <v>2852</v>
          </cell>
          <cell r="H24">
            <v>2854</v>
          </cell>
          <cell r="I24">
            <v>2857</v>
          </cell>
          <cell r="J24">
            <v>2859</v>
          </cell>
          <cell r="K24">
            <v>2864</v>
          </cell>
          <cell r="L24">
            <v>2862</v>
          </cell>
          <cell r="M24">
            <v>2866</v>
          </cell>
          <cell r="N24">
            <v>2878</v>
          </cell>
          <cell r="O24">
            <v>2880</v>
          </cell>
          <cell r="P24">
            <v>2882</v>
          </cell>
          <cell r="Q24">
            <v>2885</v>
          </cell>
          <cell r="R24">
            <v>2899</v>
          </cell>
          <cell r="S24">
            <v>2927</v>
          </cell>
          <cell r="T24">
            <v>2956</v>
          </cell>
          <cell r="U24">
            <v>2977</v>
          </cell>
          <cell r="V24">
            <v>3007</v>
          </cell>
          <cell r="W24">
            <v>15444</v>
          </cell>
          <cell r="X24">
            <v>15879</v>
          </cell>
          <cell r="Y24">
            <v>14696</v>
          </cell>
          <cell r="Z24">
            <v>12863</v>
          </cell>
          <cell r="AA24">
            <v>11060</v>
          </cell>
          <cell r="AB24">
            <v>9242</v>
          </cell>
          <cell r="AC24">
            <v>7866</v>
          </cell>
          <cell r="AD24">
            <v>6689</v>
          </cell>
          <cell r="AE24">
            <v>5219</v>
          </cell>
          <cell r="AF24">
            <v>4042</v>
          </cell>
          <cell r="AG24">
            <v>3136</v>
          </cell>
          <cell r="AH24">
            <v>2229</v>
          </cell>
          <cell r="AI24">
            <v>2538</v>
          </cell>
        </row>
        <row r="25">
          <cell r="A25" t="str">
            <v>190000</v>
          </cell>
          <cell r="B25" t="str">
            <v>PASCO</v>
          </cell>
          <cell r="C25">
            <v>5761</v>
          </cell>
          <cell r="D25">
            <v>5766</v>
          </cell>
          <cell r="E25">
            <v>5773</v>
          </cell>
          <cell r="F25">
            <v>5614</v>
          </cell>
          <cell r="G25">
            <v>5664</v>
          </cell>
          <cell r="H25">
            <v>5783</v>
          </cell>
          <cell r="I25">
            <v>5949</v>
          </cell>
          <cell r="J25">
            <v>6115</v>
          </cell>
          <cell r="K25">
            <v>6276</v>
          </cell>
          <cell r="L25">
            <v>6429</v>
          </cell>
          <cell r="M25">
            <v>6546</v>
          </cell>
          <cell r="N25">
            <v>6640</v>
          </cell>
          <cell r="O25">
            <v>6789</v>
          </cell>
          <cell r="P25">
            <v>6926</v>
          </cell>
          <cell r="Q25">
            <v>6976</v>
          </cell>
          <cell r="R25">
            <v>6887</v>
          </cell>
          <cell r="S25">
            <v>6689</v>
          </cell>
          <cell r="T25">
            <v>6479</v>
          </cell>
          <cell r="U25">
            <v>6292</v>
          </cell>
          <cell r="V25">
            <v>6101</v>
          </cell>
          <cell r="W25">
            <v>27956</v>
          </cell>
          <cell r="X25">
            <v>24117</v>
          </cell>
          <cell r="Y25">
            <v>20618</v>
          </cell>
          <cell r="Z25">
            <v>18700</v>
          </cell>
          <cell r="AA25">
            <v>15718</v>
          </cell>
          <cell r="AB25">
            <v>12595</v>
          </cell>
          <cell r="AC25">
            <v>9967</v>
          </cell>
          <cell r="AD25">
            <v>7463</v>
          </cell>
          <cell r="AE25">
            <v>5960</v>
          </cell>
          <cell r="AF25">
            <v>4669</v>
          </cell>
          <cell r="AG25">
            <v>3337</v>
          </cell>
          <cell r="AH25">
            <v>2363</v>
          </cell>
          <cell r="AI25">
            <v>2119</v>
          </cell>
        </row>
        <row r="26">
          <cell r="A26" t="str">
            <v>200000</v>
          </cell>
          <cell r="B26" t="str">
            <v>PIURA</v>
          </cell>
          <cell r="C26">
            <v>34654</v>
          </cell>
          <cell r="D26">
            <v>34775</v>
          </cell>
          <cell r="E26">
            <v>35413</v>
          </cell>
          <cell r="F26">
            <v>36345</v>
          </cell>
          <cell r="G26">
            <v>36878</v>
          </cell>
          <cell r="H26">
            <v>37087</v>
          </cell>
          <cell r="I26">
            <v>37104</v>
          </cell>
          <cell r="J26">
            <v>37074</v>
          </cell>
          <cell r="K26">
            <v>37121</v>
          </cell>
          <cell r="L26">
            <v>37310</v>
          </cell>
          <cell r="M26">
            <v>37626</v>
          </cell>
          <cell r="N26">
            <v>38030</v>
          </cell>
          <cell r="O26">
            <v>38550</v>
          </cell>
          <cell r="P26">
            <v>38969</v>
          </cell>
          <cell r="Q26">
            <v>38951</v>
          </cell>
          <cell r="R26">
            <v>38219</v>
          </cell>
          <cell r="S26">
            <v>36935</v>
          </cell>
          <cell r="T26">
            <v>35576</v>
          </cell>
          <cell r="U26">
            <v>34418</v>
          </cell>
          <cell r="V26">
            <v>33420</v>
          </cell>
          <cell r="W26">
            <v>159572</v>
          </cell>
          <cell r="X26">
            <v>143381</v>
          </cell>
          <cell r="Y26">
            <v>124007</v>
          </cell>
          <cell r="Z26">
            <v>109346</v>
          </cell>
          <cell r="AA26">
            <v>97836</v>
          </cell>
          <cell r="AB26">
            <v>86630</v>
          </cell>
          <cell r="AC26">
            <v>69108</v>
          </cell>
          <cell r="AD26">
            <v>51791</v>
          </cell>
          <cell r="AE26">
            <v>41199</v>
          </cell>
          <cell r="AF26">
            <v>31804</v>
          </cell>
          <cell r="AG26">
            <v>25012</v>
          </cell>
          <cell r="AH26">
            <v>19550</v>
          </cell>
          <cell r="AI26">
            <v>20593</v>
          </cell>
        </row>
        <row r="27">
          <cell r="A27" t="str">
            <v>210000</v>
          </cell>
          <cell r="B27" t="str">
            <v>PUNO</v>
          </cell>
          <cell r="C27">
            <v>26227</v>
          </cell>
          <cell r="D27">
            <v>25658</v>
          </cell>
          <cell r="E27">
            <v>24513</v>
          </cell>
          <cell r="F27">
            <v>25396</v>
          </cell>
          <cell r="G27">
            <v>26012</v>
          </cell>
          <cell r="H27">
            <v>26439</v>
          </cell>
          <cell r="I27">
            <v>26753</v>
          </cell>
          <cell r="J27">
            <v>27032</v>
          </cell>
          <cell r="K27">
            <v>27340</v>
          </cell>
          <cell r="L27">
            <v>27713</v>
          </cell>
          <cell r="M27">
            <v>28113</v>
          </cell>
          <cell r="N27">
            <v>28520</v>
          </cell>
          <cell r="O27">
            <v>28994</v>
          </cell>
          <cell r="P27">
            <v>29412</v>
          </cell>
          <cell r="Q27">
            <v>29545</v>
          </cell>
          <cell r="R27">
            <v>29228</v>
          </cell>
          <cell r="S27">
            <v>28536</v>
          </cell>
          <cell r="T27">
            <v>27815</v>
          </cell>
          <cell r="U27">
            <v>27189</v>
          </cell>
          <cell r="V27">
            <v>26566</v>
          </cell>
          <cell r="W27">
            <v>125087</v>
          </cell>
          <cell r="X27">
            <v>111578</v>
          </cell>
          <cell r="Y27">
            <v>94204</v>
          </cell>
          <cell r="Z27">
            <v>82596</v>
          </cell>
          <cell r="AA27">
            <v>72019</v>
          </cell>
          <cell r="AB27">
            <v>61443</v>
          </cell>
          <cell r="AC27">
            <v>51635</v>
          </cell>
          <cell r="AD27">
            <v>42875</v>
          </cell>
          <cell r="AE27">
            <v>35129</v>
          </cell>
          <cell r="AF27">
            <v>27732</v>
          </cell>
          <cell r="AG27">
            <v>22834</v>
          </cell>
          <cell r="AH27">
            <v>17861</v>
          </cell>
          <cell r="AI27">
            <v>19196</v>
          </cell>
        </row>
        <row r="28">
          <cell r="A28" t="str">
            <v>220000</v>
          </cell>
          <cell r="B28" t="str">
            <v>SAN MARTIN</v>
          </cell>
          <cell r="C28">
            <v>15337</v>
          </cell>
          <cell r="D28">
            <v>15364</v>
          </cell>
          <cell r="E28">
            <v>15371</v>
          </cell>
          <cell r="F28">
            <v>15918</v>
          </cell>
          <cell r="G28">
            <v>16196</v>
          </cell>
          <cell r="H28">
            <v>16289</v>
          </cell>
          <cell r="I28">
            <v>16272</v>
          </cell>
          <cell r="J28">
            <v>16221</v>
          </cell>
          <cell r="K28">
            <v>16213</v>
          </cell>
          <cell r="L28">
            <v>16306</v>
          </cell>
          <cell r="M28">
            <v>16517</v>
          </cell>
          <cell r="N28">
            <v>16824</v>
          </cell>
          <cell r="O28">
            <v>17193</v>
          </cell>
          <cell r="P28">
            <v>17473</v>
          </cell>
          <cell r="Q28">
            <v>17461</v>
          </cell>
          <cell r="R28">
            <v>17040</v>
          </cell>
          <cell r="S28">
            <v>16302</v>
          </cell>
          <cell r="T28">
            <v>15484</v>
          </cell>
          <cell r="U28">
            <v>14749</v>
          </cell>
          <cell r="V28">
            <v>14115</v>
          </cell>
          <cell r="W28">
            <v>65471</v>
          </cell>
          <cell r="X28">
            <v>58361</v>
          </cell>
          <cell r="Y28">
            <v>52042</v>
          </cell>
          <cell r="Z28">
            <v>48339</v>
          </cell>
          <cell r="AA28">
            <v>42807</v>
          </cell>
          <cell r="AB28">
            <v>34127</v>
          </cell>
          <cell r="AC28">
            <v>25472</v>
          </cell>
          <cell r="AD28">
            <v>18858</v>
          </cell>
          <cell r="AE28">
            <v>14555</v>
          </cell>
          <cell r="AF28">
            <v>10855</v>
          </cell>
          <cell r="AG28">
            <v>7899</v>
          </cell>
          <cell r="AH28">
            <v>5595</v>
          </cell>
          <cell r="AI28">
            <v>5461</v>
          </cell>
        </row>
        <row r="29">
          <cell r="A29" t="str">
            <v>230000</v>
          </cell>
          <cell r="B29" t="str">
            <v>TACNA</v>
          </cell>
          <cell r="C29">
            <v>5167</v>
          </cell>
          <cell r="D29">
            <v>5136</v>
          </cell>
          <cell r="E29">
            <v>4796</v>
          </cell>
          <cell r="F29">
            <v>4909</v>
          </cell>
          <cell r="G29">
            <v>5005</v>
          </cell>
          <cell r="H29">
            <v>5090</v>
          </cell>
          <cell r="I29">
            <v>5158</v>
          </cell>
          <cell r="J29">
            <v>5216</v>
          </cell>
          <cell r="K29">
            <v>5265</v>
          </cell>
          <cell r="L29">
            <v>5292</v>
          </cell>
          <cell r="M29">
            <v>5336</v>
          </cell>
          <cell r="N29">
            <v>5397</v>
          </cell>
          <cell r="O29">
            <v>5423</v>
          </cell>
          <cell r="P29">
            <v>5426</v>
          </cell>
          <cell r="Q29">
            <v>5433</v>
          </cell>
          <cell r="R29">
            <v>5477</v>
          </cell>
          <cell r="S29">
            <v>5549</v>
          </cell>
          <cell r="T29">
            <v>5603</v>
          </cell>
          <cell r="U29">
            <v>5643</v>
          </cell>
          <cell r="V29">
            <v>5711</v>
          </cell>
          <cell r="W29">
            <v>29778</v>
          </cell>
          <cell r="X29">
            <v>29693</v>
          </cell>
          <cell r="Y29">
            <v>26545</v>
          </cell>
          <cell r="Z29">
            <v>23311</v>
          </cell>
          <cell r="AA29">
            <v>19847</v>
          </cell>
          <cell r="AB29">
            <v>16159</v>
          </cell>
          <cell r="AC29">
            <v>13149</v>
          </cell>
          <cell r="AD29">
            <v>10335</v>
          </cell>
          <cell r="AE29">
            <v>7331</v>
          </cell>
          <cell r="AF29">
            <v>5118</v>
          </cell>
          <cell r="AG29">
            <v>3691</v>
          </cell>
          <cell r="AH29">
            <v>2514</v>
          </cell>
          <cell r="AI29">
            <v>2655</v>
          </cell>
        </row>
        <row r="30">
          <cell r="A30" t="str">
            <v>240000</v>
          </cell>
          <cell r="B30" t="str">
            <v>TUMBES</v>
          </cell>
          <cell r="C30">
            <v>4102</v>
          </cell>
          <cell r="D30">
            <v>4084</v>
          </cell>
          <cell r="E30">
            <v>4082</v>
          </cell>
          <cell r="F30">
            <v>4107</v>
          </cell>
          <cell r="G30">
            <v>4129</v>
          </cell>
          <cell r="H30">
            <v>4148</v>
          </cell>
          <cell r="I30">
            <v>4162</v>
          </cell>
          <cell r="J30">
            <v>4173</v>
          </cell>
          <cell r="K30">
            <v>4174</v>
          </cell>
          <cell r="L30">
            <v>4176</v>
          </cell>
          <cell r="M30">
            <v>4186</v>
          </cell>
          <cell r="N30">
            <v>4214</v>
          </cell>
          <cell r="O30">
            <v>4216</v>
          </cell>
          <cell r="P30">
            <v>4207</v>
          </cell>
          <cell r="Q30">
            <v>4199</v>
          </cell>
          <cell r="R30">
            <v>4211</v>
          </cell>
          <cell r="S30">
            <v>4229</v>
          </cell>
          <cell r="T30">
            <v>4235</v>
          </cell>
          <cell r="U30">
            <v>4231</v>
          </cell>
          <cell r="V30">
            <v>4242</v>
          </cell>
          <cell r="W30">
            <v>21278</v>
          </cell>
          <cell r="X30">
            <v>19348</v>
          </cell>
          <cell r="Y30">
            <v>16725</v>
          </cell>
          <cell r="Z30">
            <v>14762</v>
          </cell>
          <cell r="AA30">
            <v>12916</v>
          </cell>
          <cell r="AB30">
            <v>10869</v>
          </cell>
          <cell r="AC30">
            <v>8196</v>
          </cell>
          <cell r="AD30">
            <v>5906</v>
          </cell>
          <cell r="AE30">
            <v>4194</v>
          </cell>
          <cell r="AF30">
            <v>3143</v>
          </cell>
          <cell r="AG30">
            <v>2508</v>
          </cell>
          <cell r="AH30">
            <v>1871</v>
          </cell>
          <cell r="AI30">
            <v>1981</v>
          </cell>
        </row>
        <row r="31">
          <cell r="A31" t="str">
            <v>250000</v>
          </cell>
          <cell r="B31" t="str">
            <v>UCAYALI</v>
          </cell>
          <cell r="C31">
            <v>10228</v>
          </cell>
          <cell r="D31">
            <v>10240</v>
          </cell>
          <cell r="E31">
            <v>9911</v>
          </cell>
          <cell r="F31">
            <v>10157</v>
          </cell>
          <cell r="G31">
            <v>10288</v>
          </cell>
          <cell r="H31">
            <v>10332</v>
          </cell>
          <cell r="I31">
            <v>10332</v>
          </cell>
          <cell r="J31">
            <v>10314</v>
          </cell>
          <cell r="K31">
            <v>10305</v>
          </cell>
          <cell r="L31">
            <v>10343</v>
          </cell>
          <cell r="M31">
            <v>10432</v>
          </cell>
          <cell r="N31">
            <v>10556</v>
          </cell>
          <cell r="O31">
            <v>10699</v>
          </cell>
          <cell r="P31">
            <v>10796</v>
          </cell>
          <cell r="Q31">
            <v>10761</v>
          </cell>
          <cell r="R31">
            <v>10518</v>
          </cell>
          <cell r="S31">
            <v>10118</v>
          </cell>
          <cell r="T31">
            <v>9702</v>
          </cell>
          <cell r="U31">
            <v>9332</v>
          </cell>
          <cell r="V31">
            <v>8980</v>
          </cell>
          <cell r="W31">
            <v>41008</v>
          </cell>
          <cell r="X31">
            <v>35541</v>
          </cell>
          <cell r="Y31">
            <v>30613</v>
          </cell>
          <cell r="Z31">
            <v>27867</v>
          </cell>
          <cell r="AA31">
            <v>24535</v>
          </cell>
          <cell r="AB31">
            <v>19957</v>
          </cell>
          <cell r="AC31">
            <v>15469</v>
          </cell>
          <cell r="AD31">
            <v>11296</v>
          </cell>
          <cell r="AE31">
            <v>7839</v>
          </cell>
          <cell r="AF31">
            <v>5530</v>
          </cell>
          <cell r="AG31">
            <v>3770</v>
          </cell>
          <cell r="AH31">
            <v>2736</v>
          </cell>
          <cell r="AI31">
            <v>2713</v>
          </cell>
        </row>
      </sheetData>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s>
    <sheetDataSet>
      <sheetData sheetId="0">
        <row r="9">
          <cell r="A9" t="str">
            <v>010000</v>
          </cell>
          <cell r="B9" t="str">
            <v>01</v>
          </cell>
          <cell r="C9" t="str">
            <v>00</v>
          </cell>
          <cell r="D9" t="str">
            <v>00</v>
          </cell>
          <cell r="E9" t="str">
            <v>AMAZONAS</v>
          </cell>
          <cell r="F9">
            <v>429088</v>
          </cell>
        </row>
        <row r="10">
          <cell r="A10" t="str">
            <v>010100</v>
          </cell>
          <cell r="B10" t="str">
            <v>01</v>
          </cell>
          <cell r="C10" t="str">
            <v>01</v>
          </cell>
          <cell r="D10" t="str">
            <v>00</v>
          </cell>
          <cell r="E10" t="str">
            <v>CHACHAPOYAS</v>
          </cell>
          <cell r="F10">
            <v>56049</v>
          </cell>
        </row>
        <row r="11">
          <cell r="A11" t="str">
            <v>010101</v>
          </cell>
          <cell r="B11" t="str">
            <v>01</v>
          </cell>
          <cell r="C11" t="str">
            <v>01</v>
          </cell>
          <cell r="D11" t="str">
            <v>01</v>
          </cell>
          <cell r="E11" t="str">
            <v>CHACHAPOYAS</v>
          </cell>
          <cell r="F11">
            <v>26998</v>
          </cell>
        </row>
        <row r="12">
          <cell r="A12" t="str">
            <v>010102</v>
          </cell>
          <cell r="B12" t="str">
            <v>01</v>
          </cell>
          <cell r="C12" t="str">
            <v>01</v>
          </cell>
          <cell r="D12" t="str">
            <v>02</v>
          </cell>
          <cell r="E12" t="str">
            <v>ASUNCION</v>
          </cell>
          <cell r="F12">
            <v>326</v>
          </cell>
        </row>
        <row r="13">
          <cell r="A13" t="str">
            <v>010103</v>
          </cell>
          <cell r="B13" t="str">
            <v>01</v>
          </cell>
          <cell r="C13" t="str">
            <v>01</v>
          </cell>
          <cell r="D13" t="str">
            <v>03</v>
          </cell>
          <cell r="E13" t="str">
            <v>BALSAS</v>
          </cell>
          <cell r="F13">
            <v>1579</v>
          </cell>
        </row>
        <row r="14">
          <cell r="A14" t="str">
            <v>010104</v>
          </cell>
          <cell r="B14" t="str">
            <v>01</v>
          </cell>
          <cell r="C14" t="str">
            <v>01</v>
          </cell>
          <cell r="D14" t="str">
            <v>04</v>
          </cell>
          <cell r="E14" t="str">
            <v>CHETO</v>
          </cell>
          <cell r="F14">
            <v>656</v>
          </cell>
        </row>
        <row r="15">
          <cell r="A15" t="str">
            <v>010105</v>
          </cell>
          <cell r="B15" t="str">
            <v>01</v>
          </cell>
          <cell r="C15" t="str">
            <v>01</v>
          </cell>
          <cell r="D15" t="str">
            <v>05</v>
          </cell>
          <cell r="E15" t="str">
            <v>CHILIQUIN</v>
          </cell>
          <cell r="F15">
            <v>959</v>
          </cell>
        </row>
        <row r="16">
          <cell r="A16" t="str">
            <v>010106</v>
          </cell>
          <cell r="B16" t="str">
            <v>01</v>
          </cell>
          <cell r="C16" t="str">
            <v>01</v>
          </cell>
          <cell r="D16" t="str">
            <v>06</v>
          </cell>
          <cell r="E16" t="str">
            <v>CHUQUIBAMBA</v>
          </cell>
          <cell r="F16">
            <v>2339</v>
          </cell>
        </row>
        <row r="17">
          <cell r="A17" t="str">
            <v>010107</v>
          </cell>
          <cell r="B17" t="str">
            <v>01</v>
          </cell>
          <cell r="C17" t="str">
            <v>01</v>
          </cell>
          <cell r="D17" t="str">
            <v>07</v>
          </cell>
          <cell r="E17" t="str">
            <v>GRANADA</v>
          </cell>
          <cell r="F17">
            <v>481</v>
          </cell>
        </row>
        <row r="18">
          <cell r="A18" t="str">
            <v>010108</v>
          </cell>
          <cell r="B18" t="str">
            <v>01</v>
          </cell>
          <cell r="C18" t="str">
            <v>01</v>
          </cell>
          <cell r="D18" t="str">
            <v>08</v>
          </cell>
          <cell r="E18" t="str">
            <v>HUANCAS</v>
          </cell>
          <cell r="F18">
            <v>912</v>
          </cell>
        </row>
        <row r="19">
          <cell r="A19" t="str">
            <v>010109</v>
          </cell>
          <cell r="B19" t="str">
            <v>01</v>
          </cell>
          <cell r="C19" t="str">
            <v>01</v>
          </cell>
          <cell r="D19" t="str">
            <v>09</v>
          </cell>
          <cell r="E19" t="str">
            <v>LA JALCA</v>
          </cell>
          <cell r="F19">
            <v>6027</v>
          </cell>
        </row>
        <row r="20">
          <cell r="A20" t="str">
            <v>010110</v>
          </cell>
          <cell r="B20" t="str">
            <v>01</v>
          </cell>
          <cell r="C20" t="str">
            <v>01</v>
          </cell>
          <cell r="D20" t="str">
            <v>10</v>
          </cell>
          <cell r="E20" t="str">
            <v>LEIMEBAMBA</v>
          </cell>
          <cell r="F20">
            <v>4418</v>
          </cell>
        </row>
        <row r="21">
          <cell r="A21" t="str">
            <v>010111</v>
          </cell>
          <cell r="B21" t="str">
            <v>01</v>
          </cell>
          <cell r="C21" t="str">
            <v>01</v>
          </cell>
          <cell r="D21" t="str">
            <v>11</v>
          </cell>
          <cell r="E21" t="str">
            <v>LEVANTO</v>
          </cell>
          <cell r="F21">
            <v>1067</v>
          </cell>
        </row>
        <row r="22">
          <cell r="A22" t="str">
            <v>010112</v>
          </cell>
          <cell r="B22" t="str">
            <v>01</v>
          </cell>
          <cell r="C22" t="str">
            <v>01</v>
          </cell>
          <cell r="D22" t="str">
            <v>12</v>
          </cell>
          <cell r="E22" t="str">
            <v>MAGDALENA</v>
          </cell>
          <cell r="F22">
            <v>992</v>
          </cell>
        </row>
        <row r="23">
          <cell r="A23" t="str">
            <v>010113</v>
          </cell>
          <cell r="B23" t="str">
            <v>01</v>
          </cell>
          <cell r="C23" t="str">
            <v>01</v>
          </cell>
          <cell r="D23" t="str">
            <v>13</v>
          </cell>
          <cell r="E23" t="str">
            <v>MARISCAL CASTILLA</v>
          </cell>
          <cell r="F23">
            <v>1277</v>
          </cell>
        </row>
        <row r="24">
          <cell r="A24" t="str">
            <v>010114</v>
          </cell>
          <cell r="B24" t="str">
            <v>01</v>
          </cell>
          <cell r="C24" t="str">
            <v>01</v>
          </cell>
          <cell r="D24" t="str">
            <v>14</v>
          </cell>
          <cell r="E24" t="str">
            <v>MOLINOPAMPA</v>
          </cell>
          <cell r="F24">
            <v>2821</v>
          </cell>
        </row>
        <row r="25">
          <cell r="A25" t="str">
            <v>010115</v>
          </cell>
          <cell r="B25" t="str">
            <v>01</v>
          </cell>
          <cell r="C25" t="str">
            <v>01</v>
          </cell>
          <cell r="D25" t="str">
            <v>15</v>
          </cell>
          <cell r="E25" t="str">
            <v>MONTEVIDEO</v>
          </cell>
          <cell r="F25">
            <v>779</v>
          </cell>
        </row>
        <row r="26">
          <cell r="A26" t="str">
            <v>010116</v>
          </cell>
          <cell r="B26" t="str">
            <v>01</v>
          </cell>
          <cell r="C26" t="str">
            <v>01</v>
          </cell>
          <cell r="D26" t="str">
            <v>16</v>
          </cell>
          <cell r="E26" t="str">
            <v>OLLEROS</v>
          </cell>
          <cell r="F26">
            <v>400</v>
          </cell>
        </row>
        <row r="27">
          <cell r="A27" t="str">
            <v>010117</v>
          </cell>
          <cell r="B27" t="str">
            <v>01</v>
          </cell>
          <cell r="C27" t="str">
            <v>01</v>
          </cell>
          <cell r="D27" t="str">
            <v>17</v>
          </cell>
          <cell r="E27" t="str">
            <v>QUINJALCA</v>
          </cell>
          <cell r="F27">
            <v>1053</v>
          </cell>
        </row>
        <row r="28">
          <cell r="A28" t="str">
            <v>010118</v>
          </cell>
          <cell r="B28" t="str">
            <v>01</v>
          </cell>
          <cell r="C28" t="str">
            <v>01</v>
          </cell>
          <cell r="D28" t="str">
            <v>18</v>
          </cell>
          <cell r="E28" t="str">
            <v>SAN FRANCISCO DE DAGUAS</v>
          </cell>
          <cell r="F28">
            <v>340</v>
          </cell>
        </row>
        <row r="29">
          <cell r="A29" t="str">
            <v>010119</v>
          </cell>
          <cell r="B29" t="str">
            <v>01</v>
          </cell>
          <cell r="C29" t="str">
            <v>01</v>
          </cell>
          <cell r="D29" t="str">
            <v>19</v>
          </cell>
          <cell r="E29" t="str">
            <v>SAN ISIDRO DE MAINO</v>
          </cell>
          <cell r="F29">
            <v>773</v>
          </cell>
        </row>
        <row r="30">
          <cell r="A30" t="str">
            <v>010120</v>
          </cell>
          <cell r="B30" t="str">
            <v>01</v>
          </cell>
          <cell r="C30" t="str">
            <v>01</v>
          </cell>
          <cell r="D30" t="str">
            <v>20</v>
          </cell>
          <cell r="E30" t="str">
            <v>SOLOCO</v>
          </cell>
          <cell r="F30">
            <v>1594</v>
          </cell>
        </row>
        <row r="31">
          <cell r="A31" t="str">
            <v>010121</v>
          </cell>
          <cell r="B31" t="str">
            <v>01</v>
          </cell>
          <cell r="C31" t="str">
            <v>01</v>
          </cell>
          <cell r="D31" t="str">
            <v>21</v>
          </cell>
          <cell r="E31" t="str">
            <v>SONCHE</v>
          </cell>
          <cell r="F31">
            <v>258</v>
          </cell>
        </row>
        <row r="32">
          <cell r="A32" t="str">
            <v>010200</v>
          </cell>
          <cell r="B32" t="str">
            <v>01</v>
          </cell>
          <cell r="C32" t="str">
            <v>02</v>
          </cell>
          <cell r="D32" t="str">
            <v>00</v>
          </cell>
          <cell r="E32" t="str">
            <v>BAGUA</v>
          </cell>
          <cell r="F32">
            <v>80850</v>
          </cell>
        </row>
        <row r="33">
          <cell r="A33" t="str">
            <v>010201</v>
          </cell>
          <cell r="B33" t="str">
            <v>01</v>
          </cell>
          <cell r="C33" t="str">
            <v>02</v>
          </cell>
          <cell r="D33" t="str">
            <v>01</v>
          </cell>
          <cell r="E33" t="str">
            <v>BAGUA 5/</v>
          </cell>
          <cell r="F33">
            <v>26806</v>
          </cell>
        </row>
        <row r="34">
          <cell r="A34" t="str">
            <v>010202</v>
          </cell>
          <cell r="B34" t="str">
            <v>01</v>
          </cell>
          <cell r="C34" t="str">
            <v>02</v>
          </cell>
          <cell r="D34" t="str">
            <v>02</v>
          </cell>
          <cell r="E34" t="str">
            <v>ARAMANGO</v>
          </cell>
          <cell r="F34">
            <v>12893</v>
          </cell>
        </row>
        <row r="35">
          <cell r="A35" t="str">
            <v>010203</v>
          </cell>
          <cell r="B35" t="str">
            <v>01</v>
          </cell>
          <cell r="C35" t="str">
            <v>02</v>
          </cell>
          <cell r="D35" t="str">
            <v>03</v>
          </cell>
          <cell r="E35" t="str">
            <v>COPALLIN</v>
          </cell>
          <cell r="F35">
            <v>6901</v>
          </cell>
        </row>
        <row r="36">
          <cell r="A36" t="str">
            <v>010204</v>
          </cell>
          <cell r="B36" t="str">
            <v>01</v>
          </cell>
          <cell r="C36" t="str">
            <v>02</v>
          </cell>
          <cell r="D36" t="str">
            <v>04</v>
          </cell>
          <cell r="E36" t="str">
            <v>EL PARCO</v>
          </cell>
          <cell r="F36">
            <v>1436</v>
          </cell>
        </row>
        <row r="37">
          <cell r="A37" t="str">
            <v>010205</v>
          </cell>
          <cell r="B37" t="str">
            <v>01</v>
          </cell>
          <cell r="C37" t="str">
            <v>02</v>
          </cell>
          <cell r="D37" t="str">
            <v>05</v>
          </cell>
          <cell r="E37" t="str">
            <v>IMAZA</v>
          </cell>
          <cell r="F37">
            <v>24122</v>
          </cell>
        </row>
        <row r="38">
          <cell r="A38" t="str">
            <v>010206</v>
          </cell>
          <cell r="B38" t="str">
            <v>01</v>
          </cell>
          <cell r="C38" t="str">
            <v>02</v>
          </cell>
          <cell r="D38" t="str">
            <v>06</v>
          </cell>
          <cell r="E38" t="str">
            <v>LA PECA 5/</v>
          </cell>
          <cell r="F38">
            <v>8692</v>
          </cell>
        </row>
        <row r="39">
          <cell r="A39" t="str">
            <v>010300</v>
          </cell>
          <cell r="B39" t="str">
            <v>01</v>
          </cell>
          <cell r="C39" t="str">
            <v>03</v>
          </cell>
          <cell r="D39" t="str">
            <v>00</v>
          </cell>
          <cell r="E39" t="str">
            <v>BONGARA</v>
          </cell>
          <cell r="F39">
            <v>31448</v>
          </cell>
        </row>
        <row r="40">
          <cell r="A40" t="str">
            <v>010301</v>
          </cell>
          <cell r="B40" t="str">
            <v>01</v>
          </cell>
          <cell r="C40" t="str">
            <v>03</v>
          </cell>
          <cell r="D40" t="str">
            <v>01</v>
          </cell>
          <cell r="E40" t="str">
            <v>JUMBILLA</v>
          </cell>
          <cell r="F40">
            <v>1796</v>
          </cell>
        </row>
        <row r="41">
          <cell r="A41" t="str">
            <v>010302</v>
          </cell>
          <cell r="B41" t="str">
            <v>01</v>
          </cell>
          <cell r="C41" t="str">
            <v>03</v>
          </cell>
          <cell r="D41" t="str">
            <v>02</v>
          </cell>
          <cell r="E41" t="str">
            <v>CHISQUILLA</v>
          </cell>
          <cell r="F41">
            <v>397</v>
          </cell>
        </row>
        <row r="42">
          <cell r="A42" t="str">
            <v>010303</v>
          </cell>
          <cell r="B42" t="str">
            <v>01</v>
          </cell>
          <cell r="C42" t="str">
            <v>03</v>
          </cell>
          <cell r="D42" t="str">
            <v>03</v>
          </cell>
          <cell r="E42" t="str">
            <v>CHURUJA</v>
          </cell>
          <cell r="F42">
            <v>311</v>
          </cell>
        </row>
        <row r="43">
          <cell r="A43" t="str">
            <v>010304</v>
          </cell>
          <cell r="B43" t="str">
            <v>01</v>
          </cell>
          <cell r="C43" t="str">
            <v>03</v>
          </cell>
          <cell r="D43" t="str">
            <v>04</v>
          </cell>
          <cell r="E43" t="str">
            <v>COROSHA</v>
          </cell>
          <cell r="F43">
            <v>816</v>
          </cell>
        </row>
        <row r="44">
          <cell r="A44" t="str">
            <v>010305</v>
          </cell>
          <cell r="B44" t="str">
            <v>01</v>
          </cell>
          <cell r="C44" t="str">
            <v>03</v>
          </cell>
          <cell r="D44" t="str">
            <v>05</v>
          </cell>
          <cell r="E44" t="str">
            <v>CUISPES</v>
          </cell>
          <cell r="F44">
            <v>896</v>
          </cell>
        </row>
        <row r="45">
          <cell r="A45" t="str">
            <v>010306</v>
          </cell>
          <cell r="B45" t="str">
            <v>01</v>
          </cell>
          <cell r="C45" t="str">
            <v>03</v>
          </cell>
          <cell r="D45" t="str">
            <v>06</v>
          </cell>
          <cell r="E45" t="str">
            <v>FLORIDA</v>
          </cell>
          <cell r="F45">
            <v>7098</v>
          </cell>
        </row>
        <row r="46">
          <cell r="A46" t="str">
            <v>010307</v>
          </cell>
          <cell r="B46" t="str">
            <v>01</v>
          </cell>
          <cell r="C46" t="str">
            <v>03</v>
          </cell>
          <cell r="D46" t="str">
            <v>07</v>
          </cell>
          <cell r="E46" t="str">
            <v>JAZAN</v>
          </cell>
          <cell r="F46">
            <v>9540</v>
          </cell>
        </row>
        <row r="47">
          <cell r="A47" t="str">
            <v>010308</v>
          </cell>
          <cell r="B47" t="str">
            <v>01</v>
          </cell>
          <cell r="C47" t="str">
            <v>03</v>
          </cell>
          <cell r="D47" t="str">
            <v>08</v>
          </cell>
          <cell r="E47" t="str">
            <v>RECTA</v>
          </cell>
          <cell r="F47">
            <v>265</v>
          </cell>
        </row>
        <row r="48">
          <cell r="A48" t="str">
            <v>010309</v>
          </cell>
          <cell r="B48" t="str">
            <v>01</v>
          </cell>
          <cell r="C48" t="str">
            <v>03</v>
          </cell>
          <cell r="D48" t="str">
            <v>09</v>
          </cell>
          <cell r="E48" t="str">
            <v>SAN CARLOS</v>
          </cell>
          <cell r="F48">
            <v>420</v>
          </cell>
        </row>
        <row r="49">
          <cell r="A49" t="str">
            <v>010310</v>
          </cell>
          <cell r="B49" t="str">
            <v>01</v>
          </cell>
          <cell r="C49" t="str">
            <v>03</v>
          </cell>
          <cell r="D49" t="str">
            <v>10</v>
          </cell>
          <cell r="E49" t="str">
            <v>SHIPASBAMBA</v>
          </cell>
          <cell r="F49">
            <v>1545</v>
          </cell>
        </row>
        <row r="50">
          <cell r="A50" t="str">
            <v>010311</v>
          </cell>
          <cell r="B50" t="str">
            <v>01</v>
          </cell>
          <cell r="C50" t="str">
            <v>03</v>
          </cell>
          <cell r="D50" t="str">
            <v>11</v>
          </cell>
          <cell r="E50" t="str">
            <v>VALERA</v>
          </cell>
          <cell r="F50">
            <v>1445</v>
          </cell>
        </row>
        <row r="51">
          <cell r="A51" t="str">
            <v>010312</v>
          </cell>
          <cell r="B51" t="str">
            <v>01</v>
          </cell>
          <cell r="C51" t="str">
            <v>03</v>
          </cell>
          <cell r="D51" t="str">
            <v>12</v>
          </cell>
          <cell r="E51" t="str">
            <v>YAMBRASBAMBA</v>
          </cell>
          <cell r="F51">
            <v>6919</v>
          </cell>
        </row>
        <row r="52">
          <cell r="A52" t="str">
            <v>010400</v>
          </cell>
          <cell r="B52" t="str">
            <v>01</v>
          </cell>
          <cell r="C52" t="str">
            <v>04</v>
          </cell>
          <cell r="D52" t="str">
            <v>00</v>
          </cell>
          <cell r="E52" t="str">
            <v>CONDORCANQUI</v>
          </cell>
          <cell r="F52">
            <v>50445</v>
          </cell>
        </row>
        <row r="53">
          <cell r="A53" t="str">
            <v>010401</v>
          </cell>
          <cell r="B53" t="str">
            <v>01</v>
          </cell>
          <cell r="C53" t="str">
            <v>04</v>
          </cell>
          <cell r="D53" t="str">
            <v>01</v>
          </cell>
          <cell r="E53" t="str">
            <v>NIEVA 6/</v>
          </cell>
          <cell r="F53">
            <v>25847</v>
          </cell>
        </row>
        <row r="54">
          <cell r="A54" t="str">
            <v>010402</v>
          </cell>
          <cell r="B54" t="str">
            <v>01</v>
          </cell>
          <cell r="C54" t="str">
            <v>04</v>
          </cell>
          <cell r="D54" t="str">
            <v>02</v>
          </cell>
          <cell r="E54" t="str">
            <v>EL CENEPA 6/</v>
          </cell>
          <cell r="F54">
            <v>9915</v>
          </cell>
        </row>
        <row r="55">
          <cell r="A55" t="str">
            <v>010403</v>
          </cell>
          <cell r="B55" t="str">
            <v>01</v>
          </cell>
          <cell r="C55" t="str">
            <v>04</v>
          </cell>
          <cell r="D55" t="str">
            <v>03</v>
          </cell>
          <cell r="E55" t="str">
            <v>RIO SANTIAGO</v>
          </cell>
          <cell r="F55">
            <v>14683</v>
          </cell>
        </row>
        <row r="56">
          <cell r="A56" t="str">
            <v>010500</v>
          </cell>
          <cell r="B56" t="str">
            <v>01</v>
          </cell>
          <cell r="C56" t="str">
            <v>05</v>
          </cell>
          <cell r="D56" t="str">
            <v>00</v>
          </cell>
          <cell r="E56" t="str">
            <v>LUYA</v>
          </cell>
          <cell r="F56">
            <v>55051</v>
          </cell>
        </row>
        <row r="57">
          <cell r="A57" t="str">
            <v>010501</v>
          </cell>
          <cell r="B57" t="str">
            <v>01</v>
          </cell>
          <cell r="C57" t="str">
            <v>05</v>
          </cell>
          <cell r="D57" t="str">
            <v>01</v>
          </cell>
          <cell r="E57" t="str">
            <v>LAMUD</v>
          </cell>
          <cell r="F57">
            <v>2643</v>
          </cell>
        </row>
        <row r="58">
          <cell r="A58" t="str">
            <v>010502</v>
          </cell>
          <cell r="B58" t="str">
            <v>01</v>
          </cell>
          <cell r="C58" t="str">
            <v>05</v>
          </cell>
          <cell r="D58" t="str">
            <v>02</v>
          </cell>
          <cell r="E58" t="str">
            <v>CAMPORREDONDO</v>
          </cell>
          <cell r="F58">
            <v>6925</v>
          </cell>
        </row>
        <row r="59">
          <cell r="A59" t="str">
            <v>010503</v>
          </cell>
          <cell r="B59" t="str">
            <v>01</v>
          </cell>
          <cell r="C59" t="str">
            <v>05</v>
          </cell>
          <cell r="D59" t="str">
            <v>03</v>
          </cell>
          <cell r="E59" t="str">
            <v>COCABAMBA</v>
          </cell>
          <cell r="F59">
            <v>2552</v>
          </cell>
        </row>
        <row r="60">
          <cell r="A60" t="str">
            <v>010504</v>
          </cell>
          <cell r="B60" t="str">
            <v>01</v>
          </cell>
          <cell r="C60" t="str">
            <v>05</v>
          </cell>
          <cell r="D60" t="str">
            <v>04</v>
          </cell>
          <cell r="E60" t="str">
            <v>COLCAMAR</v>
          </cell>
          <cell r="F60">
            <v>2728</v>
          </cell>
        </row>
        <row r="61">
          <cell r="A61" t="str">
            <v>010505</v>
          </cell>
          <cell r="B61" t="str">
            <v>01</v>
          </cell>
          <cell r="C61" t="str">
            <v>05</v>
          </cell>
          <cell r="D61" t="str">
            <v>05</v>
          </cell>
          <cell r="E61" t="str">
            <v>CONILA</v>
          </cell>
          <cell r="F61">
            <v>2315</v>
          </cell>
        </row>
        <row r="62">
          <cell r="A62" t="str">
            <v>010506</v>
          </cell>
          <cell r="B62" t="str">
            <v>01</v>
          </cell>
          <cell r="C62" t="str">
            <v>05</v>
          </cell>
          <cell r="D62" t="str">
            <v>06</v>
          </cell>
          <cell r="E62" t="str">
            <v>INGUILPATA</v>
          </cell>
          <cell r="F62">
            <v>791</v>
          </cell>
        </row>
        <row r="63">
          <cell r="A63" t="str">
            <v>010507</v>
          </cell>
          <cell r="B63" t="str">
            <v>01</v>
          </cell>
          <cell r="C63" t="str">
            <v>05</v>
          </cell>
          <cell r="D63" t="str">
            <v>07</v>
          </cell>
          <cell r="E63" t="str">
            <v>LONGUITA</v>
          </cell>
          <cell r="F63">
            <v>1077</v>
          </cell>
        </row>
        <row r="64">
          <cell r="A64" t="str">
            <v>010508</v>
          </cell>
          <cell r="B64" t="str">
            <v>01</v>
          </cell>
          <cell r="C64" t="str">
            <v>05</v>
          </cell>
          <cell r="D64" t="str">
            <v>08</v>
          </cell>
          <cell r="E64" t="str">
            <v>LONYA CHICO</v>
          </cell>
          <cell r="F64">
            <v>1198</v>
          </cell>
        </row>
        <row r="65">
          <cell r="A65" t="str">
            <v>010509</v>
          </cell>
          <cell r="B65" t="str">
            <v>01</v>
          </cell>
          <cell r="C65" t="str">
            <v>05</v>
          </cell>
          <cell r="D65" t="str">
            <v>09</v>
          </cell>
          <cell r="E65" t="str">
            <v>LUYA</v>
          </cell>
          <cell r="F65">
            <v>4730</v>
          </cell>
        </row>
        <row r="66">
          <cell r="A66" t="str">
            <v>010510</v>
          </cell>
          <cell r="B66" t="str">
            <v>01</v>
          </cell>
          <cell r="C66" t="str">
            <v>05</v>
          </cell>
          <cell r="D66" t="str">
            <v>10</v>
          </cell>
          <cell r="E66" t="str">
            <v>LUYA VIEJO</v>
          </cell>
          <cell r="F66">
            <v>470</v>
          </cell>
        </row>
        <row r="67">
          <cell r="A67" t="str">
            <v>010511</v>
          </cell>
          <cell r="B67" t="str">
            <v>01</v>
          </cell>
          <cell r="C67" t="str">
            <v>05</v>
          </cell>
          <cell r="D67" t="str">
            <v>11</v>
          </cell>
          <cell r="E67" t="str">
            <v>MARIA</v>
          </cell>
          <cell r="F67">
            <v>974</v>
          </cell>
        </row>
        <row r="68">
          <cell r="A68" t="str">
            <v>010512</v>
          </cell>
          <cell r="B68" t="str">
            <v>01</v>
          </cell>
          <cell r="C68" t="str">
            <v>05</v>
          </cell>
          <cell r="D68" t="str">
            <v>12</v>
          </cell>
          <cell r="E68" t="str">
            <v>OCALLI</v>
          </cell>
          <cell r="F68">
            <v>4126</v>
          </cell>
        </row>
        <row r="69">
          <cell r="A69" t="str">
            <v>010513</v>
          </cell>
          <cell r="B69" t="str">
            <v>01</v>
          </cell>
          <cell r="C69" t="str">
            <v>05</v>
          </cell>
          <cell r="D69" t="str">
            <v>13</v>
          </cell>
          <cell r="E69" t="str">
            <v>OCUMAL</v>
          </cell>
          <cell r="F69">
            <v>4306</v>
          </cell>
        </row>
        <row r="70">
          <cell r="A70" t="str">
            <v>010514</v>
          </cell>
          <cell r="B70" t="str">
            <v>01</v>
          </cell>
          <cell r="C70" t="str">
            <v>05</v>
          </cell>
          <cell r="D70" t="str">
            <v>14</v>
          </cell>
          <cell r="E70" t="str">
            <v>PISUQUIA</v>
          </cell>
          <cell r="F70">
            <v>6188</v>
          </cell>
        </row>
        <row r="71">
          <cell r="A71" t="str">
            <v>010515</v>
          </cell>
          <cell r="B71" t="str">
            <v>01</v>
          </cell>
          <cell r="C71" t="str">
            <v>05</v>
          </cell>
          <cell r="D71" t="str">
            <v>15</v>
          </cell>
          <cell r="E71" t="str">
            <v>PROVIDENCIA</v>
          </cell>
          <cell r="F71">
            <v>1649</v>
          </cell>
        </row>
        <row r="72">
          <cell r="A72" t="str">
            <v>010516</v>
          </cell>
          <cell r="B72" t="str">
            <v>01</v>
          </cell>
          <cell r="C72" t="str">
            <v>05</v>
          </cell>
          <cell r="D72" t="str">
            <v>16</v>
          </cell>
          <cell r="E72" t="str">
            <v>SAN CRISTOBAL</v>
          </cell>
          <cell r="F72">
            <v>804</v>
          </cell>
        </row>
        <row r="73">
          <cell r="A73" t="str">
            <v>010517</v>
          </cell>
          <cell r="B73" t="str">
            <v>01</v>
          </cell>
          <cell r="C73" t="str">
            <v>05</v>
          </cell>
          <cell r="D73" t="str">
            <v>17</v>
          </cell>
          <cell r="E73" t="str">
            <v>SAN FRANCISCO DEL YESO</v>
          </cell>
          <cell r="F73">
            <v>902</v>
          </cell>
        </row>
        <row r="74">
          <cell r="A74" t="str">
            <v>010518</v>
          </cell>
          <cell r="B74" t="str">
            <v>01</v>
          </cell>
          <cell r="C74" t="str">
            <v>05</v>
          </cell>
          <cell r="D74" t="str">
            <v>18</v>
          </cell>
          <cell r="E74" t="str">
            <v>SAN JERONIMO</v>
          </cell>
          <cell r="F74">
            <v>1079</v>
          </cell>
        </row>
        <row r="75">
          <cell r="A75" t="str">
            <v>010519</v>
          </cell>
          <cell r="B75" t="str">
            <v>01</v>
          </cell>
          <cell r="C75" t="str">
            <v>05</v>
          </cell>
          <cell r="D75" t="str">
            <v>19</v>
          </cell>
          <cell r="E75" t="str">
            <v>SAN JUAN DE LOPECANCHA</v>
          </cell>
          <cell r="F75">
            <v>630</v>
          </cell>
        </row>
        <row r="76">
          <cell r="A76" t="str">
            <v>010520</v>
          </cell>
          <cell r="B76" t="str">
            <v>01</v>
          </cell>
          <cell r="C76" t="str">
            <v>05</v>
          </cell>
          <cell r="D76" t="str">
            <v>20</v>
          </cell>
          <cell r="E76" t="str">
            <v>SANTA CATALINA</v>
          </cell>
          <cell r="F76">
            <v>1934</v>
          </cell>
        </row>
        <row r="77">
          <cell r="A77" t="str">
            <v>010521</v>
          </cell>
          <cell r="B77" t="str">
            <v>01</v>
          </cell>
          <cell r="C77" t="str">
            <v>05</v>
          </cell>
          <cell r="D77" t="str">
            <v>21</v>
          </cell>
          <cell r="E77" t="str">
            <v>SANTO TOMAS</v>
          </cell>
          <cell r="F77">
            <v>4182</v>
          </cell>
        </row>
        <row r="78">
          <cell r="A78" t="str">
            <v>010522</v>
          </cell>
          <cell r="B78" t="str">
            <v>01</v>
          </cell>
          <cell r="C78" t="str">
            <v>05</v>
          </cell>
          <cell r="D78" t="str">
            <v>22</v>
          </cell>
          <cell r="E78" t="str">
            <v>TINGO</v>
          </cell>
          <cell r="F78">
            <v>1380</v>
          </cell>
        </row>
        <row r="79">
          <cell r="A79" t="str">
            <v>010523</v>
          </cell>
          <cell r="B79" t="str">
            <v>01</v>
          </cell>
          <cell r="C79" t="str">
            <v>05</v>
          </cell>
          <cell r="D79" t="str">
            <v>23</v>
          </cell>
          <cell r="E79" t="str">
            <v>TRITA</v>
          </cell>
          <cell r="F79">
            <v>1468</v>
          </cell>
        </row>
        <row r="80">
          <cell r="A80" t="str">
            <v>010600</v>
          </cell>
          <cell r="B80" t="str">
            <v>01</v>
          </cell>
          <cell r="C80" t="str">
            <v>06</v>
          </cell>
          <cell r="D80" t="str">
            <v>00</v>
          </cell>
          <cell r="E80" t="str">
            <v>RODRIGUEZ DE MENDOZA</v>
          </cell>
          <cell r="F80">
            <v>29621</v>
          </cell>
        </row>
        <row r="81">
          <cell r="A81" t="str">
            <v>010601</v>
          </cell>
          <cell r="B81" t="str">
            <v>01</v>
          </cell>
          <cell r="C81" t="str">
            <v>06</v>
          </cell>
          <cell r="D81" t="str">
            <v>01</v>
          </cell>
          <cell r="E81" t="str">
            <v>SAN NICOLAS</v>
          </cell>
          <cell r="F81">
            <v>5429</v>
          </cell>
        </row>
        <row r="82">
          <cell r="A82" t="str">
            <v>010602</v>
          </cell>
          <cell r="B82" t="str">
            <v>01</v>
          </cell>
          <cell r="C82" t="str">
            <v>06</v>
          </cell>
          <cell r="D82" t="str">
            <v>02</v>
          </cell>
          <cell r="E82" t="str">
            <v>CHIRIMOTO</v>
          </cell>
          <cell r="F82">
            <v>2067</v>
          </cell>
        </row>
        <row r="83">
          <cell r="A83" t="str">
            <v>010603</v>
          </cell>
          <cell r="B83" t="str">
            <v>01</v>
          </cell>
          <cell r="C83" t="str">
            <v>06</v>
          </cell>
          <cell r="D83" t="str">
            <v>03</v>
          </cell>
          <cell r="E83" t="str">
            <v>COCHAMAL</v>
          </cell>
          <cell r="F83">
            <v>613</v>
          </cell>
        </row>
        <row r="84">
          <cell r="A84" t="str">
            <v>010604</v>
          </cell>
          <cell r="B84" t="str">
            <v>01</v>
          </cell>
          <cell r="C84" t="str">
            <v>06</v>
          </cell>
          <cell r="D84" t="str">
            <v>04</v>
          </cell>
          <cell r="E84" t="str">
            <v>HUAMBO</v>
          </cell>
          <cell r="F84">
            <v>3556</v>
          </cell>
        </row>
        <row r="85">
          <cell r="A85" t="str">
            <v>010605</v>
          </cell>
          <cell r="B85" t="str">
            <v>01</v>
          </cell>
          <cell r="C85" t="str">
            <v>06</v>
          </cell>
          <cell r="D85" t="str">
            <v>05</v>
          </cell>
          <cell r="E85" t="str">
            <v>LIMABAMBA</v>
          </cell>
          <cell r="F85">
            <v>2951</v>
          </cell>
        </row>
        <row r="86">
          <cell r="A86" t="str">
            <v>010606</v>
          </cell>
          <cell r="B86" t="str">
            <v>01</v>
          </cell>
          <cell r="C86" t="str">
            <v>06</v>
          </cell>
          <cell r="D86" t="str">
            <v>06</v>
          </cell>
          <cell r="E86" t="str">
            <v>LONGAR</v>
          </cell>
          <cell r="F86">
            <v>1962</v>
          </cell>
        </row>
        <row r="87">
          <cell r="A87" t="str">
            <v>010607</v>
          </cell>
          <cell r="B87" t="str">
            <v>01</v>
          </cell>
          <cell r="C87" t="str">
            <v>06</v>
          </cell>
          <cell r="D87" t="str">
            <v>07</v>
          </cell>
          <cell r="E87" t="str">
            <v>MARISCAL BENAVIDES</v>
          </cell>
          <cell r="F87">
            <v>1678</v>
          </cell>
        </row>
        <row r="88">
          <cell r="A88" t="str">
            <v>010608</v>
          </cell>
          <cell r="B88" t="str">
            <v>01</v>
          </cell>
          <cell r="C88" t="str">
            <v>06</v>
          </cell>
          <cell r="D88" t="str">
            <v>08</v>
          </cell>
          <cell r="E88" t="str">
            <v>MILPUC</v>
          </cell>
          <cell r="F88">
            <v>754</v>
          </cell>
        </row>
        <row r="89">
          <cell r="A89" t="str">
            <v>010609</v>
          </cell>
          <cell r="B89" t="str">
            <v>01</v>
          </cell>
          <cell r="C89" t="str">
            <v>06</v>
          </cell>
          <cell r="D89" t="str">
            <v>09</v>
          </cell>
          <cell r="E89" t="str">
            <v>OMIA</v>
          </cell>
          <cell r="F89">
            <v>7918</v>
          </cell>
        </row>
        <row r="90">
          <cell r="A90" t="str">
            <v>010610</v>
          </cell>
          <cell r="B90" t="str">
            <v>01</v>
          </cell>
          <cell r="C90" t="str">
            <v>06</v>
          </cell>
          <cell r="D90" t="str">
            <v>10</v>
          </cell>
          <cell r="E90" t="str">
            <v>SANTA ROSA</v>
          </cell>
          <cell r="F90">
            <v>606</v>
          </cell>
        </row>
        <row r="91">
          <cell r="A91" t="str">
            <v>010611</v>
          </cell>
          <cell r="B91" t="str">
            <v>01</v>
          </cell>
          <cell r="C91" t="str">
            <v>06</v>
          </cell>
          <cell r="D91" t="str">
            <v>11</v>
          </cell>
          <cell r="E91" t="str">
            <v>TOTORA</v>
          </cell>
          <cell r="F91">
            <v>549</v>
          </cell>
        </row>
        <row r="92">
          <cell r="A92" t="str">
            <v>010612</v>
          </cell>
          <cell r="B92" t="str">
            <v>01</v>
          </cell>
          <cell r="C92" t="str">
            <v>06</v>
          </cell>
          <cell r="D92" t="str">
            <v>12</v>
          </cell>
          <cell r="E92" t="str">
            <v>VISTA ALEGRE</v>
          </cell>
          <cell r="F92">
            <v>1538</v>
          </cell>
        </row>
        <row r="93">
          <cell r="A93" t="str">
            <v>010700</v>
          </cell>
          <cell r="B93" t="str">
            <v>01</v>
          </cell>
          <cell r="C93" t="str">
            <v>07</v>
          </cell>
          <cell r="D93" t="str">
            <v>00</v>
          </cell>
          <cell r="E93" t="str">
            <v>UTCUBAMBA</v>
          </cell>
          <cell r="F93">
            <v>125624</v>
          </cell>
        </row>
        <row r="94">
          <cell r="A94" t="str">
            <v>010701</v>
          </cell>
          <cell r="B94" t="str">
            <v>01</v>
          </cell>
          <cell r="C94" t="str">
            <v>07</v>
          </cell>
          <cell r="D94" t="str">
            <v>01</v>
          </cell>
          <cell r="E94" t="str">
            <v>BAGUA GRANDE</v>
          </cell>
          <cell r="F94">
            <v>54535</v>
          </cell>
        </row>
        <row r="95">
          <cell r="A95" t="str">
            <v>010702</v>
          </cell>
          <cell r="B95" t="str">
            <v>01</v>
          </cell>
          <cell r="C95" t="str">
            <v>07</v>
          </cell>
          <cell r="D95" t="str">
            <v>02</v>
          </cell>
          <cell r="E95" t="str">
            <v>CAJARURO 6/</v>
          </cell>
          <cell r="F95">
            <v>30801</v>
          </cell>
        </row>
        <row r="96">
          <cell r="A96" t="str">
            <v>010703</v>
          </cell>
          <cell r="B96" t="str">
            <v>01</v>
          </cell>
          <cell r="C96" t="str">
            <v>07</v>
          </cell>
          <cell r="D96" t="str">
            <v>03</v>
          </cell>
          <cell r="E96" t="str">
            <v>CUMBA</v>
          </cell>
          <cell r="F96">
            <v>10448</v>
          </cell>
        </row>
        <row r="97">
          <cell r="A97" t="str">
            <v>010704</v>
          </cell>
          <cell r="B97" t="str">
            <v>01</v>
          </cell>
          <cell r="C97" t="str">
            <v>07</v>
          </cell>
          <cell r="D97" t="str">
            <v>04</v>
          </cell>
          <cell r="E97" t="str">
            <v>EL MILAGRO</v>
          </cell>
          <cell r="F97">
            <v>6736</v>
          </cell>
        </row>
        <row r="98">
          <cell r="A98" t="str">
            <v>010705</v>
          </cell>
          <cell r="B98" t="str">
            <v>01</v>
          </cell>
          <cell r="C98" t="str">
            <v>07</v>
          </cell>
          <cell r="D98" t="str">
            <v>05</v>
          </cell>
          <cell r="E98" t="str">
            <v>JAMALCA</v>
          </cell>
          <cell r="F98">
            <v>8701</v>
          </cell>
        </row>
        <row r="99">
          <cell r="A99" t="str">
            <v>010706</v>
          </cell>
          <cell r="B99" t="str">
            <v>01</v>
          </cell>
          <cell r="C99" t="str">
            <v>07</v>
          </cell>
          <cell r="D99" t="str">
            <v>06</v>
          </cell>
          <cell r="E99" t="str">
            <v>LONYA GRANDE</v>
          </cell>
          <cell r="F99">
            <v>10871</v>
          </cell>
        </row>
        <row r="100">
          <cell r="A100" t="str">
            <v>010707</v>
          </cell>
          <cell r="B100" t="str">
            <v>01</v>
          </cell>
          <cell r="C100" t="str">
            <v>07</v>
          </cell>
          <cell r="D100" t="str">
            <v>07</v>
          </cell>
          <cell r="E100" t="str">
            <v>YAMON</v>
          </cell>
          <cell r="F100">
            <v>3532</v>
          </cell>
        </row>
        <row r="101">
          <cell r="A101" t="str">
            <v>020000</v>
          </cell>
          <cell r="B101" t="str">
            <v>02</v>
          </cell>
          <cell r="C101" t="str">
            <v>00</v>
          </cell>
          <cell r="D101" t="str">
            <v>00</v>
          </cell>
          <cell r="E101" t="str">
            <v>ANCASH</v>
          </cell>
          <cell r="F101">
            <v>1147933</v>
          </cell>
        </row>
        <row r="102">
          <cell r="A102" t="str">
            <v>020100</v>
          </cell>
          <cell r="B102" t="str">
            <v>02</v>
          </cell>
          <cell r="C102" t="str">
            <v>01</v>
          </cell>
          <cell r="D102" t="str">
            <v>00</v>
          </cell>
          <cell r="E102" t="str">
            <v>HUARAZ</v>
          </cell>
          <cell r="F102">
            <v>157547</v>
          </cell>
        </row>
        <row r="103">
          <cell r="A103" t="str">
            <v>020101</v>
          </cell>
          <cell r="B103" t="str">
            <v>02</v>
          </cell>
          <cell r="C103" t="str">
            <v>01</v>
          </cell>
          <cell r="D103" t="str">
            <v>01</v>
          </cell>
          <cell r="E103" t="str">
            <v>HUARAZ</v>
          </cell>
          <cell r="F103">
            <v>60028</v>
          </cell>
        </row>
        <row r="104">
          <cell r="A104" t="str">
            <v>020102</v>
          </cell>
          <cell r="B104" t="str">
            <v>02</v>
          </cell>
          <cell r="C104" t="str">
            <v>01</v>
          </cell>
          <cell r="D104" t="str">
            <v>02</v>
          </cell>
          <cell r="E104" t="str">
            <v>COCHABAMBA</v>
          </cell>
          <cell r="F104">
            <v>2187</v>
          </cell>
        </row>
        <row r="105">
          <cell r="A105" t="str">
            <v>020103</v>
          </cell>
          <cell r="B105" t="str">
            <v>02</v>
          </cell>
          <cell r="C105" t="str">
            <v>01</v>
          </cell>
          <cell r="D105" t="str">
            <v>03</v>
          </cell>
          <cell r="E105" t="str">
            <v>COLCABAMBA</v>
          </cell>
          <cell r="F105">
            <v>698</v>
          </cell>
        </row>
        <row r="106">
          <cell r="A106" t="str">
            <v>020104</v>
          </cell>
          <cell r="B106" t="str">
            <v>02</v>
          </cell>
          <cell r="C106" t="str">
            <v>01</v>
          </cell>
          <cell r="D106" t="str">
            <v>04</v>
          </cell>
          <cell r="E106" t="str">
            <v>HUANCHAY</v>
          </cell>
          <cell r="F106">
            <v>2689</v>
          </cell>
        </row>
        <row r="107">
          <cell r="A107" t="str">
            <v>020105</v>
          </cell>
          <cell r="B107" t="str">
            <v>02</v>
          </cell>
          <cell r="C107" t="str">
            <v>01</v>
          </cell>
          <cell r="D107" t="str">
            <v>05</v>
          </cell>
          <cell r="E107" t="str">
            <v>INDEPENDENCIA</v>
          </cell>
          <cell r="F107">
            <v>67153</v>
          </cell>
        </row>
        <row r="108">
          <cell r="A108" t="str">
            <v>020106</v>
          </cell>
          <cell r="B108" t="str">
            <v>02</v>
          </cell>
          <cell r="C108" t="str">
            <v>01</v>
          </cell>
          <cell r="D108" t="str">
            <v>06</v>
          </cell>
          <cell r="E108" t="str">
            <v>JANGAS</v>
          </cell>
          <cell r="F108">
            <v>4705</v>
          </cell>
        </row>
        <row r="109">
          <cell r="A109" t="str">
            <v>020107</v>
          </cell>
          <cell r="B109" t="str">
            <v>02</v>
          </cell>
          <cell r="C109" t="str">
            <v>01</v>
          </cell>
          <cell r="D109" t="str">
            <v>07</v>
          </cell>
          <cell r="E109" t="str">
            <v>LA LIBERTAD</v>
          </cell>
          <cell r="F109">
            <v>1367</v>
          </cell>
        </row>
        <row r="110">
          <cell r="A110" t="str">
            <v>020108</v>
          </cell>
          <cell r="B110" t="str">
            <v>02</v>
          </cell>
          <cell r="C110" t="str">
            <v>01</v>
          </cell>
          <cell r="D110" t="str">
            <v>08</v>
          </cell>
          <cell r="E110" t="str">
            <v>OLLEROS</v>
          </cell>
          <cell r="F110">
            <v>2758</v>
          </cell>
        </row>
        <row r="111">
          <cell r="A111" t="str">
            <v>020109</v>
          </cell>
          <cell r="B111" t="str">
            <v>02</v>
          </cell>
          <cell r="C111" t="str">
            <v>01</v>
          </cell>
          <cell r="D111" t="str">
            <v>09</v>
          </cell>
          <cell r="E111" t="str">
            <v>PAMPAS</v>
          </cell>
          <cell r="F111">
            <v>1399</v>
          </cell>
        </row>
        <row r="112">
          <cell r="A112" t="str">
            <v>020110</v>
          </cell>
          <cell r="B112" t="str">
            <v>02</v>
          </cell>
          <cell r="C112" t="str">
            <v>01</v>
          </cell>
          <cell r="D112" t="str">
            <v>10</v>
          </cell>
          <cell r="E112" t="str">
            <v>PARIACOTO</v>
          </cell>
          <cell r="F112">
            <v>4685</v>
          </cell>
        </row>
        <row r="113">
          <cell r="A113" t="str">
            <v>020111</v>
          </cell>
          <cell r="B113" t="str">
            <v>02</v>
          </cell>
          <cell r="C113" t="str">
            <v>01</v>
          </cell>
          <cell r="D113" t="str">
            <v>11</v>
          </cell>
          <cell r="E113" t="str">
            <v>PIRA</v>
          </cell>
          <cell r="F113">
            <v>4115</v>
          </cell>
        </row>
        <row r="114">
          <cell r="A114" t="str">
            <v>020112</v>
          </cell>
          <cell r="B114" t="str">
            <v>02</v>
          </cell>
          <cell r="C114" t="str">
            <v>01</v>
          </cell>
          <cell r="D114" t="str">
            <v>12</v>
          </cell>
          <cell r="E114" t="str">
            <v>TARICA</v>
          </cell>
          <cell r="F114">
            <v>5763</v>
          </cell>
        </row>
        <row r="115">
          <cell r="A115" t="str">
            <v>020200</v>
          </cell>
          <cell r="B115" t="str">
            <v>02</v>
          </cell>
          <cell r="C115" t="str">
            <v>02</v>
          </cell>
          <cell r="D115" t="str">
            <v>00</v>
          </cell>
          <cell r="E115" t="str">
            <v>AIJA</v>
          </cell>
          <cell r="F115">
            <v>9214</v>
          </cell>
        </row>
        <row r="116">
          <cell r="A116" t="str">
            <v>020201</v>
          </cell>
          <cell r="B116" t="str">
            <v>02</v>
          </cell>
          <cell r="C116" t="str">
            <v>02</v>
          </cell>
          <cell r="D116" t="str">
            <v>01</v>
          </cell>
          <cell r="E116" t="str">
            <v>AIJA</v>
          </cell>
          <cell r="F116">
            <v>2346</v>
          </cell>
        </row>
        <row r="117">
          <cell r="A117" t="str">
            <v>020202</v>
          </cell>
          <cell r="B117" t="str">
            <v>02</v>
          </cell>
          <cell r="C117" t="str">
            <v>02</v>
          </cell>
          <cell r="D117" t="str">
            <v>02</v>
          </cell>
          <cell r="E117" t="str">
            <v>CORIS</v>
          </cell>
          <cell r="F117">
            <v>2444</v>
          </cell>
        </row>
        <row r="118">
          <cell r="A118" t="str">
            <v>020203</v>
          </cell>
          <cell r="B118" t="str">
            <v>02</v>
          </cell>
          <cell r="C118" t="str">
            <v>02</v>
          </cell>
          <cell r="D118" t="str">
            <v>03</v>
          </cell>
          <cell r="E118" t="str">
            <v>HUACLLAN</v>
          </cell>
          <cell r="F118">
            <v>640</v>
          </cell>
        </row>
        <row r="119">
          <cell r="A119" t="str">
            <v>020204</v>
          </cell>
          <cell r="B119" t="str">
            <v>02</v>
          </cell>
          <cell r="C119" t="str">
            <v>02</v>
          </cell>
          <cell r="D119" t="str">
            <v>04</v>
          </cell>
          <cell r="E119" t="str">
            <v>LA MERCED</v>
          </cell>
          <cell r="F119">
            <v>2741</v>
          </cell>
        </row>
        <row r="120">
          <cell r="A120" t="str">
            <v>020205</v>
          </cell>
          <cell r="B120" t="str">
            <v>02</v>
          </cell>
          <cell r="C120" t="str">
            <v>02</v>
          </cell>
          <cell r="D120" t="str">
            <v>05</v>
          </cell>
          <cell r="E120" t="str">
            <v>SUCCHA</v>
          </cell>
          <cell r="F120">
            <v>1043</v>
          </cell>
        </row>
        <row r="121">
          <cell r="A121" t="str">
            <v>020300</v>
          </cell>
          <cell r="B121" t="str">
            <v>02</v>
          </cell>
          <cell r="C121" t="str">
            <v>03</v>
          </cell>
          <cell r="D121" t="str">
            <v>00</v>
          </cell>
          <cell r="E121" t="str">
            <v>ANTONIO RAYMONDI</v>
          </cell>
          <cell r="F121">
            <v>18359</v>
          </cell>
        </row>
        <row r="122">
          <cell r="A122" t="str">
            <v>020301</v>
          </cell>
          <cell r="B122" t="str">
            <v>02</v>
          </cell>
          <cell r="C122" t="str">
            <v>03</v>
          </cell>
          <cell r="D122" t="str">
            <v>01</v>
          </cell>
          <cell r="E122" t="str">
            <v>LLAMELLIN</v>
          </cell>
          <cell r="F122">
            <v>4143</v>
          </cell>
        </row>
        <row r="123">
          <cell r="A123" t="str">
            <v>020302</v>
          </cell>
          <cell r="B123" t="str">
            <v>02</v>
          </cell>
          <cell r="C123" t="str">
            <v>03</v>
          </cell>
          <cell r="D123" t="str">
            <v>02</v>
          </cell>
          <cell r="E123" t="str">
            <v>ACZO</v>
          </cell>
          <cell r="F123">
            <v>2560</v>
          </cell>
        </row>
        <row r="124">
          <cell r="A124" t="str">
            <v>020303</v>
          </cell>
          <cell r="B124" t="str">
            <v>02</v>
          </cell>
          <cell r="C124" t="str">
            <v>03</v>
          </cell>
          <cell r="D124" t="str">
            <v>03</v>
          </cell>
          <cell r="E124" t="str">
            <v>CHACCHO</v>
          </cell>
          <cell r="F124">
            <v>2073</v>
          </cell>
        </row>
        <row r="125">
          <cell r="A125" t="str">
            <v>020304</v>
          </cell>
          <cell r="B125" t="str">
            <v>02</v>
          </cell>
          <cell r="C125" t="str">
            <v>03</v>
          </cell>
          <cell r="D125" t="str">
            <v>04</v>
          </cell>
          <cell r="E125" t="str">
            <v>CHINGAS</v>
          </cell>
          <cell r="F125">
            <v>2233</v>
          </cell>
        </row>
        <row r="126">
          <cell r="A126" t="str">
            <v>020305</v>
          </cell>
          <cell r="B126" t="str">
            <v>02</v>
          </cell>
          <cell r="C126" t="str">
            <v>03</v>
          </cell>
          <cell r="D126" t="str">
            <v>05</v>
          </cell>
          <cell r="E126" t="str">
            <v>MIRGAS</v>
          </cell>
          <cell r="F126">
            <v>5633</v>
          </cell>
        </row>
        <row r="127">
          <cell r="A127" t="str">
            <v>020306</v>
          </cell>
          <cell r="B127" t="str">
            <v>02</v>
          </cell>
          <cell r="C127" t="str">
            <v>03</v>
          </cell>
          <cell r="D127" t="str">
            <v>06</v>
          </cell>
          <cell r="E127" t="str">
            <v>SAN JUAN DE RONTOY</v>
          </cell>
          <cell r="F127">
            <v>1717</v>
          </cell>
        </row>
        <row r="128">
          <cell r="A128" t="str">
            <v>020400</v>
          </cell>
          <cell r="B128" t="str">
            <v>02</v>
          </cell>
          <cell r="C128" t="str">
            <v>04</v>
          </cell>
          <cell r="D128" t="str">
            <v>00</v>
          </cell>
          <cell r="E128" t="str">
            <v>ASUNCION</v>
          </cell>
          <cell r="F128">
            <v>9903</v>
          </cell>
        </row>
        <row r="129">
          <cell r="A129" t="str">
            <v>020401</v>
          </cell>
          <cell r="B129" t="str">
            <v>02</v>
          </cell>
          <cell r="C129" t="str">
            <v>04</v>
          </cell>
          <cell r="D129" t="str">
            <v>01</v>
          </cell>
          <cell r="E129" t="str">
            <v>CHACAS</v>
          </cell>
          <cell r="F129">
            <v>5834</v>
          </cell>
        </row>
        <row r="130">
          <cell r="A130" t="str">
            <v>020402</v>
          </cell>
          <cell r="B130" t="str">
            <v>02</v>
          </cell>
          <cell r="C130" t="str">
            <v>04</v>
          </cell>
          <cell r="D130" t="str">
            <v>02</v>
          </cell>
          <cell r="E130" t="str">
            <v>ACOCHACA</v>
          </cell>
          <cell r="F130">
            <v>4069</v>
          </cell>
        </row>
        <row r="131">
          <cell r="A131" t="str">
            <v>020500</v>
          </cell>
          <cell r="B131" t="str">
            <v>02</v>
          </cell>
          <cell r="C131" t="str">
            <v>05</v>
          </cell>
          <cell r="D131" t="str">
            <v>00</v>
          </cell>
          <cell r="E131" t="str">
            <v>BOLOGNESI</v>
          </cell>
          <cell r="F131">
            <v>34677</v>
          </cell>
        </row>
        <row r="132">
          <cell r="A132" t="str">
            <v>020501</v>
          </cell>
          <cell r="B132" t="str">
            <v>02</v>
          </cell>
          <cell r="C132" t="str">
            <v>05</v>
          </cell>
          <cell r="D132" t="str">
            <v>01</v>
          </cell>
          <cell r="E132" t="str">
            <v>CHIQUIAN</v>
          </cell>
          <cell r="F132">
            <v>4613</v>
          </cell>
        </row>
        <row r="133">
          <cell r="A133" t="str">
            <v>020502</v>
          </cell>
          <cell r="B133" t="str">
            <v>02</v>
          </cell>
          <cell r="C133" t="str">
            <v>05</v>
          </cell>
          <cell r="D133" t="str">
            <v>02</v>
          </cell>
          <cell r="E133" t="str">
            <v>ABELARDO PARDO LEZAMETA</v>
          </cell>
          <cell r="F133">
            <v>765</v>
          </cell>
        </row>
        <row r="134">
          <cell r="A134" t="str">
            <v>020503</v>
          </cell>
          <cell r="B134" t="str">
            <v>02</v>
          </cell>
          <cell r="C134" t="str">
            <v>05</v>
          </cell>
          <cell r="D134" t="str">
            <v>03</v>
          </cell>
          <cell r="E134" t="str">
            <v>ANTONIO RAYMONDI</v>
          </cell>
          <cell r="F134">
            <v>1347</v>
          </cell>
        </row>
        <row r="135">
          <cell r="A135" t="str">
            <v>020504</v>
          </cell>
          <cell r="B135" t="str">
            <v>02</v>
          </cell>
          <cell r="C135" t="str">
            <v>05</v>
          </cell>
          <cell r="D135" t="str">
            <v>04</v>
          </cell>
          <cell r="E135" t="str">
            <v>AQUIA</v>
          </cell>
          <cell r="F135">
            <v>3228</v>
          </cell>
        </row>
        <row r="136">
          <cell r="A136" t="str">
            <v>020505</v>
          </cell>
          <cell r="B136" t="str">
            <v>02</v>
          </cell>
          <cell r="C136" t="str">
            <v>05</v>
          </cell>
          <cell r="D136" t="str">
            <v>05</v>
          </cell>
          <cell r="E136" t="str">
            <v>CAJACAY</v>
          </cell>
          <cell r="F136">
            <v>1903</v>
          </cell>
        </row>
        <row r="137">
          <cell r="A137" t="str">
            <v>020506</v>
          </cell>
          <cell r="B137" t="str">
            <v>02</v>
          </cell>
          <cell r="C137" t="str">
            <v>05</v>
          </cell>
          <cell r="D137" t="str">
            <v>06</v>
          </cell>
          <cell r="E137" t="str">
            <v>CANIS</v>
          </cell>
          <cell r="F137">
            <v>779</v>
          </cell>
        </row>
        <row r="138">
          <cell r="A138" t="str">
            <v>020507</v>
          </cell>
          <cell r="B138" t="str">
            <v>02</v>
          </cell>
          <cell r="C138" t="str">
            <v>05</v>
          </cell>
          <cell r="D138" t="str">
            <v>07</v>
          </cell>
          <cell r="E138" t="str">
            <v>COLQUIOC</v>
          </cell>
          <cell r="F138">
            <v>3474</v>
          </cell>
        </row>
        <row r="139">
          <cell r="A139" t="str">
            <v>020508</v>
          </cell>
          <cell r="B139" t="str">
            <v>02</v>
          </cell>
          <cell r="C139" t="str">
            <v>05</v>
          </cell>
          <cell r="D139" t="str">
            <v>08</v>
          </cell>
          <cell r="E139" t="str">
            <v>HUALLANCA</v>
          </cell>
          <cell r="F139">
            <v>9314</v>
          </cell>
        </row>
        <row r="140">
          <cell r="A140" t="str">
            <v>020509</v>
          </cell>
          <cell r="B140" t="str">
            <v>02</v>
          </cell>
          <cell r="C140" t="str">
            <v>05</v>
          </cell>
          <cell r="D140" t="str">
            <v>09</v>
          </cell>
          <cell r="E140" t="str">
            <v>HUASTA</v>
          </cell>
          <cell r="F140">
            <v>2736</v>
          </cell>
        </row>
        <row r="141">
          <cell r="A141" t="str">
            <v>020510</v>
          </cell>
          <cell r="B141" t="str">
            <v>02</v>
          </cell>
          <cell r="C141" t="str">
            <v>05</v>
          </cell>
          <cell r="D141" t="str">
            <v>10</v>
          </cell>
          <cell r="E141" t="str">
            <v>HUAYLLACAYAN</v>
          </cell>
          <cell r="F141">
            <v>1440</v>
          </cell>
        </row>
        <row r="142">
          <cell r="A142" t="str">
            <v>020511</v>
          </cell>
          <cell r="B142" t="str">
            <v>02</v>
          </cell>
          <cell r="C142" t="str">
            <v>05</v>
          </cell>
          <cell r="D142" t="str">
            <v>11</v>
          </cell>
          <cell r="E142" t="str">
            <v>LA PRIMAVERA</v>
          </cell>
          <cell r="F142">
            <v>740</v>
          </cell>
        </row>
        <row r="143">
          <cell r="A143" t="str">
            <v>020512</v>
          </cell>
          <cell r="B143" t="str">
            <v>02</v>
          </cell>
          <cell r="C143" t="str">
            <v>05</v>
          </cell>
          <cell r="D143" t="str">
            <v>12</v>
          </cell>
          <cell r="E143" t="str">
            <v>MANGAS</v>
          </cell>
          <cell r="F143">
            <v>641</v>
          </cell>
        </row>
        <row r="144">
          <cell r="A144" t="str">
            <v>020513</v>
          </cell>
          <cell r="B144" t="str">
            <v>02</v>
          </cell>
          <cell r="C144" t="str">
            <v>05</v>
          </cell>
          <cell r="D144" t="str">
            <v>13</v>
          </cell>
          <cell r="E144" t="str">
            <v>PACLLON</v>
          </cell>
          <cell r="F144">
            <v>1718</v>
          </cell>
        </row>
        <row r="145">
          <cell r="A145" t="str">
            <v>020514</v>
          </cell>
          <cell r="B145" t="str">
            <v>02</v>
          </cell>
          <cell r="C145" t="str">
            <v>05</v>
          </cell>
          <cell r="D145" t="str">
            <v>14</v>
          </cell>
          <cell r="E145" t="str">
            <v>SAN MIGUEL DE CORPANQUI</v>
          </cell>
          <cell r="F145">
            <v>875</v>
          </cell>
        </row>
        <row r="146">
          <cell r="A146" t="str">
            <v>020515</v>
          </cell>
          <cell r="B146" t="str">
            <v>02</v>
          </cell>
          <cell r="C146" t="str">
            <v>05</v>
          </cell>
          <cell r="D146" t="str">
            <v>15</v>
          </cell>
          <cell r="E146" t="str">
            <v>TICLLOS</v>
          </cell>
          <cell r="F146">
            <v>1104</v>
          </cell>
        </row>
        <row r="147">
          <cell r="A147" t="str">
            <v>020600</v>
          </cell>
          <cell r="B147" t="str">
            <v>02</v>
          </cell>
          <cell r="C147" t="str">
            <v>06</v>
          </cell>
          <cell r="D147" t="str">
            <v>00</v>
          </cell>
          <cell r="E147" t="str">
            <v>CARHUAZ</v>
          </cell>
          <cell r="F147">
            <v>47174</v>
          </cell>
        </row>
        <row r="148">
          <cell r="A148" t="str">
            <v>020601</v>
          </cell>
          <cell r="B148" t="str">
            <v>02</v>
          </cell>
          <cell r="C148" t="str">
            <v>06</v>
          </cell>
          <cell r="D148" t="str">
            <v>01</v>
          </cell>
          <cell r="E148" t="str">
            <v>CARHUAZ</v>
          </cell>
          <cell r="F148">
            <v>14869</v>
          </cell>
        </row>
        <row r="149">
          <cell r="A149" t="str">
            <v>020602</v>
          </cell>
          <cell r="B149" t="str">
            <v>02</v>
          </cell>
          <cell r="C149" t="str">
            <v>06</v>
          </cell>
          <cell r="D149" t="str">
            <v>02</v>
          </cell>
          <cell r="E149" t="str">
            <v>ACOPAMPA</v>
          </cell>
          <cell r="F149">
            <v>2673</v>
          </cell>
        </row>
        <row r="150">
          <cell r="A150" t="str">
            <v>020603</v>
          </cell>
          <cell r="B150" t="str">
            <v>02</v>
          </cell>
          <cell r="C150" t="str">
            <v>06</v>
          </cell>
          <cell r="D150" t="str">
            <v>03</v>
          </cell>
          <cell r="E150" t="str">
            <v>AMASHCA</v>
          </cell>
          <cell r="F150">
            <v>1769</v>
          </cell>
        </row>
        <row r="151">
          <cell r="A151" t="str">
            <v>020604</v>
          </cell>
          <cell r="B151" t="str">
            <v>02</v>
          </cell>
          <cell r="C151" t="str">
            <v>06</v>
          </cell>
          <cell r="D151" t="str">
            <v>04</v>
          </cell>
          <cell r="E151" t="str">
            <v>ANTA</v>
          </cell>
          <cell r="F151">
            <v>2545</v>
          </cell>
        </row>
        <row r="152">
          <cell r="A152" t="str">
            <v>020605</v>
          </cell>
          <cell r="B152" t="str">
            <v>02</v>
          </cell>
          <cell r="C152" t="str">
            <v>06</v>
          </cell>
          <cell r="D152" t="str">
            <v>05</v>
          </cell>
          <cell r="E152" t="str">
            <v>ATAQUERO</v>
          </cell>
          <cell r="F152">
            <v>1609</v>
          </cell>
        </row>
        <row r="153">
          <cell r="A153" t="str">
            <v>020606</v>
          </cell>
          <cell r="B153" t="str">
            <v>02</v>
          </cell>
          <cell r="C153" t="str">
            <v>06</v>
          </cell>
          <cell r="D153" t="str">
            <v>06</v>
          </cell>
          <cell r="E153" t="str">
            <v>MARCARA</v>
          </cell>
          <cell r="F153">
            <v>9278</v>
          </cell>
        </row>
        <row r="154">
          <cell r="A154" t="str">
            <v>020607</v>
          </cell>
          <cell r="B154" t="str">
            <v>02</v>
          </cell>
          <cell r="C154" t="str">
            <v>06</v>
          </cell>
          <cell r="D154" t="str">
            <v>07</v>
          </cell>
          <cell r="E154" t="str">
            <v>PARIAHUANCA</v>
          </cell>
          <cell r="F154">
            <v>1613</v>
          </cell>
        </row>
        <row r="155">
          <cell r="A155" t="str">
            <v>020608</v>
          </cell>
          <cell r="B155" t="str">
            <v>02</v>
          </cell>
          <cell r="C155" t="str">
            <v>06</v>
          </cell>
          <cell r="D155" t="str">
            <v>08</v>
          </cell>
          <cell r="E155" t="str">
            <v>SAN MIGUEL DE ACO</v>
          </cell>
          <cell r="F155">
            <v>2742</v>
          </cell>
        </row>
        <row r="156">
          <cell r="A156" t="str">
            <v>020609</v>
          </cell>
          <cell r="B156" t="str">
            <v>02</v>
          </cell>
          <cell r="C156" t="str">
            <v>06</v>
          </cell>
          <cell r="D156" t="str">
            <v>09</v>
          </cell>
          <cell r="E156" t="str">
            <v>SHILLA</v>
          </cell>
          <cell r="F156">
            <v>3524</v>
          </cell>
        </row>
        <row r="157">
          <cell r="A157" t="str">
            <v>020610</v>
          </cell>
          <cell r="B157" t="str">
            <v>02</v>
          </cell>
          <cell r="C157" t="str">
            <v>06</v>
          </cell>
          <cell r="D157" t="str">
            <v>10</v>
          </cell>
          <cell r="E157" t="str">
            <v>TINCO</v>
          </cell>
          <cell r="F157">
            <v>3158</v>
          </cell>
        </row>
        <row r="158">
          <cell r="A158" t="str">
            <v>020611</v>
          </cell>
          <cell r="B158" t="str">
            <v>02</v>
          </cell>
          <cell r="C158" t="str">
            <v>06</v>
          </cell>
          <cell r="D158" t="str">
            <v>11</v>
          </cell>
          <cell r="E158" t="str">
            <v>YUNGAR</v>
          </cell>
          <cell r="F158">
            <v>3394</v>
          </cell>
        </row>
        <row r="159">
          <cell r="A159" t="str">
            <v>020700</v>
          </cell>
          <cell r="B159" t="str">
            <v>02</v>
          </cell>
          <cell r="C159" t="str">
            <v>07</v>
          </cell>
          <cell r="D159" t="str">
            <v>00</v>
          </cell>
          <cell r="E159" t="str">
            <v>CARLOS F. FITZCARRALD</v>
          </cell>
          <cell r="F159">
            <v>22529</v>
          </cell>
        </row>
        <row r="160">
          <cell r="A160" t="str">
            <v>020701</v>
          </cell>
          <cell r="B160" t="str">
            <v>02</v>
          </cell>
          <cell r="C160" t="str">
            <v>07</v>
          </cell>
          <cell r="D160" t="str">
            <v>01</v>
          </cell>
          <cell r="E160" t="str">
            <v>SAN LUIS</v>
          </cell>
          <cell r="F160">
            <v>12797</v>
          </cell>
        </row>
        <row r="161">
          <cell r="A161" t="str">
            <v>020702</v>
          </cell>
          <cell r="B161" t="str">
            <v>02</v>
          </cell>
          <cell r="C161" t="str">
            <v>07</v>
          </cell>
          <cell r="D161" t="str">
            <v>02</v>
          </cell>
          <cell r="E161" t="str">
            <v>SAN NICOLAS</v>
          </cell>
          <cell r="F161">
            <v>4144</v>
          </cell>
        </row>
        <row r="162">
          <cell r="A162" t="str">
            <v>020703</v>
          </cell>
          <cell r="B162" t="str">
            <v>02</v>
          </cell>
          <cell r="C162" t="str">
            <v>07</v>
          </cell>
          <cell r="D162" t="str">
            <v>03</v>
          </cell>
          <cell r="E162" t="str">
            <v>YAUYA</v>
          </cell>
          <cell r="F162">
            <v>5588</v>
          </cell>
        </row>
        <row r="163">
          <cell r="A163" t="str">
            <v>020800</v>
          </cell>
          <cell r="B163" t="str">
            <v>02</v>
          </cell>
          <cell r="C163" t="str">
            <v>08</v>
          </cell>
          <cell r="D163" t="str">
            <v>00</v>
          </cell>
          <cell r="E163" t="str">
            <v>CASMA</v>
          </cell>
          <cell r="F163">
            <v>45751</v>
          </cell>
        </row>
        <row r="164">
          <cell r="A164" t="str">
            <v>020801</v>
          </cell>
          <cell r="B164" t="str">
            <v>02</v>
          </cell>
          <cell r="C164" t="str">
            <v>08</v>
          </cell>
          <cell r="D164" t="str">
            <v>01</v>
          </cell>
          <cell r="E164" t="str">
            <v>CASMA</v>
          </cell>
          <cell r="F164">
            <v>31133</v>
          </cell>
        </row>
        <row r="165">
          <cell r="A165" t="str">
            <v>020802</v>
          </cell>
          <cell r="B165" t="str">
            <v>02</v>
          </cell>
          <cell r="C165" t="str">
            <v>08</v>
          </cell>
          <cell r="D165" t="str">
            <v>02</v>
          </cell>
          <cell r="E165" t="str">
            <v>BUENA VISTA ALTA</v>
          </cell>
          <cell r="F165">
            <v>4250</v>
          </cell>
        </row>
        <row r="166">
          <cell r="A166" t="str">
            <v>020803</v>
          </cell>
          <cell r="B166" t="str">
            <v>02</v>
          </cell>
          <cell r="C166" t="str">
            <v>08</v>
          </cell>
          <cell r="D166" t="str">
            <v>03</v>
          </cell>
          <cell r="E166" t="str">
            <v>COMANDANTE NOEL</v>
          </cell>
          <cell r="F166">
            <v>2191</v>
          </cell>
        </row>
        <row r="167">
          <cell r="A167" t="str">
            <v>020804</v>
          </cell>
          <cell r="B167" t="str">
            <v>02</v>
          </cell>
          <cell r="C167" t="str">
            <v>08</v>
          </cell>
          <cell r="D167" t="str">
            <v>04</v>
          </cell>
          <cell r="E167" t="str">
            <v>YAUTAN</v>
          </cell>
          <cell r="F167">
            <v>8177</v>
          </cell>
        </row>
        <row r="168">
          <cell r="A168" t="str">
            <v>020900</v>
          </cell>
          <cell r="B168" t="str">
            <v>02</v>
          </cell>
          <cell r="C168" t="str">
            <v>09</v>
          </cell>
          <cell r="D168" t="str">
            <v>00</v>
          </cell>
          <cell r="E168" t="str">
            <v>CORONGO</v>
          </cell>
          <cell r="F168">
            <v>9102</v>
          </cell>
        </row>
        <row r="169">
          <cell r="A169" t="str">
            <v>020901</v>
          </cell>
          <cell r="B169" t="str">
            <v>02</v>
          </cell>
          <cell r="C169" t="str">
            <v>09</v>
          </cell>
          <cell r="D169" t="str">
            <v>01</v>
          </cell>
          <cell r="E169" t="str">
            <v>CORONGO</v>
          </cell>
          <cell r="F169">
            <v>1993</v>
          </cell>
        </row>
        <row r="170">
          <cell r="A170" t="str">
            <v>020902</v>
          </cell>
          <cell r="B170" t="str">
            <v>02</v>
          </cell>
          <cell r="C170" t="str">
            <v>09</v>
          </cell>
          <cell r="D170" t="str">
            <v>02</v>
          </cell>
          <cell r="E170" t="str">
            <v>ACO</v>
          </cell>
          <cell r="F170">
            <v>594</v>
          </cell>
        </row>
        <row r="171">
          <cell r="A171" t="str">
            <v>020903</v>
          </cell>
          <cell r="B171" t="str">
            <v>02</v>
          </cell>
          <cell r="C171" t="str">
            <v>09</v>
          </cell>
          <cell r="D171" t="str">
            <v>03</v>
          </cell>
          <cell r="E171" t="str">
            <v>BAMBAS</v>
          </cell>
          <cell r="F171">
            <v>546</v>
          </cell>
        </row>
        <row r="172">
          <cell r="A172" t="str">
            <v>020904</v>
          </cell>
          <cell r="B172" t="str">
            <v>02</v>
          </cell>
          <cell r="C172" t="str">
            <v>09</v>
          </cell>
          <cell r="D172" t="str">
            <v>04</v>
          </cell>
          <cell r="E172" t="str">
            <v>CUSCA</v>
          </cell>
          <cell r="F172">
            <v>3053</v>
          </cell>
        </row>
        <row r="173">
          <cell r="A173" t="str">
            <v>020905</v>
          </cell>
          <cell r="B173" t="str">
            <v>02</v>
          </cell>
          <cell r="C173" t="str">
            <v>09</v>
          </cell>
          <cell r="D173" t="str">
            <v>05</v>
          </cell>
          <cell r="E173" t="str">
            <v>LA PAMPA</v>
          </cell>
          <cell r="F173">
            <v>1272</v>
          </cell>
        </row>
        <row r="174">
          <cell r="A174" t="str">
            <v>020906</v>
          </cell>
          <cell r="B174" t="str">
            <v>02</v>
          </cell>
          <cell r="C174" t="str">
            <v>09</v>
          </cell>
          <cell r="D174" t="str">
            <v>06</v>
          </cell>
          <cell r="E174" t="str">
            <v>YANAC</v>
          </cell>
          <cell r="F174">
            <v>815</v>
          </cell>
        </row>
        <row r="175">
          <cell r="A175" t="str">
            <v>020907</v>
          </cell>
          <cell r="B175" t="str">
            <v>02</v>
          </cell>
          <cell r="C175" t="str">
            <v>09</v>
          </cell>
          <cell r="D175" t="str">
            <v>07</v>
          </cell>
          <cell r="E175" t="str">
            <v>YUPAN</v>
          </cell>
          <cell r="F175">
            <v>829</v>
          </cell>
        </row>
        <row r="176">
          <cell r="A176" t="str">
            <v>021000</v>
          </cell>
          <cell r="B176" t="str">
            <v>02</v>
          </cell>
          <cell r="C176" t="str">
            <v>10</v>
          </cell>
          <cell r="D176" t="str">
            <v>00</v>
          </cell>
          <cell r="E176" t="str">
            <v>HUARI</v>
          </cell>
          <cell r="F176">
            <v>67268</v>
          </cell>
        </row>
        <row r="177">
          <cell r="A177" t="str">
            <v>021001</v>
          </cell>
          <cell r="B177" t="str">
            <v>02</v>
          </cell>
          <cell r="C177" t="str">
            <v>10</v>
          </cell>
          <cell r="D177" t="str">
            <v>01</v>
          </cell>
          <cell r="E177" t="str">
            <v>HUARI</v>
          </cell>
          <cell r="F177">
            <v>10465</v>
          </cell>
        </row>
        <row r="178">
          <cell r="A178" t="str">
            <v>021002</v>
          </cell>
          <cell r="B178" t="str">
            <v>02</v>
          </cell>
          <cell r="C178" t="str">
            <v>10</v>
          </cell>
          <cell r="D178" t="str">
            <v>02</v>
          </cell>
          <cell r="E178" t="str">
            <v>ANRA</v>
          </cell>
          <cell r="F178">
            <v>1935</v>
          </cell>
        </row>
        <row r="179">
          <cell r="A179" t="str">
            <v>021003</v>
          </cell>
          <cell r="B179" t="str">
            <v>02</v>
          </cell>
          <cell r="C179" t="str">
            <v>10</v>
          </cell>
          <cell r="D179" t="str">
            <v>03</v>
          </cell>
          <cell r="E179" t="str">
            <v>CAJAY</v>
          </cell>
          <cell r="F179">
            <v>3243</v>
          </cell>
        </row>
        <row r="180">
          <cell r="A180" t="str">
            <v>021004</v>
          </cell>
          <cell r="B180" t="str">
            <v>02</v>
          </cell>
          <cell r="C180" t="str">
            <v>10</v>
          </cell>
          <cell r="D180" t="str">
            <v>04</v>
          </cell>
          <cell r="E180" t="str">
            <v>CHAVIN DE HUANTAR</v>
          </cell>
          <cell r="F180">
            <v>9766</v>
          </cell>
        </row>
        <row r="181">
          <cell r="A181" t="str">
            <v>021005</v>
          </cell>
          <cell r="B181" t="str">
            <v>02</v>
          </cell>
          <cell r="C181" t="str">
            <v>10</v>
          </cell>
          <cell r="D181" t="str">
            <v>05</v>
          </cell>
          <cell r="E181" t="str">
            <v>HUACACHI</v>
          </cell>
          <cell r="F181">
            <v>2268</v>
          </cell>
        </row>
        <row r="182">
          <cell r="A182" t="str">
            <v>021006</v>
          </cell>
          <cell r="B182" t="str">
            <v>02</v>
          </cell>
          <cell r="C182" t="str">
            <v>10</v>
          </cell>
          <cell r="D182" t="str">
            <v>06</v>
          </cell>
          <cell r="E182" t="str">
            <v>HUACCHIS</v>
          </cell>
          <cell r="F182">
            <v>2208</v>
          </cell>
        </row>
        <row r="183">
          <cell r="A183" t="str">
            <v>021007</v>
          </cell>
          <cell r="B183" t="str">
            <v>02</v>
          </cell>
          <cell r="C183" t="str">
            <v>10</v>
          </cell>
          <cell r="D183" t="str">
            <v>07</v>
          </cell>
          <cell r="E183" t="str">
            <v>HUACHIS</v>
          </cell>
          <cell r="F183">
            <v>4039</v>
          </cell>
        </row>
        <row r="184">
          <cell r="A184" t="str">
            <v>021008</v>
          </cell>
          <cell r="B184" t="str">
            <v>02</v>
          </cell>
          <cell r="C184" t="str">
            <v>10</v>
          </cell>
          <cell r="D184" t="str">
            <v>08</v>
          </cell>
          <cell r="E184" t="str">
            <v>HUANTAR</v>
          </cell>
          <cell r="F184">
            <v>3235</v>
          </cell>
        </row>
        <row r="185">
          <cell r="A185" t="str">
            <v>021009</v>
          </cell>
          <cell r="B185" t="str">
            <v>02</v>
          </cell>
          <cell r="C185" t="str">
            <v>10</v>
          </cell>
          <cell r="D185" t="str">
            <v>09</v>
          </cell>
          <cell r="E185" t="str">
            <v>MASIN</v>
          </cell>
          <cell r="F185">
            <v>2094</v>
          </cell>
        </row>
        <row r="186">
          <cell r="A186" t="str">
            <v>021010</v>
          </cell>
          <cell r="B186" t="str">
            <v>02</v>
          </cell>
          <cell r="C186" t="str">
            <v>10</v>
          </cell>
          <cell r="D186" t="str">
            <v>10</v>
          </cell>
          <cell r="E186" t="str">
            <v>PAUCAS</v>
          </cell>
          <cell r="F186">
            <v>2201</v>
          </cell>
        </row>
        <row r="187">
          <cell r="A187" t="str">
            <v>021011</v>
          </cell>
          <cell r="B187" t="str">
            <v>02</v>
          </cell>
          <cell r="C187" t="str">
            <v>10</v>
          </cell>
          <cell r="D187" t="str">
            <v>11</v>
          </cell>
          <cell r="E187" t="str">
            <v>PONTO</v>
          </cell>
          <cell r="F187">
            <v>3731</v>
          </cell>
        </row>
        <row r="188">
          <cell r="A188" t="str">
            <v>021012</v>
          </cell>
          <cell r="B188" t="str">
            <v>02</v>
          </cell>
          <cell r="C188" t="str">
            <v>10</v>
          </cell>
          <cell r="D188" t="str">
            <v>12</v>
          </cell>
          <cell r="E188" t="str">
            <v>RAHUAPAMPA</v>
          </cell>
          <cell r="F188">
            <v>794</v>
          </cell>
        </row>
        <row r="189">
          <cell r="A189" t="str">
            <v>021013</v>
          </cell>
          <cell r="B189" t="str">
            <v>02</v>
          </cell>
          <cell r="C189" t="str">
            <v>10</v>
          </cell>
          <cell r="D189" t="str">
            <v>13</v>
          </cell>
          <cell r="E189" t="str">
            <v>RAPAYAN</v>
          </cell>
          <cell r="F189">
            <v>1882</v>
          </cell>
        </row>
        <row r="190">
          <cell r="A190" t="str">
            <v>021014</v>
          </cell>
          <cell r="B190" t="str">
            <v>02</v>
          </cell>
          <cell r="C190" t="str">
            <v>10</v>
          </cell>
          <cell r="D190" t="str">
            <v>14</v>
          </cell>
          <cell r="E190" t="str">
            <v>SAN MARCOS</v>
          </cell>
          <cell r="F190">
            <v>14621</v>
          </cell>
        </row>
        <row r="191">
          <cell r="A191" t="str">
            <v>021015</v>
          </cell>
          <cell r="B191" t="str">
            <v>02</v>
          </cell>
          <cell r="C191" t="str">
            <v>10</v>
          </cell>
          <cell r="D191" t="str">
            <v>15</v>
          </cell>
          <cell r="E191" t="str">
            <v>SAN PEDRO DE CHANA</v>
          </cell>
          <cell r="F191">
            <v>2867</v>
          </cell>
        </row>
        <row r="192">
          <cell r="A192" t="str">
            <v>021016</v>
          </cell>
          <cell r="B192" t="str">
            <v>02</v>
          </cell>
          <cell r="C192" t="str">
            <v>10</v>
          </cell>
          <cell r="D192" t="str">
            <v>16</v>
          </cell>
          <cell r="E192" t="str">
            <v>UCO</v>
          </cell>
          <cell r="F192">
            <v>1919</v>
          </cell>
        </row>
        <row r="193">
          <cell r="A193" t="str">
            <v>021100</v>
          </cell>
          <cell r="B193" t="str">
            <v>02</v>
          </cell>
          <cell r="C193" t="str">
            <v>11</v>
          </cell>
          <cell r="D193" t="str">
            <v>00</v>
          </cell>
          <cell r="E193" t="str">
            <v>HUARMEY</v>
          </cell>
          <cell r="F193">
            <v>30110</v>
          </cell>
        </row>
        <row r="194">
          <cell r="A194" t="str">
            <v>021101</v>
          </cell>
          <cell r="B194" t="str">
            <v>02</v>
          </cell>
          <cell r="C194" t="str">
            <v>11</v>
          </cell>
          <cell r="D194" t="str">
            <v>01</v>
          </cell>
          <cell r="E194" t="str">
            <v>HUARMEY</v>
          </cell>
          <cell r="F194">
            <v>23449</v>
          </cell>
        </row>
        <row r="195">
          <cell r="A195" t="str">
            <v>021102</v>
          </cell>
          <cell r="B195" t="str">
            <v>02</v>
          </cell>
          <cell r="C195" t="str">
            <v>11</v>
          </cell>
          <cell r="D195" t="str">
            <v>02</v>
          </cell>
          <cell r="E195" t="str">
            <v>COCHAPETI</v>
          </cell>
          <cell r="F195">
            <v>952</v>
          </cell>
        </row>
        <row r="196">
          <cell r="A196" t="str">
            <v>021103</v>
          </cell>
          <cell r="B196" t="str">
            <v>02</v>
          </cell>
          <cell r="C196" t="str">
            <v>11</v>
          </cell>
          <cell r="D196" t="str">
            <v>03</v>
          </cell>
          <cell r="E196" t="str">
            <v>CULEBRAS</v>
          </cell>
          <cell r="F196">
            <v>3405</v>
          </cell>
        </row>
        <row r="197">
          <cell r="A197" t="str">
            <v>021104</v>
          </cell>
          <cell r="B197" t="str">
            <v>02</v>
          </cell>
          <cell r="C197" t="str">
            <v>11</v>
          </cell>
          <cell r="D197" t="str">
            <v>04</v>
          </cell>
          <cell r="E197" t="str">
            <v>HUAYAN</v>
          </cell>
          <cell r="F197">
            <v>1174</v>
          </cell>
        </row>
        <row r="198">
          <cell r="A198" t="str">
            <v>021105</v>
          </cell>
          <cell r="B198" t="str">
            <v>02</v>
          </cell>
          <cell r="C198" t="str">
            <v>11</v>
          </cell>
          <cell r="D198" t="str">
            <v>05</v>
          </cell>
          <cell r="E198" t="str">
            <v>MALVAS</v>
          </cell>
          <cell r="F198">
            <v>1130</v>
          </cell>
        </row>
        <row r="199">
          <cell r="A199" t="str">
            <v>021200</v>
          </cell>
          <cell r="B199" t="str">
            <v>02</v>
          </cell>
          <cell r="C199" t="str">
            <v>12</v>
          </cell>
          <cell r="D199" t="str">
            <v>00</v>
          </cell>
          <cell r="E199" t="str">
            <v>HUAYLAS</v>
          </cell>
          <cell r="F199">
            <v>57739</v>
          </cell>
        </row>
        <row r="200">
          <cell r="A200" t="str">
            <v>021201</v>
          </cell>
          <cell r="B200" t="str">
            <v>02</v>
          </cell>
          <cell r="C200" t="str">
            <v>12</v>
          </cell>
          <cell r="D200" t="str">
            <v>01</v>
          </cell>
          <cell r="E200" t="str">
            <v>CARAZ</v>
          </cell>
          <cell r="F200">
            <v>25339</v>
          </cell>
        </row>
        <row r="201">
          <cell r="A201" t="str">
            <v>021202</v>
          </cell>
          <cell r="B201" t="str">
            <v>02</v>
          </cell>
          <cell r="C201" t="str">
            <v>12</v>
          </cell>
          <cell r="D201" t="str">
            <v>02</v>
          </cell>
          <cell r="E201" t="str">
            <v>HUALLANCA</v>
          </cell>
          <cell r="F201">
            <v>1026</v>
          </cell>
        </row>
        <row r="202">
          <cell r="A202" t="str">
            <v>021203</v>
          </cell>
          <cell r="B202" t="str">
            <v>02</v>
          </cell>
          <cell r="C202" t="str">
            <v>12</v>
          </cell>
          <cell r="D202" t="str">
            <v>03</v>
          </cell>
          <cell r="E202" t="str">
            <v>HUATA</v>
          </cell>
          <cell r="F202">
            <v>1728</v>
          </cell>
        </row>
        <row r="203">
          <cell r="A203" t="str">
            <v>021204</v>
          </cell>
          <cell r="B203" t="str">
            <v>02</v>
          </cell>
          <cell r="C203" t="str">
            <v>12</v>
          </cell>
          <cell r="D203" t="str">
            <v>04</v>
          </cell>
          <cell r="E203" t="str">
            <v>HUAYLAS</v>
          </cell>
          <cell r="F203">
            <v>2035</v>
          </cell>
        </row>
        <row r="204">
          <cell r="A204" t="str">
            <v>021205</v>
          </cell>
          <cell r="B204" t="str">
            <v>02</v>
          </cell>
          <cell r="C204" t="str">
            <v>12</v>
          </cell>
          <cell r="D204" t="str">
            <v>05</v>
          </cell>
          <cell r="E204" t="str">
            <v>MATO</v>
          </cell>
          <cell r="F204">
            <v>2267</v>
          </cell>
        </row>
        <row r="205">
          <cell r="A205" t="str">
            <v>021206</v>
          </cell>
          <cell r="B205" t="str">
            <v>02</v>
          </cell>
          <cell r="C205" t="str">
            <v>12</v>
          </cell>
          <cell r="D205" t="str">
            <v>06</v>
          </cell>
          <cell r="E205" t="str">
            <v>PAMPAROMAS</v>
          </cell>
          <cell r="F205">
            <v>9250</v>
          </cell>
        </row>
        <row r="206">
          <cell r="A206" t="str">
            <v>021207</v>
          </cell>
          <cell r="B206" t="str">
            <v>02</v>
          </cell>
          <cell r="C206" t="str">
            <v>12</v>
          </cell>
          <cell r="D206" t="str">
            <v>07</v>
          </cell>
          <cell r="E206" t="str">
            <v>PUEBLO LIBRE</v>
          </cell>
          <cell r="F206">
            <v>7412</v>
          </cell>
        </row>
        <row r="207">
          <cell r="A207" t="str">
            <v>021208</v>
          </cell>
          <cell r="B207" t="str">
            <v>02</v>
          </cell>
          <cell r="C207" t="str">
            <v>12</v>
          </cell>
          <cell r="D207" t="str">
            <v>08</v>
          </cell>
          <cell r="E207" t="str">
            <v>SANTA CRUZ</v>
          </cell>
          <cell r="F207">
            <v>5202</v>
          </cell>
        </row>
        <row r="208">
          <cell r="A208" t="str">
            <v>021209</v>
          </cell>
          <cell r="B208" t="str">
            <v>02</v>
          </cell>
          <cell r="C208" t="str">
            <v>12</v>
          </cell>
          <cell r="D208" t="str">
            <v>09</v>
          </cell>
          <cell r="E208" t="str">
            <v>SANTO TORIBIO</v>
          </cell>
          <cell r="F208">
            <v>1507</v>
          </cell>
        </row>
        <row r="209">
          <cell r="A209" t="str">
            <v>021210</v>
          </cell>
          <cell r="B209" t="str">
            <v>02</v>
          </cell>
          <cell r="C209" t="str">
            <v>12</v>
          </cell>
          <cell r="D209" t="str">
            <v>10</v>
          </cell>
          <cell r="E209" t="str">
            <v>YURACMARCA</v>
          </cell>
          <cell r="F209">
            <v>1973</v>
          </cell>
        </row>
        <row r="210">
          <cell r="A210" t="str">
            <v>021300</v>
          </cell>
          <cell r="B210" t="str">
            <v>02</v>
          </cell>
          <cell r="C210" t="str">
            <v>13</v>
          </cell>
          <cell r="D210" t="str">
            <v>00</v>
          </cell>
          <cell r="E210" t="str">
            <v>MARISCAL LUZURIAGA</v>
          </cell>
          <cell r="F210">
            <v>25197</v>
          </cell>
        </row>
        <row r="211">
          <cell r="A211" t="str">
            <v>021301</v>
          </cell>
          <cell r="B211" t="str">
            <v>02</v>
          </cell>
          <cell r="C211" t="str">
            <v>13</v>
          </cell>
          <cell r="D211" t="str">
            <v>01</v>
          </cell>
          <cell r="E211" t="str">
            <v>PISCOBAMBA</v>
          </cell>
          <cell r="F211">
            <v>3895</v>
          </cell>
        </row>
        <row r="212">
          <cell r="A212" t="str">
            <v>021302</v>
          </cell>
          <cell r="B212" t="str">
            <v>02</v>
          </cell>
          <cell r="C212" t="str">
            <v>13</v>
          </cell>
          <cell r="D212" t="str">
            <v>02</v>
          </cell>
          <cell r="E212" t="str">
            <v>CASCA</v>
          </cell>
          <cell r="F212">
            <v>4652</v>
          </cell>
        </row>
        <row r="213">
          <cell r="A213" t="str">
            <v>021303</v>
          </cell>
          <cell r="B213" t="str">
            <v>02</v>
          </cell>
          <cell r="C213" t="str">
            <v>13</v>
          </cell>
          <cell r="D213" t="str">
            <v>03</v>
          </cell>
          <cell r="E213" t="str">
            <v>ELEAZAR GUZMAN BARRON</v>
          </cell>
          <cell r="F213">
            <v>1443</v>
          </cell>
        </row>
        <row r="214">
          <cell r="A214" t="str">
            <v>021304</v>
          </cell>
          <cell r="B214" t="str">
            <v>02</v>
          </cell>
          <cell r="C214" t="str">
            <v>13</v>
          </cell>
          <cell r="D214" t="str">
            <v>04</v>
          </cell>
          <cell r="E214" t="str">
            <v>FIDEL OLIVAS ESCUDERO</v>
          </cell>
          <cell r="F214">
            <v>2498</v>
          </cell>
        </row>
        <row r="215">
          <cell r="A215" t="str">
            <v>021305</v>
          </cell>
          <cell r="B215" t="str">
            <v>02</v>
          </cell>
          <cell r="C215" t="str">
            <v>13</v>
          </cell>
          <cell r="D215" t="str">
            <v>05</v>
          </cell>
          <cell r="E215" t="str">
            <v>LLAMA</v>
          </cell>
          <cell r="F215">
            <v>1505</v>
          </cell>
        </row>
        <row r="216">
          <cell r="A216" t="str">
            <v>021306</v>
          </cell>
          <cell r="B216" t="str">
            <v>02</v>
          </cell>
          <cell r="C216" t="str">
            <v>13</v>
          </cell>
          <cell r="D216" t="str">
            <v>06</v>
          </cell>
          <cell r="E216" t="str">
            <v>LLUMPA</v>
          </cell>
          <cell r="F216">
            <v>6562</v>
          </cell>
        </row>
        <row r="217">
          <cell r="A217" t="str">
            <v>021307</v>
          </cell>
          <cell r="B217" t="str">
            <v>02</v>
          </cell>
          <cell r="C217" t="str">
            <v>13</v>
          </cell>
          <cell r="D217" t="str">
            <v>07</v>
          </cell>
          <cell r="E217" t="str">
            <v>LUCMA</v>
          </cell>
          <cell r="F217">
            <v>3459</v>
          </cell>
        </row>
        <row r="218">
          <cell r="A218" t="str">
            <v>021308</v>
          </cell>
          <cell r="B218" t="str">
            <v>02</v>
          </cell>
          <cell r="C218" t="str">
            <v>13</v>
          </cell>
          <cell r="D218" t="str">
            <v>08</v>
          </cell>
          <cell r="E218" t="str">
            <v>MUSGA</v>
          </cell>
          <cell r="F218">
            <v>1183</v>
          </cell>
        </row>
        <row r="219">
          <cell r="A219" t="str">
            <v>021400</v>
          </cell>
          <cell r="B219" t="str">
            <v>02</v>
          </cell>
          <cell r="C219" t="str">
            <v>14</v>
          </cell>
          <cell r="D219" t="str">
            <v>00</v>
          </cell>
          <cell r="E219" t="str">
            <v>OCROS</v>
          </cell>
          <cell r="F219">
            <v>11475</v>
          </cell>
        </row>
        <row r="220">
          <cell r="A220" t="str">
            <v>021401</v>
          </cell>
          <cell r="B220" t="str">
            <v>02</v>
          </cell>
          <cell r="C220" t="str">
            <v>14</v>
          </cell>
          <cell r="D220" t="str">
            <v>01</v>
          </cell>
          <cell r="E220" t="str">
            <v>OCROS</v>
          </cell>
          <cell r="F220">
            <v>1716</v>
          </cell>
        </row>
        <row r="221">
          <cell r="A221" t="str">
            <v>021402</v>
          </cell>
          <cell r="B221" t="str">
            <v>02</v>
          </cell>
          <cell r="C221" t="str">
            <v>14</v>
          </cell>
          <cell r="D221" t="str">
            <v>02</v>
          </cell>
          <cell r="E221" t="str">
            <v>ACAS</v>
          </cell>
          <cell r="F221">
            <v>1014</v>
          </cell>
        </row>
        <row r="222">
          <cell r="A222" t="str">
            <v>021403</v>
          </cell>
          <cell r="B222" t="str">
            <v>02</v>
          </cell>
          <cell r="C222" t="str">
            <v>14</v>
          </cell>
          <cell r="D222" t="str">
            <v>03</v>
          </cell>
          <cell r="E222" t="str">
            <v>CAJAMARQUILLA</v>
          </cell>
          <cell r="F222">
            <v>536</v>
          </cell>
        </row>
        <row r="223">
          <cell r="A223" t="str">
            <v>021404</v>
          </cell>
          <cell r="B223" t="str">
            <v>02</v>
          </cell>
          <cell r="C223" t="str">
            <v>14</v>
          </cell>
          <cell r="D223" t="str">
            <v>04</v>
          </cell>
          <cell r="E223" t="str">
            <v>CARHUAPAMPA</v>
          </cell>
          <cell r="F223">
            <v>938</v>
          </cell>
        </row>
        <row r="224">
          <cell r="A224" t="str">
            <v>021405</v>
          </cell>
          <cell r="B224" t="str">
            <v>02</v>
          </cell>
          <cell r="C224" t="str">
            <v>14</v>
          </cell>
          <cell r="D224" t="str">
            <v>05</v>
          </cell>
          <cell r="E224" t="str">
            <v>COCHAS</v>
          </cell>
          <cell r="F224">
            <v>1619</v>
          </cell>
        </row>
        <row r="225">
          <cell r="A225" t="str">
            <v>021406</v>
          </cell>
          <cell r="B225" t="str">
            <v>02</v>
          </cell>
          <cell r="C225" t="str">
            <v>14</v>
          </cell>
          <cell r="D225" t="str">
            <v>06</v>
          </cell>
          <cell r="E225" t="str">
            <v>CONGAS</v>
          </cell>
          <cell r="F225">
            <v>1517</v>
          </cell>
        </row>
        <row r="226">
          <cell r="A226" t="str">
            <v>021407</v>
          </cell>
          <cell r="B226" t="str">
            <v>02</v>
          </cell>
          <cell r="C226" t="str">
            <v>14</v>
          </cell>
          <cell r="D226" t="str">
            <v>07</v>
          </cell>
          <cell r="E226" t="str">
            <v>LLIPA</v>
          </cell>
          <cell r="F226">
            <v>1051</v>
          </cell>
        </row>
        <row r="227">
          <cell r="A227" t="str">
            <v>021408</v>
          </cell>
          <cell r="B227" t="str">
            <v>02</v>
          </cell>
          <cell r="C227" t="str">
            <v>14</v>
          </cell>
          <cell r="D227" t="str">
            <v>08</v>
          </cell>
          <cell r="E227" t="str">
            <v>SAN CRISTOBAL DE RAJAN</v>
          </cell>
          <cell r="F227">
            <v>714</v>
          </cell>
        </row>
        <row r="228">
          <cell r="A228" t="str">
            <v>021409</v>
          </cell>
          <cell r="B228" t="str">
            <v>02</v>
          </cell>
          <cell r="C228" t="str">
            <v>14</v>
          </cell>
          <cell r="D228" t="str">
            <v>09</v>
          </cell>
          <cell r="E228" t="str">
            <v>SAN PEDRO</v>
          </cell>
          <cell r="F228">
            <v>1842</v>
          </cell>
        </row>
        <row r="229">
          <cell r="A229" t="str">
            <v>021410</v>
          </cell>
          <cell r="B229" t="str">
            <v>02</v>
          </cell>
          <cell r="C229" t="str">
            <v>14</v>
          </cell>
          <cell r="D229" t="str">
            <v>10</v>
          </cell>
          <cell r="E229" t="str">
            <v>SANTIAGO DE CHILCAS</v>
          </cell>
          <cell r="F229">
            <v>528</v>
          </cell>
        </row>
        <row r="230">
          <cell r="A230" t="str">
            <v>021500</v>
          </cell>
          <cell r="B230" t="str">
            <v>02</v>
          </cell>
          <cell r="C230" t="str">
            <v>15</v>
          </cell>
          <cell r="D230" t="str">
            <v>00</v>
          </cell>
          <cell r="E230" t="str">
            <v>PALLASCA</v>
          </cell>
          <cell r="F230">
            <v>33416</v>
          </cell>
        </row>
        <row r="231">
          <cell r="A231" t="str">
            <v>021501</v>
          </cell>
          <cell r="B231" t="str">
            <v>02</v>
          </cell>
          <cell r="C231" t="str">
            <v>15</v>
          </cell>
          <cell r="D231" t="str">
            <v>01</v>
          </cell>
          <cell r="E231" t="str">
            <v>CABANA</v>
          </cell>
          <cell r="F231">
            <v>3188</v>
          </cell>
        </row>
        <row r="232">
          <cell r="A232" t="str">
            <v>021502</v>
          </cell>
          <cell r="B232" t="str">
            <v>02</v>
          </cell>
          <cell r="C232" t="str">
            <v>15</v>
          </cell>
          <cell r="D232" t="str">
            <v>02</v>
          </cell>
          <cell r="E232" t="str">
            <v>BOLOGNESI</v>
          </cell>
          <cell r="F232">
            <v>1550</v>
          </cell>
        </row>
        <row r="233">
          <cell r="A233" t="str">
            <v>021503</v>
          </cell>
          <cell r="B233" t="str">
            <v>02</v>
          </cell>
          <cell r="C233" t="str">
            <v>15</v>
          </cell>
          <cell r="D233" t="str">
            <v>03</v>
          </cell>
          <cell r="E233" t="str">
            <v>CONCHUCOS</v>
          </cell>
          <cell r="F233">
            <v>9107</v>
          </cell>
        </row>
        <row r="234">
          <cell r="A234" t="str">
            <v>021504</v>
          </cell>
          <cell r="B234" t="str">
            <v>02</v>
          </cell>
          <cell r="C234" t="str">
            <v>15</v>
          </cell>
          <cell r="D234" t="str">
            <v>04</v>
          </cell>
          <cell r="E234" t="str">
            <v>HUACASCHUQUE</v>
          </cell>
          <cell r="F234">
            <v>761</v>
          </cell>
        </row>
        <row r="235">
          <cell r="A235" t="str">
            <v>021505</v>
          </cell>
          <cell r="B235" t="str">
            <v>02</v>
          </cell>
          <cell r="C235" t="str">
            <v>15</v>
          </cell>
          <cell r="D235" t="str">
            <v>05</v>
          </cell>
          <cell r="E235" t="str">
            <v>HUANDOVAL</v>
          </cell>
          <cell r="F235">
            <v>1298</v>
          </cell>
        </row>
        <row r="236">
          <cell r="A236" t="str">
            <v>021506</v>
          </cell>
          <cell r="B236" t="str">
            <v>02</v>
          </cell>
          <cell r="C236" t="str">
            <v>15</v>
          </cell>
          <cell r="D236" t="str">
            <v>06</v>
          </cell>
          <cell r="E236" t="str">
            <v>LACABAMBA</v>
          </cell>
          <cell r="F236">
            <v>745</v>
          </cell>
        </row>
        <row r="237">
          <cell r="A237" t="str">
            <v>021507</v>
          </cell>
          <cell r="B237" t="str">
            <v>02</v>
          </cell>
          <cell r="C237" t="str">
            <v>15</v>
          </cell>
          <cell r="D237" t="str">
            <v>07</v>
          </cell>
          <cell r="E237" t="str">
            <v>LLAPO</v>
          </cell>
          <cell r="F237">
            <v>780</v>
          </cell>
        </row>
        <row r="238">
          <cell r="A238" t="str">
            <v>021508</v>
          </cell>
          <cell r="B238" t="str">
            <v>02</v>
          </cell>
          <cell r="C238" t="str">
            <v>15</v>
          </cell>
          <cell r="D238" t="str">
            <v>08</v>
          </cell>
          <cell r="E238" t="str">
            <v>PALLASCA</v>
          </cell>
          <cell r="F238">
            <v>2977</v>
          </cell>
        </row>
        <row r="239">
          <cell r="A239" t="str">
            <v>021509</v>
          </cell>
          <cell r="B239" t="str">
            <v>02</v>
          </cell>
          <cell r="C239" t="str">
            <v>15</v>
          </cell>
          <cell r="D239" t="str">
            <v>09</v>
          </cell>
          <cell r="E239" t="str">
            <v>PAMPAS</v>
          </cell>
          <cell r="F239">
            <v>8033</v>
          </cell>
        </row>
        <row r="240">
          <cell r="A240" t="str">
            <v>021510</v>
          </cell>
          <cell r="B240" t="str">
            <v>02</v>
          </cell>
          <cell r="C240" t="str">
            <v>15</v>
          </cell>
          <cell r="D240" t="str">
            <v>10</v>
          </cell>
          <cell r="E240" t="str">
            <v>SANTA ROSA</v>
          </cell>
          <cell r="F240">
            <v>1304</v>
          </cell>
        </row>
        <row r="241">
          <cell r="A241" t="str">
            <v>021511</v>
          </cell>
          <cell r="B241" t="str">
            <v>02</v>
          </cell>
          <cell r="C241" t="str">
            <v>15</v>
          </cell>
          <cell r="D241" t="str">
            <v>11</v>
          </cell>
          <cell r="E241" t="str">
            <v>TAUCA</v>
          </cell>
          <cell r="F241">
            <v>3673</v>
          </cell>
        </row>
        <row r="242">
          <cell r="A242" t="str">
            <v>021600</v>
          </cell>
          <cell r="B242" t="str">
            <v>02</v>
          </cell>
          <cell r="C242" t="str">
            <v>16</v>
          </cell>
          <cell r="D242" t="str">
            <v>00</v>
          </cell>
          <cell r="E242" t="str">
            <v>POMABAMBA</v>
          </cell>
          <cell r="F242">
            <v>29334</v>
          </cell>
        </row>
        <row r="243">
          <cell r="A243" t="str">
            <v>021601</v>
          </cell>
          <cell r="B243" t="str">
            <v>02</v>
          </cell>
          <cell r="C243" t="str">
            <v>16</v>
          </cell>
          <cell r="D243" t="str">
            <v>01</v>
          </cell>
          <cell r="E243" t="str">
            <v>POMABAMBA</v>
          </cell>
          <cell r="F243">
            <v>15672</v>
          </cell>
        </row>
        <row r="244">
          <cell r="A244" t="str">
            <v>021602</v>
          </cell>
          <cell r="B244" t="str">
            <v>02</v>
          </cell>
          <cell r="C244" t="str">
            <v>16</v>
          </cell>
          <cell r="D244" t="str">
            <v>02</v>
          </cell>
          <cell r="E244" t="str">
            <v>HUAYLLAN</v>
          </cell>
          <cell r="F244">
            <v>3846</v>
          </cell>
        </row>
        <row r="245">
          <cell r="A245" t="str">
            <v>021603</v>
          </cell>
          <cell r="B245" t="str">
            <v>02</v>
          </cell>
          <cell r="C245" t="str">
            <v>16</v>
          </cell>
          <cell r="D245" t="str">
            <v>03</v>
          </cell>
          <cell r="E245" t="str">
            <v>PAROBAMBA</v>
          </cell>
          <cell r="F245">
            <v>7199</v>
          </cell>
        </row>
        <row r="246">
          <cell r="A246" t="str">
            <v>021604</v>
          </cell>
          <cell r="B246" t="str">
            <v>02</v>
          </cell>
          <cell r="C246" t="str">
            <v>16</v>
          </cell>
          <cell r="D246" t="str">
            <v>04</v>
          </cell>
          <cell r="E246" t="str">
            <v>QUINUABAMBA</v>
          </cell>
          <cell r="F246">
            <v>2617</v>
          </cell>
        </row>
        <row r="247">
          <cell r="A247" t="str">
            <v>021700</v>
          </cell>
          <cell r="B247" t="str">
            <v>02</v>
          </cell>
          <cell r="C247" t="str">
            <v>17</v>
          </cell>
          <cell r="D247" t="str">
            <v>00</v>
          </cell>
          <cell r="E247" t="str">
            <v>RECUAY</v>
          </cell>
          <cell r="F247">
            <v>21722</v>
          </cell>
        </row>
        <row r="248">
          <cell r="A248" t="str">
            <v>021701</v>
          </cell>
          <cell r="B248" t="str">
            <v>02</v>
          </cell>
          <cell r="C248" t="str">
            <v>17</v>
          </cell>
          <cell r="D248" t="str">
            <v>01</v>
          </cell>
          <cell r="E248" t="str">
            <v>RECUAY</v>
          </cell>
          <cell r="F248">
            <v>5702</v>
          </cell>
        </row>
        <row r="249">
          <cell r="A249" t="str">
            <v>021702</v>
          </cell>
          <cell r="B249" t="str">
            <v>02</v>
          </cell>
          <cell r="C249" t="str">
            <v>17</v>
          </cell>
          <cell r="D249" t="str">
            <v>02</v>
          </cell>
          <cell r="E249" t="str">
            <v>CATAC</v>
          </cell>
          <cell r="F249">
            <v>4590</v>
          </cell>
        </row>
        <row r="250">
          <cell r="A250" t="str">
            <v>021703</v>
          </cell>
          <cell r="B250" t="str">
            <v>02</v>
          </cell>
          <cell r="C250" t="str">
            <v>17</v>
          </cell>
          <cell r="D250" t="str">
            <v>03</v>
          </cell>
          <cell r="E250" t="str">
            <v>COTAPARACO</v>
          </cell>
          <cell r="F250">
            <v>685</v>
          </cell>
        </row>
        <row r="251">
          <cell r="A251" t="str">
            <v>021704</v>
          </cell>
          <cell r="B251" t="str">
            <v>02</v>
          </cell>
          <cell r="C251" t="str">
            <v>17</v>
          </cell>
          <cell r="D251" t="str">
            <v>04</v>
          </cell>
          <cell r="E251" t="str">
            <v>HUAYLLAPAMPA</v>
          </cell>
          <cell r="F251">
            <v>1302</v>
          </cell>
        </row>
        <row r="252">
          <cell r="A252" t="str">
            <v>021705</v>
          </cell>
          <cell r="B252" t="str">
            <v>02</v>
          </cell>
          <cell r="C252" t="str">
            <v>17</v>
          </cell>
          <cell r="D252" t="str">
            <v>05</v>
          </cell>
          <cell r="E252" t="str">
            <v>LLACLLIN</v>
          </cell>
          <cell r="F252">
            <v>1613</v>
          </cell>
        </row>
        <row r="253">
          <cell r="A253" t="str">
            <v>021706</v>
          </cell>
          <cell r="B253" t="str">
            <v>02</v>
          </cell>
          <cell r="C253" t="str">
            <v>17</v>
          </cell>
          <cell r="D253" t="str">
            <v>06</v>
          </cell>
          <cell r="E253" t="str">
            <v>MARCA</v>
          </cell>
          <cell r="F253">
            <v>1199</v>
          </cell>
        </row>
        <row r="254">
          <cell r="A254" t="str">
            <v>021707</v>
          </cell>
          <cell r="B254" t="str">
            <v>02</v>
          </cell>
          <cell r="C254" t="str">
            <v>17</v>
          </cell>
          <cell r="D254" t="str">
            <v>07</v>
          </cell>
          <cell r="E254" t="str">
            <v>PAMPAS CHICO</v>
          </cell>
          <cell r="F254">
            <v>1840</v>
          </cell>
        </row>
        <row r="255">
          <cell r="A255" t="str">
            <v>021708</v>
          </cell>
          <cell r="B255" t="str">
            <v>02</v>
          </cell>
          <cell r="C255" t="str">
            <v>17</v>
          </cell>
          <cell r="D255" t="str">
            <v>08</v>
          </cell>
          <cell r="E255" t="str">
            <v>PARARIN</v>
          </cell>
          <cell r="F255">
            <v>1424</v>
          </cell>
        </row>
        <row r="256">
          <cell r="A256" t="str">
            <v>021709</v>
          </cell>
          <cell r="B256" t="str">
            <v>02</v>
          </cell>
          <cell r="C256" t="str">
            <v>17</v>
          </cell>
          <cell r="D256" t="str">
            <v>09</v>
          </cell>
          <cell r="E256" t="str">
            <v>TAPACOCHA</v>
          </cell>
          <cell r="F256">
            <v>597</v>
          </cell>
        </row>
        <row r="257">
          <cell r="A257" t="str">
            <v>021710</v>
          </cell>
          <cell r="B257" t="str">
            <v>02</v>
          </cell>
          <cell r="C257" t="str">
            <v>17</v>
          </cell>
          <cell r="D257" t="str">
            <v>10</v>
          </cell>
          <cell r="E257" t="str">
            <v>TICAPAMPA</v>
          </cell>
          <cell r="F257">
            <v>2770</v>
          </cell>
        </row>
        <row r="258">
          <cell r="A258" t="str">
            <v>021800</v>
          </cell>
          <cell r="B258" t="str">
            <v>02</v>
          </cell>
          <cell r="C258" t="str">
            <v>18</v>
          </cell>
          <cell r="D258" t="str">
            <v>00</v>
          </cell>
          <cell r="E258" t="str">
            <v>SANTA</v>
          </cell>
          <cell r="F258">
            <v>424273</v>
          </cell>
        </row>
        <row r="259">
          <cell r="A259" t="str">
            <v>021801</v>
          </cell>
          <cell r="B259" t="str">
            <v>02</v>
          </cell>
          <cell r="C259" t="str">
            <v>18</v>
          </cell>
          <cell r="D259" t="str">
            <v>01</v>
          </cell>
          <cell r="E259" t="str">
            <v>CHIMBOTE</v>
          </cell>
          <cell r="F259">
            <v>230970</v>
          </cell>
        </row>
        <row r="260">
          <cell r="A260" t="str">
            <v>021802</v>
          </cell>
          <cell r="B260" t="str">
            <v>02</v>
          </cell>
          <cell r="C260" t="str">
            <v>18</v>
          </cell>
          <cell r="D260" t="str">
            <v>02</v>
          </cell>
          <cell r="E260" t="str">
            <v>CACERES DEL PERU</v>
          </cell>
          <cell r="F260">
            <v>5417</v>
          </cell>
        </row>
        <row r="261">
          <cell r="A261" t="str">
            <v>021803</v>
          </cell>
          <cell r="B261" t="str">
            <v>02</v>
          </cell>
          <cell r="C261" t="str">
            <v>18</v>
          </cell>
          <cell r="D261" t="str">
            <v>03</v>
          </cell>
          <cell r="E261" t="str">
            <v>COISHCO</v>
          </cell>
          <cell r="F261">
            <v>15874</v>
          </cell>
        </row>
        <row r="262">
          <cell r="A262" t="str">
            <v>021804</v>
          </cell>
          <cell r="B262" t="str">
            <v>02</v>
          </cell>
          <cell r="C262" t="str">
            <v>18</v>
          </cell>
          <cell r="D262" t="str">
            <v>04</v>
          </cell>
          <cell r="E262" t="str">
            <v>MACATE</v>
          </cell>
          <cell r="F262">
            <v>4163</v>
          </cell>
        </row>
        <row r="263">
          <cell r="A263" t="str">
            <v>021805</v>
          </cell>
          <cell r="B263" t="str">
            <v>02</v>
          </cell>
          <cell r="C263" t="str">
            <v>18</v>
          </cell>
          <cell r="D263" t="str">
            <v>05</v>
          </cell>
          <cell r="E263" t="str">
            <v>MORO</v>
          </cell>
          <cell r="F263">
            <v>8113</v>
          </cell>
        </row>
        <row r="264">
          <cell r="A264" t="str">
            <v>021806</v>
          </cell>
          <cell r="B264" t="str">
            <v>02</v>
          </cell>
          <cell r="C264" t="str">
            <v>18</v>
          </cell>
          <cell r="D264" t="str">
            <v>06</v>
          </cell>
          <cell r="E264" t="str">
            <v>NEPEÑA</v>
          </cell>
          <cell r="F264">
            <v>14833</v>
          </cell>
        </row>
        <row r="265">
          <cell r="A265" t="str">
            <v>021807</v>
          </cell>
          <cell r="B265" t="str">
            <v>02</v>
          </cell>
          <cell r="C265" t="str">
            <v>18</v>
          </cell>
          <cell r="D265" t="str">
            <v>07</v>
          </cell>
          <cell r="E265" t="str">
            <v>SAMANCO</v>
          </cell>
          <cell r="F265">
            <v>4515</v>
          </cell>
        </row>
        <row r="266">
          <cell r="A266" t="str">
            <v>021808</v>
          </cell>
          <cell r="B266" t="str">
            <v>02</v>
          </cell>
          <cell r="C266" t="str">
            <v>18</v>
          </cell>
          <cell r="D266" t="str">
            <v>08</v>
          </cell>
          <cell r="E266" t="str">
            <v>SANTA</v>
          </cell>
          <cell r="F266">
            <v>19275</v>
          </cell>
        </row>
        <row r="267">
          <cell r="A267" t="str">
            <v>021809</v>
          </cell>
          <cell r="B267" t="str">
            <v>02</v>
          </cell>
          <cell r="C267" t="str">
            <v>18</v>
          </cell>
          <cell r="D267" t="str">
            <v>09</v>
          </cell>
          <cell r="E267" t="str">
            <v>NUEVO CHIMBOTE</v>
          </cell>
          <cell r="F267">
            <v>121113</v>
          </cell>
        </row>
        <row r="268">
          <cell r="A268" t="str">
            <v>021900</v>
          </cell>
          <cell r="B268" t="str">
            <v>02</v>
          </cell>
          <cell r="C268" t="str">
            <v>19</v>
          </cell>
          <cell r="D268" t="str">
            <v>00</v>
          </cell>
          <cell r="E268" t="str">
            <v>SIHUAS</v>
          </cell>
          <cell r="F268">
            <v>34495</v>
          </cell>
        </row>
        <row r="269">
          <cell r="A269" t="str">
            <v>021901</v>
          </cell>
          <cell r="B269" t="str">
            <v>02</v>
          </cell>
          <cell r="C269" t="str">
            <v>19</v>
          </cell>
          <cell r="D269" t="str">
            <v>01</v>
          </cell>
          <cell r="E269" t="str">
            <v>SIHUAS</v>
          </cell>
          <cell r="F269">
            <v>6253</v>
          </cell>
        </row>
        <row r="270">
          <cell r="A270" t="str">
            <v>021902</v>
          </cell>
          <cell r="B270" t="str">
            <v>02</v>
          </cell>
          <cell r="C270" t="str">
            <v>19</v>
          </cell>
          <cell r="D270" t="str">
            <v>02</v>
          </cell>
          <cell r="E270" t="str">
            <v>ACOBAMBA</v>
          </cell>
          <cell r="F270">
            <v>2251</v>
          </cell>
        </row>
        <row r="271">
          <cell r="A271" t="str">
            <v>021903</v>
          </cell>
          <cell r="B271" t="str">
            <v>02</v>
          </cell>
          <cell r="C271" t="str">
            <v>19</v>
          </cell>
          <cell r="D271" t="str">
            <v>03</v>
          </cell>
          <cell r="E271" t="str">
            <v>ALFONSO UGARTE</v>
          </cell>
          <cell r="F271">
            <v>982</v>
          </cell>
        </row>
        <row r="272">
          <cell r="A272" t="str">
            <v>021904</v>
          </cell>
          <cell r="B272" t="str">
            <v>02</v>
          </cell>
          <cell r="C272" t="str">
            <v>19</v>
          </cell>
          <cell r="D272" t="str">
            <v>04</v>
          </cell>
          <cell r="E272" t="str">
            <v>CASHAPAMPA</v>
          </cell>
          <cell r="F272">
            <v>3439</v>
          </cell>
        </row>
        <row r="273">
          <cell r="A273" t="str">
            <v>021905</v>
          </cell>
          <cell r="B273" t="str">
            <v>02</v>
          </cell>
          <cell r="C273" t="str">
            <v>19</v>
          </cell>
          <cell r="D273" t="str">
            <v>05</v>
          </cell>
          <cell r="E273" t="str">
            <v>CHINGALPO</v>
          </cell>
          <cell r="F273">
            <v>1298</v>
          </cell>
        </row>
        <row r="274">
          <cell r="A274" t="str">
            <v>021906</v>
          </cell>
          <cell r="B274" t="str">
            <v>02</v>
          </cell>
          <cell r="C274" t="str">
            <v>19</v>
          </cell>
          <cell r="D274" t="str">
            <v>06</v>
          </cell>
          <cell r="E274" t="str">
            <v>HUAYLLABAMBA</v>
          </cell>
          <cell r="F274">
            <v>4749</v>
          </cell>
        </row>
        <row r="275">
          <cell r="A275" t="str">
            <v>021907</v>
          </cell>
          <cell r="B275" t="str">
            <v>02</v>
          </cell>
          <cell r="C275" t="str">
            <v>19</v>
          </cell>
          <cell r="D275" t="str">
            <v>07</v>
          </cell>
          <cell r="E275" t="str">
            <v>QUICHES</v>
          </cell>
          <cell r="F275">
            <v>3122</v>
          </cell>
        </row>
        <row r="276">
          <cell r="A276" t="str">
            <v>021908</v>
          </cell>
          <cell r="B276" t="str">
            <v>02</v>
          </cell>
          <cell r="C276" t="str">
            <v>19</v>
          </cell>
          <cell r="D276" t="str">
            <v>08</v>
          </cell>
          <cell r="E276" t="str">
            <v>RAGASH</v>
          </cell>
          <cell r="F276">
            <v>3111</v>
          </cell>
        </row>
        <row r="277">
          <cell r="A277" t="str">
            <v>021909</v>
          </cell>
          <cell r="B277" t="str">
            <v>02</v>
          </cell>
          <cell r="C277" t="str">
            <v>19</v>
          </cell>
          <cell r="D277" t="str">
            <v>09</v>
          </cell>
          <cell r="E277" t="str">
            <v>SAN JUAN</v>
          </cell>
          <cell r="F277">
            <v>7149</v>
          </cell>
        </row>
        <row r="278">
          <cell r="A278" t="str">
            <v>021910</v>
          </cell>
          <cell r="B278" t="str">
            <v>02</v>
          </cell>
          <cell r="C278" t="str">
            <v>19</v>
          </cell>
          <cell r="D278" t="str">
            <v>10</v>
          </cell>
          <cell r="E278" t="str">
            <v>SICSIBAMBA</v>
          </cell>
          <cell r="F278">
            <v>2141</v>
          </cell>
        </row>
        <row r="279">
          <cell r="A279" t="str">
            <v>022000</v>
          </cell>
          <cell r="B279" t="str">
            <v>02</v>
          </cell>
          <cell r="C279" t="str">
            <v>20</v>
          </cell>
          <cell r="D279" t="str">
            <v>00</v>
          </cell>
          <cell r="E279" t="str">
            <v>YUNGAY</v>
          </cell>
          <cell r="F279">
            <v>58648</v>
          </cell>
        </row>
        <row r="280">
          <cell r="A280" t="str">
            <v>022001</v>
          </cell>
          <cell r="B280" t="str">
            <v>02</v>
          </cell>
          <cell r="C280" t="str">
            <v>20</v>
          </cell>
          <cell r="D280" t="str">
            <v>01</v>
          </cell>
          <cell r="E280" t="str">
            <v>YUNGAY</v>
          </cell>
          <cell r="F280">
            <v>21424</v>
          </cell>
        </row>
        <row r="281">
          <cell r="A281" t="str">
            <v>022002</v>
          </cell>
          <cell r="B281" t="str">
            <v>02</v>
          </cell>
          <cell r="C281" t="str">
            <v>20</v>
          </cell>
          <cell r="D281" t="str">
            <v>02</v>
          </cell>
          <cell r="E281" t="str">
            <v>CASCAPARA</v>
          </cell>
          <cell r="F281">
            <v>2202</v>
          </cell>
        </row>
        <row r="282">
          <cell r="A282" t="str">
            <v>022003</v>
          </cell>
          <cell r="B282" t="str">
            <v>02</v>
          </cell>
          <cell r="C282" t="str">
            <v>20</v>
          </cell>
          <cell r="D282" t="str">
            <v>03</v>
          </cell>
          <cell r="E282" t="str">
            <v>MANCOS</v>
          </cell>
          <cell r="F282">
            <v>7660</v>
          </cell>
        </row>
        <row r="283">
          <cell r="A283" t="str">
            <v>022004</v>
          </cell>
          <cell r="B283" t="str">
            <v>02</v>
          </cell>
          <cell r="C283" t="str">
            <v>20</v>
          </cell>
          <cell r="D283" t="str">
            <v>04</v>
          </cell>
          <cell r="E283" t="str">
            <v>MATACOTO</v>
          </cell>
          <cell r="F283">
            <v>1580</v>
          </cell>
        </row>
        <row r="284">
          <cell r="A284" t="str">
            <v>022005</v>
          </cell>
          <cell r="B284" t="str">
            <v>02</v>
          </cell>
          <cell r="C284" t="str">
            <v>20</v>
          </cell>
          <cell r="D284" t="str">
            <v>05</v>
          </cell>
          <cell r="E284" t="str">
            <v>QUILLO</v>
          </cell>
          <cell r="F284">
            <v>12890</v>
          </cell>
        </row>
        <row r="285">
          <cell r="A285" t="str">
            <v>022006</v>
          </cell>
          <cell r="B285" t="str">
            <v>02</v>
          </cell>
          <cell r="C285" t="str">
            <v>20</v>
          </cell>
          <cell r="D285" t="str">
            <v>06</v>
          </cell>
          <cell r="E285" t="str">
            <v>RANRAHIRCA</v>
          </cell>
          <cell r="F285">
            <v>3007</v>
          </cell>
        </row>
        <row r="286">
          <cell r="A286" t="str">
            <v>022007</v>
          </cell>
          <cell r="B286" t="str">
            <v>02</v>
          </cell>
          <cell r="C286" t="str">
            <v>20</v>
          </cell>
          <cell r="D286" t="str">
            <v>07</v>
          </cell>
          <cell r="E286" t="str">
            <v>SHUPLUY</v>
          </cell>
          <cell r="F286">
            <v>2438</v>
          </cell>
        </row>
        <row r="287">
          <cell r="A287" t="str">
            <v>022008</v>
          </cell>
          <cell r="B287" t="str">
            <v>02</v>
          </cell>
          <cell r="C287" t="str">
            <v>20</v>
          </cell>
          <cell r="D287" t="str">
            <v>08</v>
          </cell>
          <cell r="E287" t="str">
            <v>YANAMA</v>
          </cell>
          <cell r="F287">
            <v>7447</v>
          </cell>
        </row>
        <row r="288">
          <cell r="A288" t="str">
            <v>030000</v>
          </cell>
          <cell r="B288" t="str">
            <v>03</v>
          </cell>
          <cell r="C288" t="str">
            <v>00</v>
          </cell>
          <cell r="D288" t="str">
            <v>00</v>
          </cell>
          <cell r="E288" t="str">
            <v>APURIMAC</v>
          </cell>
          <cell r="F288">
            <v>458079</v>
          </cell>
        </row>
        <row r="289">
          <cell r="A289" t="str">
            <v>030100</v>
          </cell>
          <cell r="B289" t="str">
            <v>03</v>
          </cell>
          <cell r="C289" t="str">
            <v>01</v>
          </cell>
          <cell r="D289" t="str">
            <v>00</v>
          </cell>
          <cell r="E289" t="str">
            <v>ABANCAY</v>
          </cell>
          <cell r="F289">
            <v>109091</v>
          </cell>
        </row>
        <row r="290">
          <cell r="A290" t="str">
            <v>030101</v>
          </cell>
          <cell r="B290" t="str">
            <v>03</v>
          </cell>
          <cell r="C290" t="str">
            <v>01</v>
          </cell>
          <cell r="D290" t="str">
            <v>01</v>
          </cell>
          <cell r="E290" t="str">
            <v>ABANCAY</v>
          </cell>
          <cell r="F290">
            <v>58170</v>
          </cell>
        </row>
        <row r="291">
          <cell r="A291" t="str">
            <v>030102</v>
          </cell>
          <cell r="B291" t="str">
            <v>03</v>
          </cell>
          <cell r="C291" t="str">
            <v>01</v>
          </cell>
          <cell r="D291" t="str">
            <v>02</v>
          </cell>
          <cell r="E291" t="str">
            <v>CHACOCHE</v>
          </cell>
          <cell r="F291">
            <v>1378</v>
          </cell>
        </row>
        <row r="292">
          <cell r="A292" t="str">
            <v>030103</v>
          </cell>
          <cell r="B292" t="str">
            <v>03</v>
          </cell>
          <cell r="C292" t="str">
            <v>01</v>
          </cell>
          <cell r="D292" t="str">
            <v>03</v>
          </cell>
          <cell r="E292" t="str">
            <v>CIRCA</v>
          </cell>
          <cell r="F292">
            <v>2837</v>
          </cell>
        </row>
        <row r="293">
          <cell r="A293" t="str">
            <v>030104</v>
          </cell>
          <cell r="B293" t="str">
            <v>03</v>
          </cell>
          <cell r="C293" t="str">
            <v>01</v>
          </cell>
          <cell r="D293" t="str">
            <v>04</v>
          </cell>
          <cell r="E293" t="str">
            <v>CURAHUASI</v>
          </cell>
          <cell r="F293">
            <v>18774</v>
          </cell>
        </row>
        <row r="294">
          <cell r="A294" t="str">
            <v>030105</v>
          </cell>
          <cell r="B294" t="str">
            <v>03</v>
          </cell>
          <cell r="C294" t="str">
            <v>01</v>
          </cell>
          <cell r="D294" t="str">
            <v>05</v>
          </cell>
          <cell r="E294" t="str">
            <v>HUANIPACA</v>
          </cell>
          <cell r="F294">
            <v>5127</v>
          </cell>
        </row>
        <row r="295">
          <cell r="A295" t="str">
            <v>030106</v>
          </cell>
          <cell r="B295" t="str">
            <v>03</v>
          </cell>
          <cell r="C295" t="str">
            <v>01</v>
          </cell>
          <cell r="D295" t="str">
            <v>06</v>
          </cell>
          <cell r="E295" t="str">
            <v>LAMBRAMA</v>
          </cell>
          <cell r="F295">
            <v>5727</v>
          </cell>
        </row>
        <row r="296">
          <cell r="A296" t="str">
            <v>030107</v>
          </cell>
          <cell r="B296" t="str">
            <v>03</v>
          </cell>
          <cell r="C296" t="str">
            <v>01</v>
          </cell>
          <cell r="D296" t="str">
            <v>07</v>
          </cell>
          <cell r="E296" t="str">
            <v>PICHIRHUA</v>
          </cell>
          <cell r="F296">
            <v>4718</v>
          </cell>
        </row>
        <row r="297">
          <cell r="A297" t="str">
            <v>030108</v>
          </cell>
          <cell r="B297" t="str">
            <v>03</v>
          </cell>
          <cell r="C297" t="str">
            <v>01</v>
          </cell>
          <cell r="D297" t="str">
            <v>08</v>
          </cell>
          <cell r="E297" t="str">
            <v>SAN PEDRO DE CACHORA</v>
          </cell>
          <cell r="F297">
            <v>4010</v>
          </cell>
        </row>
        <row r="298">
          <cell r="A298" t="str">
            <v>030109</v>
          </cell>
          <cell r="B298" t="str">
            <v>03</v>
          </cell>
          <cell r="C298" t="str">
            <v>01</v>
          </cell>
          <cell r="D298" t="str">
            <v>09</v>
          </cell>
          <cell r="E298" t="str">
            <v>TAMBURCO</v>
          </cell>
          <cell r="F298">
            <v>8350</v>
          </cell>
        </row>
        <row r="299">
          <cell r="A299" t="str">
            <v>030200</v>
          </cell>
          <cell r="B299" t="str">
            <v>03</v>
          </cell>
          <cell r="C299" t="str">
            <v>02</v>
          </cell>
          <cell r="D299" t="str">
            <v>00</v>
          </cell>
          <cell r="E299" t="str">
            <v>ANDAHUAYLAS</v>
          </cell>
          <cell r="F299">
            <v>157850</v>
          </cell>
        </row>
        <row r="300">
          <cell r="A300" t="str">
            <v>030201</v>
          </cell>
          <cell r="B300" t="str">
            <v>03</v>
          </cell>
          <cell r="C300" t="str">
            <v>02</v>
          </cell>
          <cell r="D300" t="str">
            <v>01</v>
          </cell>
          <cell r="E300" t="str">
            <v>ANDAHUAYLAS</v>
          </cell>
          <cell r="F300">
            <v>40891</v>
          </cell>
        </row>
        <row r="301">
          <cell r="A301" t="str">
            <v>030202</v>
          </cell>
          <cell r="B301" t="str">
            <v>03</v>
          </cell>
          <cell r="C301" t="str">
            <v>02</v>
          </cell>
          <cell r="D301" t="str">
            <v>02</v>
          </cell>
          <cell r="E301" t="str">
            <v>ANDARAPA</v>
          </cell>
          <cell r="F301">
            <v>7068</v>
          </cell>
        </row>
        <row r="302">
          <cell r="A302" t="str">
            <v>030203</v>
          </cell>
          <cell r="B302" t="str">
            <v>03</v>
          </cell>
          <cell r="C302" t="str">
            <v>02</v>
          </cell>
          <cell r="D302" t="str">
            <v>03</v>
          </cell>
          <cell r="E302" t="str">
            <v>CHIARA</v>
          </cell>
          <cell r="F302">
            <v>1472</v>
          </cell>
        </row>
        <row r="303">
          <cell r="A303" t="str">
            <v>030204</v>
          </cell>
          <cell r="B303" t="str">
            <v>03</v>
          </cell>
          <cell r="C303" t="str">
            <v>02</v>
          </cell>
          <cell r="D303" t="str">
            <v>04</v>
          </cell>
          <cell r="E303" t="str">
            <v>HUANCARAMA</v>
          </cell>
          <cell r="F303">
            <v>7766</v>
          </cell>
        </row>
        <row r="304">
          <cell r="A304" t="str">
            <v>030205</v>
          </cell>
          <cell r="B304" t="str">
            <v>03</v>
          </cell>
          <cell r="C304" t="str">
            <v>02</v>
          </cell>
          <cell r="D304" t="str">
            <v>05</v>
          </cell>
          <cell r="E304" t="str">
            <v>HUANCARAY</v>
          </cell>
          <cell r="F304">
            <v>4814</v>
          </cell>
        </row>
        <row r="305">
          <cell r="A305" t="str">
            <v>030206</v>
          </cell>
          <cell r="B305" t="str">
            <v>03</v>
          </cell>
          <cell r="C305" t="str">
            <v>02</v>
          </cell>
          <cell r="D305" t="str">
            <v>06</v>
          </cell>
          <cell r="E305" t="str">
            <v>HUAYANA</v>
          </cell>
          <cell r="F305">
            <v>1054</v>
          </cell>
        </row>
        <row r="306">
          <cell r="A306" t="str">
            <v>030207</v>
          </cell>
          <cell r="B306" t="str">
            <v>03</v>
          </cell>
          <cell r="C306" t="str">
            <v>02</v>
          </cell>
          <cell r="D306" t="str">
            <v>07</v>
          </cell>
          <cell r="E306" t="str">
            <v>KISHUARA</v>
          </cell>
          <cell r="F306">
            <v>8814</v>
          </cell>
        </row>
        <row r="307">
          <cell r="A307" t="str">
            <v>030208</v>
          </cell>
          <cell r="B307" t="str">
            <v>03</v>
          </cell>
          <cell r="C307" t="str">
            <v>02</v>
          </cell>
          <cell r="D307" t="str">
            <v>08</v>
          </cell>
          <cell r="E307" t="str">
            <v>PACOBAMBA</v>
          </cell>
          <cell r="F307">
            <v>5444</v>
          </cell>
        </row>
        <row r="308">
          <cell r="A308" t="str">
            <v>030209</v>
          </cell>
          <cell r="B308" t="str">
            <v>03</v>
          </cell>
          <cell r="C308" t="str">
            <v>02</v>
          </cell>
          <cell r="D308" t="str">
            <v>09</v>
          </cell>
          <cell r="E308" t="str">
            <v>PACUCHA</v>
          </cell>
          <cell r="F308">
            <v>10799</v>
          </cell>
        </row>
        <row r="309">
          <cell r="A309" t="str">
            <v>030210</v>
          </cell>
          <cell r="B309" t="str">
            <v>03</v>
          </cell>
          <cell r="C309" t="str">
            <v>02</v>
          </cell>
          <cell r="D309" t="str">
            <v>10</v>
          </cell>
          <cell r="E309" t="str">
            <v>PAMPACHIRI</v>
          </cell>
          <cell r="F309">
            <v>2719</v>
          </cell>
        </row>
        <row r="310">
          <cell r="A310" t="str">
            <v>030211</v>
          </cell>
          <cell r="B310" t="str">
            <v>03</v>
          </cell>
          <cell r="C310" t="str">
            <v>02</v>
          </cell>
          <cell r="D310" t="str">
            <v>11</v>
          </cell>
          <cell r="E310" t="str">
            <v>POMACOCHA</v>
          </cell>
          <cell r="F310">
            <v>1067</v>
          </cell>
        </row>
        <row r="311">
          <cell r="A311" t="str">
            <v>030212</v>
          </cell>
          <cell r="B311" t="str">
            <v>03</v>
          </cell>
          <cell r="C311" t="str">
            <v>02</v>
          </cell>
          <cell r="D311" t="str">
            <v>12</v>
          </cell>
          <cell r="E311" t="str">
            <v>SAN ANTONIO DE CACHI</v>
          </cell>
          <cell r="F311">
            <v>3497</v>
          </cell>
        </row>
        <row r="312">
          <cell r="A312" t="str">
            <v>030213</v>
          </cell>
          <cell r="B312" t="str">
            <v>03</v>
          </cell>
          <cell r="C312" t="str">
            <v>02</v>
          </cell>
          <cell r="D312" t="str">
            <v>13</v>
          </cell>
          <cell r="E312" t="str">
            <v>SAN JERONIMO</v>
          </cell>
          <cell r="F312">
            <v>22338</v>
          </cell>
        </row>
        <row r="313">
          <cell r="A313" t="str">
            <v>030214</v>
          </cell>
          <cell r="B313" t="str">
            <v>03</v>
          </cell>
          <cell r="C313" t="str">
            <v>02</v>
          </cell>
          <cell r="D313" t="str">
            <v>14</v>
          </cell>
          <cell r="E313" t="str">
            <v>SAN MIGUEL DE CHACCRAMPA</v>
          </cell>
          <cell r="F313">
            <v>2030</v>
          </cell>
        </row>
        <row r="314">
          <cell r="A314" t="str">
            <v>030215</v>
          </cell>
          <cell r="B314" t="str">
            <v>03</v>
          </cell>
          <cell r="C314" t="str">
            <v>02</v>
          </cell>
          <cell r="D314" t="str">
            <v>15</v>
          </cell>
          <cell r="E314" t="str">
            <v>SANTA MARIA DE CHICMO</v>
          </cell>
          <cell r="F314">
            <v>10348</v>
          </cell>
        </row>
        <row r="315">
          <cell r="A315" t="str">
            <v>030216</v>
          </cell>
          <cell r="B315" t="str">
            <v>03</v>
          </cell>
          <cell r="C315" t="str">
            <v>02</v>
          </cell>
          <cell r="D315" t="str">
            <v>16</v>
          </cell>
          <cell r="E315" t="str">
            <v>TALAVERA</v>
          </cell>
          <cell r="F315">
            <v>18270</v>
          </cell>
        </row>
        <row r="316">
          <cell r="A316" t="str">
            <v>030217</v>
          </cell>
          <cell r="B316" t="str">
            <v>03</v>
          </cell>
          <cell r="C316" t="str">
            <v>02</v>
          </cell>
          <cell r="D316" t="str">
            <v>17</v>
          </cell>
          <cell r="E316" t="str">
            <v>TUMAY HUARACA</v>
          </cell>
          <cell r="F316">
            <v>2352</v>
          </cell>
        </row>
        <row r="317">
          <cell r="A317" t="str">
            <v>030218</v>
          </cell>
          <cell r="B317" t="str">
            <v>03</v>
          </cell>
          <cell r="C317" t="str">
            <v>02</v>
          </cell>
          <cell r="D317" t="str">
            <v>18</v>
          </cell>
          <cell r="E317" t="str">
            <v>TURPO</v>
          </cell>
          <cell r="F317">
            <v>4462</v>
          </cell>
        </row>
        <row r="318">
          <cell r="A318" t="str">
            <v>030219</v>
          </cell>
          <cell r="B318" t="str">
            <v>03</v>
          </cell>
          <cell r="C318" t="str">
            <v>02</v>
          </cell>
          <cell r="D318" t="str">
            <v>19</v>
          </cell>
          <cell r="E318" t="str">
            <v>KAQUIABAMBA</v>
          </cell>
          <cell r="F318">
            <v>2645</v>
          </cell>
        </row>
        <row r="319">
          <cell r="A319" t="str">
            <v>030300</v>
          </cell>
          <cell r="B319" t="str">
            <v>03</v>
          </cell>
          <cell r="C319" t="str">
            <v>03</v>
          </cell>
          <cell r="D319" t="str">
            <v>00</v>
          </cell>
          <cell r="E319" t="str">
            <v>ANTABAMBA</v>
          </cell>
          <cell r="F319">
            <v>15797</v>
          </cell>
        </row>
        <row r="320">
          <cell r="A320" t="str">
            <v>030301</v>
          </cell>
          <cell r="B320" t="str">
            <v>03</v>
          </cell>
          <cell r="C320" t="str">
            <v>03</v>
          </cell>
          <cell r="D320" t="str">
            <v>01</v>
          </cell>
          <cell r="E320" t="str">
            <v>ANTABAMBA</v>
          </cell>
          <cell r="F320">
            <v>4077</v>
          </cell>
        </row>
        <row r="321">
          <cell r="A321" t="str">
            <v>030302</v>
          </cell>
          <cell r="B321" t="str">
            <v>03</v>
          </cell>
          <cell r="C321" t="str">
            <v>03</v>
          </cell>
          <cell r="D321" t="str">
            <v>02</v>
          </cell>
          <cell r="E321" t="str">
            <v>EL ORO</v>
          </cell>
          <cell r="F321">
            <v>665</v>
          </cell>
        </row>
        <row r="322">
          <cell r="A322" t="str">
            <v>030303</v>
          </cell>
          <cell r="B322" t="str">
            <v>03</v>
          </cell>
          <cell r="C322" t="str">
            <v>03</v>
          </cell>
          <cell r="D322" t="str">
            <v>03</v>
          </cell>
          <cell r="E322" t="str">
            <v>HUAQUIRCA</v>
          </cell>
          <cell r="F322">
            <v>1883</v>
          </cell>
        </row>
        <row r="323">
          <cell r="A323" t="str">
            <v>030304</v>
          </cell>
          <cell r="B323" t="str">
            <v>03</v>
          </cell>
          <cell r="C323" t="str">
            <v>03</v>
          </cell>
          <cell r="D323" t="str">
            <v>04</v>
          </cell>
          <cell r="E323" t="str">
            <v>JUAN ESPINOZA MEDRANO</v>
          </cell>
          <cell r="F323">
            <v>2544</v>
          </cell>
        </row>
        <row r="324">
          <cell r="A324" t="str">
            <v>030305</v>
          </cell>
          <cell r="B324" t="str">
            <v>03</v>
          </cell>
          <cell r="C324" t="str">
            <v>03</v>
          </cell>
          <cell r="D324" t="str">
            <v>05</v>
          </cell>
          <cell r="E324" t="str">
            <v>OROPESA</v>
          </cell>
          <cell r="F324">
            <v>3242</v>
          </cell>
        </row>
        <row r="325">
          <cell r="A325" t="str">
            <v>030306</v>
          </cell>
          <cell r="B325" t="str">
            <v>03</v>
          </cell>
          <cell r="C325" t="str">
            <v>03</v>
          </cell>
          <cell r="D325" t="str">
            <v>06</v>
          </cell>
          <cell r="E325" t="str">
            <v>PACHACONAS</v>
          </cell>
          <cell r="F325">
            <v>1512</v>
          </cell>
        </row>
        <row r="326">
          <cell r="A326" t="str">
            <v>030307</v>
          </cell>
          <cell r="B326" t="str">
            <v>03</v>
          </cell>
          <cell r="C326" t="str">
            <v>03</v>
          </cell>
          <cell r="D326" t="str">
            <v>07</v>
          </cell>
          <cell r="E326" t="str">
            <v>SABAINO</v>
          </cell>
          <cell r="F326">
            <v>1874</v>
          </cell>
        </row>
        <row r="327">
          <cell r="A327" t="str">
            <v>030400</v>
          </cell>
          <cell r="B327" t="str">
            <v>03</v>
          </cell>
          <cell r="C327" t="str">
            <v>04</v>
          </cell>
          <cell r="D327" t="str">
            <v>00</v>
          </cell>
          <cell r="E327" t="str">
            <v>AYMARAES</v>
          </cell>
          <cell r="F327">
            <v>37692</v>
          </cell>
        </row>
        <row r="328">
          <cell r="A328" t="str">
            <v>030401</v>
          </cell>
          <cell r="B328" t="str">
            <v>03</v>
          </cell>
          <cell r="C328" t="str">
            <v>04</v>
          </cell>
          <cell r="D328" t="str">
            <v>01</v>
          </cell>
          <cell r="E328" t="str">
            <v>CHALHUANCA</v>
          </cell>
          <cell r="F328">
            <v>5809</v>
          </cell>
        </row>
        <row r="329">
          <cell r="A329" t="str">
            <v>030402</v>
          </cell>
          <cell r="B329" t="str">
            <v>03</v>
          </cell>
          <cell r="C329" t="str">
            <v>04</v>
          </cell>
          <cell r="D329" t="str">
            <v>02</v>
          </cell>
          <cell r="E329" t="str">
            <v>CAPAYA</v>
          </cell>
          <cell r="F329">
            <v>930</v>
          </cell>
        </row>
        <row r="330">
          <cell r="A330" t="str">
            <v>030403</v>
          </cell>
          <cell r="B330" t="str">
            <v>03</v>
          </cell>
          <cell r="C330" t="str">
            <v>04</v>
          </cell>
          <cell r="D330" t="str">
            <v>03</v>
          </cell>
          <cell r="E330" t="str">
            <v>CARAYBAMBA</v>
          </cell>
          <cell r="F330">
            <v>1652</v>
          </cell>
        </row>
        <row r="331">
          <cell r="A331" t="str">
            <v>030404</v>
          </cell>
          <cell r="B331" t="str">
            <v>03</v>
          </cell>
          <cell r="C331" t="str">
            <v>04</v>
          </cell>
          <cell r="D331" t="str">
            <v>04</v>
          </cell>
          <cell r="E331" t="str">
            <v>CHAPIMARCA</v>
          </cell>
          <cell r="F331">
            <v>2831</v>
          </cell>
        </row>
        <row r="332">
          <cell r="A332" t="str">
            <v>030405</v>
          </cell>
          <cell r="B332" t="str">
            <v>03</v>
          </cell>
          <cell r="C332" t="str">
            <v>04</v>
          </cell>
          <cell r="D332" t="str">
            <v>05</v>
          </cell>
          <cell r="E332" t="str">
            <v>COLCABAMBA</v>
          </cell>
          <cell r="F332">
            <v>1001</v>
          </cell>
        </row>
        <row r="333">
          <cell r="A333" t="str">
            <v>030406</v>
          </cell>
          <cell r="B333" t="str">
            <v>03</v>
          </cell>
          <cell r="C333" t="str">
            <v>04</v>
          </cell>
          <cell r="D333" t="str">
            <v>06</v>
          </cell>
          <cell r="E333" t="str">
            <v>COTARUSE</v>
          </cell>
          <cell r="F333">
            <v>5162</v>
          </cell>
        </row>
        <row r="334">
          <cell r="A334" t="str">
            <v>030407</v>
          </cell>
          <cell r="B334" t="str">
            <v>03</v>
          </cell>
          <cell r="C334" t="str">
            <v>04</v>
          </cell>
          <cell r="D334" t="str">
            <v>07</v>
          </cell>
          <cell r="E334" t="str">
            <v>HUAYLLO</v>
          </cell>
          <cell r="F334">
            <v>809</v>
          </cell>
        </row>
        <row r="335">
          <cell r="A335" t="str">
            <v>030408</v>
          </cell>
          <cell r="B335" t="str">
            <v>03</v>
          </cell>
          <cell r="C335" t="str">
            <v>04</v>
          </cell>
          <cell r="D335" t="str">
            <v>08</v>
          </cell>
          <cell r="E335" t="str">
            <v>JUSTO APU SAHUARAURA</v>
          </cell>
          <cell r="F335">
            <v>1321</v>
          </cell>
        </row>
        <row r="336">
          <cell r="A336" t="str">
            <v>030409</v>
          </cell>
          <cell r="B336" t="str">
            <v>03</v>
          </cell>
          <cell r="C336" t="str">
            <v>04</v>
          </cell>
          <cell r="D336" t="str">
            <v>09</v>
          </cell>
          <cell r="E336" t="str">
            <v>LUCRE</v>
          </cell>
          <cell r="F336">
            <v>2637</v>
          </cell>
        </row>
        <row r="337">
          <cell r="A337" t="str">
            <v>030410</v>
          </cell>
          <cell r="B337" t="str">
            <v>03</v>
          </cell>
          <cell r="C337" t="str">
            <v>04</v>
          </cell>
          <cell r="D337" t="str">
            <v>10</v>
          </cell>
          <cell r="E337" t="str">
            <v>POCOHUANCA</v>
          </cell>
          <cell r="F337">
            <v>1476</v>
          </cell>
        </row>
        <row r="338">
          <cell r="A338" t="str">
            <v>030411</v>
          </cell>
          <cell r="B338" t="str">
            <v>03</v>
          </cell>
          <cell r="C338" t="str">
            <v>04</v>
          </cell>
          <cell r="D338" t="str">
            <v>11</v>
          </cell>
          <cell r="E338" t="str">
            <v>SAN JUAN DE CHACÑA</v>
          </cell>
          <cell r="F338">
            <v>1157</v>
          </cell>
        </row>
        <row r="339">
          <cell r="A339" t="str">
            <v>030412</v>
          </cell>
          <cell r="B339" t="str">
            <v>03</v>
          </cell>
          <cell r="C339" t="str">
            <v>04</v>
          </cell>
          <cell r="D339" t="str">
            <v>12</v>
          </cell>
          <cell r="E339" t="str">
            <v>SAÑAYCA</v>
          </cell>
          <cell r="F339">
            <v>1656</v>
          </cell>
        </row>
        <row r="340">
          <cell r="A340" t="str">
            <v>030413</v>
          </cell>
          <cell r="B340" t="str">
            <v>03</v>
          </cell>
          <cell r="C340" t="str">
            <v>04</v>
          </cell>
          <cell r="D340" t="str">
            <v>13</v>
          </cell>
          <cell r="E340" t="str">
            <v>SORAYA</v>
          </cell>
          <cell r="F340">
            <v>983</v>
          </cell>
        </row>
        <row r="341">
          <cell r="A341" t="str">
            <v>030414</v>
          </cell>
          <cell r="B341" t="str">
            <v>03</v>
          </cell>
          <cell r="C341" t="str">
            <v>04</v>
          </cell>
          <cell r="D341" t="str">
            <v>14</v>
          </cell>
          <cell r="E341" t="str">
            <v>TAPAIRIHUA</v>
          </cell>
          <cell r="F341">
            <v>2716</v>
          </cell>
        </row>
        <row r="342">
          <cell r="A342" t="str">
            <v>030415</v>
          </cell>
          <cell r="B342" t="str">
            <v>03</v>
          </cell>
          <cell r="C342" t="str">
            <v>04</v>
          </cell>
          <cell r="D342" t="str">
            <v>15</v>
          </cell>
          <cell r="E342" t="str">
            <v>TINTAY</v>
          </cell>
          <cell r="F342">
            <v>3890</v>
          </cell>
        </row>
        <row r="343">
          <cell r="A343" t="str">
            <v>030416</v>
          </cell>
          <cell r="B343" t="str">
            <v>03</v>
          </cell>
          <cell r="C343" t="str">
            <v>04</v>
          </cell>
          <cell r="D343" t="str">
            <v>16</v>
          </cell>
          <cell r="E343" t="str">
            <v>TORAYA</v>
          </cell>
          <cell r="F343">
            <v>2154</v>
          </cell>
        </row>
        <row r="344">
          <cell r="A344" t="str">
            <v>030417</v>
          </cell>
          <cell r="B344" t="str">
            <v>03</v>
          </cell>
          <cell r="C344" t="str">
            <v>04</v>
          </cell>
          <cell r="D344" t="str">
            <v>17</v>
          </cell>
          <cell r="E344" t="str">
            <v>YANACA</v>
          </cell>
          <cell r="F344">
            <v>1508</v>
          </cell>
        </row>
        <row r="345">
          <cell r="A345" t="str">
            <v>030500</v>
          </cell>
          <cell r="B345" t="str">
            <v>03</v>
          </cell>
          <cell r="C345" t="str">
            <v>05</v>
          </cell>
          <cell r="D345" t="str">
            <v>00</v>
          </cell>
          <cell r="E345" t="str">
            <v>COTABAMBAS</v>
          </cell>
          <cell r="F345">
            <v>50252</v>
          </cell>
        </row>
        <row r="346">
          <cell r="A346" t="str">
            <v>030501</v>
          </cell>
          <cell r="B346" t="str">
            <v>03</v>
          </cell>
          <cell r="C346" t="str">
            <v>05</v>
          </cell>
          <cell r="D346" t="str">
            <v>01</v>
          </cell>
          <cell r="E346" t="str">
            <v>TAMBOBAMBA</v>
          </cell>
          <cell r="F346">
            <v>11210</v>
          </cell>
        </row>
        <row r="347">
          <cell r="A347" t="str">
            <v>030502</v>
          </cell>
          <cell r="B347" t="str">
            <v>03</v>
          </cell>
          <cell r="C347" t="str">
            <v>05</v>
          </cell>
          <cell r="D347" t="str">
            <v>02</v>
          </cell>
          <cell r="E347" t="str">
            <v>COTABAMBAS</v>
          </cell>
          <cell r="F347">
            <v>4574</v>
          </cell>
        </row>
        <row r="348">
          <cell r="A348" t="str">
            <v>030503</v>
          </cell>
          <cell r="B348" t="str">
            <v>03</v>
          </cell>
          <cell r="C348" t="str">
            <v>05</v>
          </cell>
          <cell r="D348" t="str">
            <v>03</v>
          </cell>
          <cell r="E348" t="str">
            <v>COYLLURQUI</v>
          </cell>
          <cell r="F348">
            <v>8229</v>
          </cell>
        </row>
        <row r="349">
          <cell r="A349" t="str">
            <v>030504</v>
          </cell>
          <cell r="B349" t="str">
            <v>03</v>
          </cell>
          <cell r="C349" t="str">
            <v>05</v>
          </cell>
          <cell r="D349" t="str">
            <v>04</v>
          </cell>
          <cell r="E349" t="str">
            <v>HAQUIRA</v>
          </cell>
          <cell r="F349">
            <v>11459</v>
          </cell>
        </row>
        <row r="350">
          <cell r="A350" t="str">
            <v>030505</v>
          </cell>
          <cell r="B350" t="str">
            <v>03</v>
          </cell>
          <cell r="C350" t="str">
            <v>05</v>
          </cell>
          <cell r="D350" t="str">
            <v>05</v>
          </cell>
          <cell r="E350" t="str">
            <v>MARA</v>
          </cell>
          <cell r="F350">
            <v>6742</v>
          </cell>
        </row>
        <row r="351">
          <cell r="A351" t="str">
            <v>030506</v>
          </cell>
          <cell r="B351" t="str">
            <v>03</v>
          </cell>
          <cell r="C351" t="str">
            <v>05</v>
          </cell>
          <cell r="D351" t="str">
            <v>06</v>
          </cell>
          <cell r="E351" t="str">
            <v>CHALLHUAHUACHO</v>
          </cell>
          <cell r="F351">
            <v>8038</v>
          </cell>
        </row>
        <row r="352">
          <cell r="A352" t="str">
            <v>030600</v>
          </cell>
          <cell r="B352" t="str">
            <v>03</v>
          </cell>
          <cell r="C352" t="str">
            <v>06</v>
          </cell>
          <cell r="D352" t="str">
            <v>00</v>
          </cell>
          <cell r="E352" t="str">
            <v>CHINCHEROS</v>
          </cell>
          <cell r="F352">
            <v>59205</v>
          </cell>
        </row>
        <row r="353">
          <cell r="A353" t="str">
            <v>030601</v>
          </cell>
          <cell r="B353" t="str">
            <v>03</v>
          </cell>
          <cell r="C353" t="str">
            <v>06</v>
          </cell>
          <cell r="D353" t="str">
            <v>01</v>
          </cell>
          <cell r="E353" t="str">
            <v>CHINCHEROS</v>
          </cell>
          <cell r="F353">
            <v>6549</v>
          </cell>
        </row>
        <row r="354">
          <cell r="A354" t="str">
            <v>030602</v>
          </cell>
          <cell r="B354" t="str">
            <v>03</v>
          </cell>
          <cell r="C354" t="str">
            <v>06</v>
          </cell>
          <cell r="D354" t="str">
            <v>02</v>
          </cell>
          <cell r="E354" t="str">
            <v>ANCO-HUALLO</v>
          </cell>
          <cell r="F354">
            <v>12508</v>
          </cell>
        </row>
        <row r="355">
          <cell r="A355" t="str">
            <v>030603</v>
          </cell>
          <cell r="B355" t="str">
            <v>03</v>
          </cell>
          <cell r="C355" t="str">
            <v>06</v>
          </cell>
          <cell r="D355" t="str">
            <v>03</v>
          </cell>
          <cell r="E355" t="str">
            <v>COCHARCAS</v>
          </cell>
          <cell r="F355">
            <v>2586</v>
          </cell>
        </row>
        <row r="356">
          <cell r="A356" t="str">
            <v>030604</v>
          </cell>
          <cell r="B356" t="str">
            <v>03</v>
          </cell>
          <cell r="C356" t="str">
            <v>06</v>
          </cell>
          <cell r="D356" t="str">
            <v>04</v>
          </cell>
          <cell r="E356" t="str">
            <v>HUACCANA</v>
          </cell>
          <cell r="F356">
            <v>10561</v>
          </cell>
        </row>
        <row r="357">
          <cell r="A357" t="str">
            <v>030605</v>
          </cell>
          <cell r="B357" t="str">
            <v>03</v>
          </cell>
          <cell r="C357" t="str">
            <v>06</v>
          </cell>
          <cell r="D357" t="str">
            <v>05</v>
          </cell>
          <cell r="E357" t="str">
            <v>OCOBAMBA</v>
          </cell>
          <cell r="F357">
            <v>9069</v>
          </cell>
        </row>
        <row r="358">
          <cell r="A358" t="str">
            <v>030606</v>
          </cell>
          <cell r="B358" t="str">
            <v>03</v>
          </cell>
          <cell r="C358" t="str">
            <v>06</v>
          </cell>
          <cell r="D358" t="str">
            <v>06</v>
          </cell>
          <cell r="E358" t="str">
            <v>ONGOY</v>
          </cell>
          <cell r="F358">
            <v>9116</v>
          </cell>
        </row>
        <row r="359">
          <cell r="A359" t="str">
            <v>030607</v>
          </cell>
          <cell r="B359" t="str">
            <v>03</v>
          </cell>
          <cell r="C359" t="str">
            <v>06</v>
          </cell>
          <cell r="D359" t="str">
            <v>07</v>
          </cell>
          <cell r="E359" t="str">
            <v>URANMARCA</v>
          </cell>
          <cell r="F359">
            <v>3489</v>
          </cell>
        </row>
        <row r="360">
          <cell r="A360" t="str">
            <v>030608</v>
          </cell>
          <cell r="B360" t="str">
            <v>03</v>
          </cell>
          <cell r="C360" t="str">
            <v>06</v>
          </cell>
          <cell r="D360" t="str">
            <v>08</v>
          </cell>
          <cell r="E360" t="str">
            <v>RANRACANCHA</v>
          </cell>
          <cell r="F360">
            <v>5327</v>
          </cell>
        </row>
        <row r="361">
          <cell r="A361" t="str">
            <v>030700</v>
          </cell>
          <cell r="B361" t="str">
            <v>03</v>
          </cell>
          <cell r="C361" t="str">
            <v>07</v>
          </cell>
          <cell r="D361" t="str">
            <v>00</v>
          </cell>
          <cell r="E361" t="str">
            <v>GRAU</v>
          </cell>
          <cell r="F361">
            <v>28192</v>
          </cell>
        </row>
        <row r="362">
          <cell r="A362" t="str">
            <v>030701</v>
          </cell>
          <cell r="B362" t="str">
            <v>03</v>
          </cell>
          <cell r="C362" t="str">
            <v>07</v>
          </cell>
          <cell r="D362" t="str">
            <v>01</v>
          </cell>
          <cell r="E362" t="str">
            <v>CHUQUIBAMBILLA</v>
          </cell>
          <cell r="F362">
            <v>6170</v>
          </cell>
        </row>
        <row r="363">
          <cell r="A363" t="str">
            <v>030702</v>
          </cell>
          <cell r="B363" t="str">
            <v>03</v>
          </cell>
          <cell r="C363" t="str">
            <v>07</v>
          </cell>
          <cell r="D363" t="str">
            <v>02</v>
          </cell>
          <cell r="E363" t="str">
            <v>CURPAHUASI</v>
          </cell>
          <cell r="F363">
            <v>2625</v>
          </cell>
        </row>
        <row r="364">
          <cell r="A364" t="str">
            <v>030703</v>
          </cell>
          <cell r="B364" t="str">
            <v>03</v>
          </cell>
          <cell r="C364" t="str">
            <v>07</v>
          </cell>
          <cell r="D364" t="str">
            <v>03</v>
          </cell>
          <cell r="E364" t="str">
            <v>GAMARRA</v>
          </cell>
          <cell r="F364">
            <v>4455</v>
          </cell>
        </row>
        <row r="365">
          <cell r="A365" t="str">
            <v>030704</v>
          </cell>
          <cell r="B365" t="str">
            <v>03</v>
          </cell>
          <cell r="C365" t="str">
            <v>07</v>
          </cell>
          <cell r="D365" t="str">
            <v>04</v>
          </cell>
          <cell r="E365" t="str">
            <v>HUAYLLATI</v>
          </cell>
          <cell r="F365">
            <v>2056</v>
          </cell>
        </row>
        <row r="366">
          <cell r="A366" t="str">
            <v>030705</v>
          </cell>
          <cell r="B366" t="str">
            <v>03</v>
          </cell>
          <cell r="C366" t="str">
            <v>07</v>
          </cell>
          <cell r="D366" t="str">
            <v>05</v>
          </cell>
          <cell r="E366" t="str">
            <v>MAMARA</v>
          </cell>
          <cell r="F366">
            <v>1054</v>
          </cell>
        </row>
        <row r="367">
          <cell r="A367" t="str">
            <v>030706</v>
          </cell>
          <cell r="B367" t="str">
            <v>03</v>
          </cell>
          <cell r="C367" t="str">
            <v>07</v>
          </cell>
          <cell r="D367" t="str">
            <v>06</v>
          </cell>
          <cell r="E367" t="str">
            <v>MICAELA BASTIDAS</v>
          </cell>
          <cell r="F367">
            <v>1411</v>
          </cell>
        </row>
        <row r="368">
          <cell r="A368" t="str">
            <v>030707</v>
          </cell>
          <cell r="B368" t="str">
            <v>03</v>
          </cell>
          <cell r="C368" t="str">
            <v>07</v>
          </cell>
          <cell r="D368" t="str">
            <v>07</v>
          </cell>
          <cell r="E368" t="str">
            <v>PATAYPAMPA</v>
          </cell>
          <cell r="F368">
            <v>1148</v>
          </cell>
        </row>
        <row r="369">
          <cell r="A369" t="str">
            <v>030708</v>
          </cell>
          <cell r="B369" t="str">
            <v>03</v>
          </cell>
          <cell r="C369" t="str">
            <v>07</v>
          </cell>
          <cell r="D369" t="str">
            <v>08</v>
          </cell>
          <cell r="E369" t="str">
            <v>PROGRESO</v>
          </cell>
          <cell r="F369">
            <v>3059</v>
          </cell>
        </row>
        <row r="370">
          <cell r="A370" t="str">
            <v>030709</v>
          </cell>
          <cell r="B370" t="str">
            <v>03</v>
          </cell>
          <cell r="C370" t="str">
            <v>07</v>
          </cell>
          <cell r="D370" t="str">
            <v>09</v>
          </cell>
          <cell r="E370" t="str">
            <v>SAN ANTONIO</v>
          </cell>
          <cell r="F370">
            <v>406</v>
          </cell>
        </row>
        <row r="371">
          <cell r="A371" t="str">
            <v>030710</v>
          </cell>
          <cell r="B371" t="str">
            <v>03</v>
          </cell>
          <cell r="C371" t="str">
            <v>07</v>
          </cell>
          <cell r="D371" t="str">
            <v>10</v>
          </cell>
          <cell r="E371" t="str">
            <v>SANTA ROSA</v>
          </cell>
          <cell r="F371">
            <v>800</v>
          </cell>
        </row>
        <row r="372">
          <cell r="A372" t="str">
            <v>030711</v>
          </cell>
          <cell r="B372" t="str">
            <v>03</v>
          </cell>
          <cell r="C372" t="str">
            <v>07</v>
          </cell>
          <cell r="D372" t="str">
            <v>11</v>
          </cell>
          <cell r="E372" t="str">
            <v>TURPAY</v>
          </cell>
          <cell r="F372">
            <v>873</v>
          </cell>
        </row>
        <row r="373">
          <cell r="A373" t="str">
            <v>030712</v>
          </cell>
          <cell r="B373" t="str">
            <v>03</v>
          </cell>
          <cell r="C373" t="str">
            <v>07</v>
          </cell>
          <cell r="D373" t="str">
            <v>12</v>
          </cell>
          <cell r="E373" t="str">
            <v>VILCABAMBA</v>
          </cell>
          <cell r="F373">
            <v>1363</v>
          </cell>
        </row>
        <row r="374">
          <cell r="A374" t="str">
            <v>030713</v>
          </cell>
          <cell r="B374" t="str">
            <v>03</v>
          </cell>
          <cell r="C374" t="str">
            <v>07</v>
          </cell>
          <cell r="D374" t="str">
            <v>13</v>
          </cell>
          <cell r="E374" t="str">
            <v>VIRUNDO</v>
          </cell>
          <cell r="F374">
            <v>1121</v>
          </cell>
        </row>
        <row r="375">
          <cell r="A375" t="str">
            <v>030714</v>
          </cell>
          <cell r="B375" t="str">
            <v>03</v>
          </cell>
          <cell r="C375" t="str">
            <v>07</v>
          </cell>
          <cell r="D375" t="str">
            <v>14</v>
          </cell>
          <cell r="E375" t="str">
            <v>CURASCO</v>
          </cell>
          <cell r="F375">
            <v>1651</v>
          </cell>
        </row>
        <row r="376">
          <cell r="A376" t="str">
            <v>040000</v>
          </cell>
          <cell r="B376" t="str">
            <v>04</v>
          </cell>
          <cell r="C376" t="str">
            <v>00</v>
          </cell>
          <cell r="D376" t="str">
            <v>00</v>
          </cell>
          <cell r="E376" t="str">
            <v>AREQUIPA</v>
          </cell>
          <cell r="F376">
            <v>1229109</v>
          </cell>
        </row>
        <row r="377">
          <cell r="A377" t="str">
            <v>040100</v>
          </cell>
          <cell r="B377" t="str">
            <v>04</v>
          </cell>
          <cell r="C377" t="str">
            <v>01</v>
          </cell>
          <cell r="D377" t="str">
            <v>00</v>
          </cell>
          <cell r="E377" t="str">
            <v>AREQUIPA</v>
          </cell>
          <cell r="F377">
            <v>906601</v>
          </cell>
        </row>
        <row r="378">
          <cell r="A378" t="str">
            <v>040101</v>
          </cell>
          <cell r="B378" t="str">
            <v>04</v>
          </cell>
          <cell r="C378" t="str">
            <v>01</v>
          </cell>
          <cell r="D378" t="str">
            <v>01</v>
          </cell>
          <cell r="E378" t="str">
            <v>AREQUIPA</v>
          </cell>
          <cell r="F378">
            <v>64535</v>
          </cell>
        </row>
        <row r="379">
          <cell r="A379" t="str">
            <v>040102</v>
          </cell>
          <cell r="B379" t="str">
            <v>04</v>
          </cell>
          <cell r="C379" t="str">
            <v>01</v>
          </cell>
          <cell r="D379" t="str">
            <v>02</v>
          </cell>
          <cell r="E379" t="str">
            <v>ALTO SELVA ALEGRE</v>
          </cell>
          <cell r="F379">
            <v>76259</v>
          </cell>
        </row>
        <row r="380">
          <cell r="A380" t="str">
            <v>040103</v>
          </cell>
          <cell r="B380" t="str">
            <v>04</v>
          </cell>
          <cell r="C380" t="str">
            <v>01</v>
          </cell>
          <cell r="D380" t="str">
            <v>03</v>
          </cell>
          <cell r="E380" t="str">
            <v>CAYMA</v>
          </cell>
          <cell r="F380">
            <v>78442</v>
          </cell>
        </row>
        <row r="381">
          <cell r="A381" t="str">
            <v>040104</v>
          </cell>
          <cell r="B381" t="str">
            <v>04</v>
          </cell>
          <cell r="C381" t="str">
            <v>01</v>
          </cell>
          <cell r="D381" t="str">
            <v>04</v>
          </cell>
          <cell r="E381" t="str">
            <v xml:space="preserve">CERRO COLORADO </v>
          </cell>
          <cell r="F381">
            <v>118716</v>
          </cell>
        </row>
        <row r="382">
          <cell r="A382" t="str">
            <v>040105</v>
          </cell>
          <cell r="B382" t="str">
            <v>04</v>
          </cell>
          <cell r="C382" t="str">
            <v>01</v>
          </cell>
          <cell r="D382" t="str">
            <v>05</v>
          </cell>
          <cell r="E382" t="str">
            <v>CHARACATO</v>
          </cell>
          <cell r="F382">
            <v>7056</v>
          </cell>
        </row>
        <row r="383">
          <cell r="A383" t="str">
            <v>040106</v>
          </cell>
          <cell r="B383" t="str">
            <v>04</v>
          </cell>
          <cell r="C383" t="str">
            <v>01</v>
          </cell>
          <cell r="D383" t="str">
            <v>06</v>
          </cell>
          <cell r="E383" t="str">
            <v>CHIGUATA</v>
          </cell>
          <cell r="F383">
            <v>2818</v>
          </cell>
        </row>
        <row r="384">
          <cell r="A384" t="str">
            <v>040107</v>
          </cell>
          <cell r="B384" t="str">
            <v>04</v>
          </cell>
          <cell r="C384" t="str">
            <v>01</v>
          </cell>
          <cell r="D384" t="str">
            <v>07</v>
          </cell>
          <cell r="E384" t="str">
            <v>JACOBO HUNTER</v>
          </cell>
          <cell r="F384">
            <v>48350</v>
          </cell>
        </row>
        <row r="385">
          <cell r="A385" t="str">
            <v>040108</v>
          </cell>
          <cell r="B385" t="str">
            <v>04</v>
          </cell>
          <cell r="C385" t="str">
            <v>01</v>
          </cell>
          <cell r="D385" t="str">
            <v>08</v>
          </cell>
          <cell r="E385" t="str">
            <v>LA JOYA</v>
          </cell>
          <cell r="F385">
            <v>25377</v>
          </cell>
        </row>
        <row r="386">
          <cell r="A386" t="str">
            <v>040109</v>
          </cell>
          <cell r="B386" t="str">
            <v>04</v>
          </cell>
          <cell r="C386" t="str">
            <v>01</v>
          </cell>
          <cell r="D386" t="str">
            <v>09</v>
          </cell>
          <cell r="E386" t="str">
            <v>MARIANO MELGAR</v>
          </cell>
          <cell r="F386">
            <v>54698</v>
          </cell>
        </row>
        <row r="387">
          <cell r="A387" t="str">
            <v>040110</v>
          </cell>
          <cell r="B387" t="str">
            <v>04</v>
          </cell>
          <cell r="C387" t="str">
            <v>01</v>
          </cell>
          <cell r="D387" t="str">
            <v>10</v>
          </cell>
          <cell r="E387" t="str">
            <v>MIRAFLORES</v>
          </cell>
          <cell r="F387">
            <v>53189</v>
          </cell>
        </row>
        <row r="388">
          <cell r="A388" t="str">
            <v>040111</v>
          </cell>
          <cell r="B388" t="str">
            <v>04</v>
          </cell>
          <cell r="C388" t="str">
            <v>01</v>
          </cell>
          <cell r="D388" t="str">
            <v>11</v>
          </cell>
          <cell r="E388" t="str">
            <v>MOLLEBAYA</v>
          </cell>
          <cell r="F388">
            <v>1479</v>
          </cell>
        </row>
        <row r="389">
          <cell r="A389" t="str">
            <v>040112</v>
          </cell>
          <cell r="B389" t="str">
            <v>04</v>
          </cell>
          <cell r="C389" t="str">
            <v>01</v>
          </cell>
          <cell r="D389" t="str">
            <v>12</v>
          </cell>
          <cell r="E389" t="str">
            <v>PAUCARPATA</v>
          </cell>
          <cell r="F389">
            <v>126347</v>
          </cell>
        </row>
        <row r="390">
          <cell r="A390" t="str">
            <v>040113</v>
          </cell>
          <cell r="B390" t="str">
            <v>04</v>
          </cell>
          <cell r="C390" t="str">
            <v>01</v>
          </cell>
          <cell r="D390" t="str">
            <v>13</v>
          </cell>
          <cell r="E390" t="str">
            <v>POCSI</v>
          </cell>
          <cell r="F390">
            <v>632</v>
          </cell>
        </row>
        <row r="391">
          <cell r="A391" t="str">
            <v>040114</v>
          </cell>
          <cell r="B391" t="str">
            <v>04</v>
          </cell>
          <cell r="C391" t="str">
            <v>01</v>
          </cell>
          <cell r="D391" t="str">
            <v>14</v>
          </cell>
          <cell r="E391" t="str">
            <v>POLOBAYA</v>
          </cell>
          <cell r="F391">
            <v>1516</v>
          </cell>
        </row>
        <row r="392">
          <cell r="A392" t="str">
            <v>040115</v>
          </cell>
          <cell r="B392" t="str">
            <v>04</v>
          </cell>
          <cell r="C392" t="str">
            <v>01</v>
          </cell>
          <cell r="D392" t="str">
            <v>15</v>
          </cell>
          <cell r="E392" t="str">
            <v>QUEQUEÑA</v>
          </cell>
          <cell r="F392">
            <v>1278</v>
          </cell>
        </row>
        <row r="393">
          <cell r="A393" t="str">
            <v>040116</v>
          </cell>
          <cell r="B393" t="str">
            <v>04</v>
          </cell>
          <cell r="C393" t="str">
            <v>01</v>
          </cell>
          <cell r="D393" t="str">
            <v>16</v>
          </cell>
          <cell r="E393" t="str">
            <v>SABANDIA</v>
          </cell>
          <cell r="F393">
            <v>3880</v>
          </cell>
        </row>
        <row r="394">
          <cell r="A394" t="str">
            <v>040117</v>
          </cell>
          <cell r="B394" t="str">
            <v>04</v>
          </cell>
          <cell r="C394" t="str">
            <v>01</v>
          </cell>
          <cell r="D394" t="str">
            <v>17</v>
          </cell>
          <cell r="E394" t="str">
            <v>SACHACA</v>
          </cell>
          <cell r="F394">
            <v>18396</v>
          </cell>
        </row>
        <row r="395">
          <cell r="A395" t="str">
            <v>040118</v>
          </cell>
          <cell r="B395" t="str">
            <v>04</v>
          </cell>
          <cell r="C395" t="str">
            <v>01</v>
          </cell>
          <cell r="D395" t="str">
            <v>18</v>
          </cell>
          <cell r="E395" t="str">
            <v>SAN JUAN DE SIGUAS</v>
          </cell>
          <cell r="F395">
            <v>1358</v>
          </cell>
        </row>
        <row r="396">
          <cell r="A396" t="str">
            <v>040119</v>
          </cell>
          <cell r="B396" t="str">
            <v>04</v>
          </cell>
          <cell r="C396" t="str">
            <v>01</v>
          </cell>
          <cell r="D396" t="str">
            <v>19</v>
          </cell>
          <cell r="E396" t="str">
            <v>SAN JUAN DE TARUCANI</v>
          </cell>
          <cell r="F396">
            <v>2234</v>
          </cell>
        </row>
        <row r="397">
          <cell r="A397" t="str">
            <v>040120</v>
          </cell>
          <cell r="B397" t="str">
            <v>04</v>
          </cell>
          <cell r="C397" t="str">
            <v>01</v>
          </cell>
          <cell r="D397" t="str">
            <v>20</v>
          </cell>
          <cell r="E397" t="str">
            <v>SANTA ISABEL DE SIGUAS</v>
          </cell>
          <cell r="F397">
            <v>1308</v>
          </cell>
        </row>
        <row r="398">
          <cell r="A398" t="str">
            <v>040121</v>
          </cell>
          <cell r="B398" t="str">
            <v>04</v>
          </cell>
          <cell r="C398" t="str">
            <v>01</v>
          </cell>
          <cell r="D398" t="str">
            <v>21</v>
          </cell>
          <cell r="E398" t="str">
            <v>SANTA RITA DE SIGUAS</v>
          </cell>
          <cell r="F398">
            <v>4675</v>
          </cell>
        </row>
        <row r="399">
          <cell r="A399" t="str">
            <v>040122</v>
          </cell>
          <cell r="B399" t="str">
            <v>04</v>
          </cell>
          <cell r="C399" t="str">
            <v>01</v>
          </cell>
          <cell r="D399" t="str">
            <v>22</v>
          </cell>
          <cell r="E399" t="str">
            <v>SOCABAYA</v>
          </cell>
          <cell r="F399">
            <v>62595</v>
          </cell>
        </row>
        <row r="400">
          <cell r="A400" t="str">
            <v>040123</v>
          </cell>
          <cell r="B400" t="str">
            <v>04</v>
          </cell>
          <cell r="C400" t="str">
            <v>01</v>
          </cell>
          <cell r="D400" t="str">
            <v>23</v>
          </cell>
          <cell r="E400" t="str">
            <v>TIABAYA</v>
          </cell>
          <cell r="F400">
            <v>15396</v>
          </cell>
        </row>
        <row r="401">
          <cell r="A401" t="str">
            <v>040124</v>
          </cell>
          <cell r="B401" t="str">
            <v>04</v>
          </cell>
          <cell r="C401" t="str">
            <v>01</v>
          </cell>
          <cell r="D401" t="str">
            <v>24</v>
          </cell>
          <cell r="E401" t="str">
            <v>UCHUMAYO</v>
          </cell>
          <cell r="F401">
            <v>11195</v>
          </cell>
        </row>
        <row r="402">
          <cell r="A402" t="str">
            <v>040125</v>
          </cell>
          <cell r="B402" t="str">
            <v>04</v>
          </cell>
          <cell r="C402" t="str">
            <v>01</v>
          </cell>
          <cell r="D402" t="str">
            <v>25</v>
          </cell>
          <cell r="E402" t="str">
            <v xml:space="preserve">VITOR  </v>
          </cell>
          <cell r="F402">
            <v>2825</v>
          </cell>
        </row>
        <row r="403">
          <cell r="A403" t="str">
            <v>040126</v>
          </cell>
          <cell r="B403" t="str">
            <v>04</v>
          </cell>
          <cell r="C403" t="str">
            <v>01</v>
          </cell>
          <cell r="D403" t="str">
            <v>26</v>
          </cell>
          <cell r="E403" t="str">
            <v>YANAHUARA</v>
          </cell>
          <cell r="F403">
            <v>24011</v>
          </cell>
        </row>
        <row r="404">
          <cell r="A404" t="str">
            <v>040127</v>
          </cell>
          <cell r="B404" t="str">
            <v>04</v>
          </cell>
          <cell r="C404" t="str">
            <v>01</v>
          </cell>
          <cell r="D404" t="str">
            <v>27</v>
          </cell>
          <cell r="E404" t="str">
            <v>YARABAMBA</v>
          </cell>
          <cell r="F404">
            <v>1077</v>
          </cell>
        </row>
        <row r="405">
          <cell r="A405" t="str">
            <v>040128</v>
          </cell>
          <cell r="B405" t="str">
            <v>04</v>
          </cell>
          <cell r="C405" t="str">
            <v>01</v>
          </cell>
          <cell r="D405" t="str">
            <v>28</v>
          </cell>
          <cell r="E405" t="str">
            <v>YURA</v>
          </cell>
          <cell r="F405">
            <v>16805</v>
          </cell>
        </row>
        <row r="406">
          <cell r="A406" t="str">
            <v>040129</v>
          </cell>
          <cell r="B406" t="str">
            <v>04</v>
          </cell>
          <cell r="C406" t="str">
            <v>01</v>
          </cell>
          <cell r="D406" t="str">
            <v>29</v>
          </cell>
          <cell r="E406" t="str">
            <v>JOSE LUIS BUSTAMANTE Y RIVERO</v>
          </cell>
          <cell r="F406">
            <v>80154</v>
          </cell>
        </row>
        <row r="407">
          <cell r="A407" t="str">
            <v>040200</v>
          </cell>
          <cell r="B407" t="str">
            <v>04</v>
          </cell>
          <cell r="C407" t="str">
            <v>02</v>
          </cell>
          <cell r="D407" t="str">
            <v>00</v>
          </cell>
          <cell r="E407" t="str">
            <v>CAMANA</v>
          </cell>
          <cell r="F407">
            <v>58579</v>
          </cell>
        </row>
        <row r="408">
          <cell r="A408" t="str">
            <v>040201</v>
          </cell>
          <cell r="B408" t="str">
            <v>04</v>
          </cell>
          <cell r="C408" t="str">
            <v>02</v>
          </cell>
          <cell r="D408" t="str">
            <v>01</v>
          </cell>
          <cell r="E408" t="str">
            <v>CAMANA</v>
          </cell>
          <cell r="F408">
            <v>16294</v>
          </cell>
        </row>
        <row r="409">
          <cell r="A409" t="str">
            <v>040202</v>
          </cell>
          <cell r="B409" t="str">
            <v>04</v>
          </cell>
          <cell r="C409" t="str">
            <v>02</v>
          </cell>
          <cell r="D409" t="str">
            <v>02</v>
          </cell>
          <cell r="E409" t="str">
            <v>JOSE MARIA QUIMPER</v>
          </cell>
          <cell r="F409">
            <v>4323</v>
          </cell>
        </row>
        <row r="410">
          <cell r="A410" t="str">
            <v>040203</v>
          </cell>
          <cell r="B410" t="str">
            <v>04</v>
          </cell>
          <cell r="C410" t="str">
            <v>02</v>
          </cell>
          <cell r="D410" t="str">
            <v>03</v>
          </cell>
          <cell r="E410" t="str">
            <v>MARIANO NICOLAS VALCARCEL</v>
          </cell>
          <cell r="F410">
            <v>4829</v>
          </cell>
        </row>
        <row r="411">
          <cell r="A411" t="str">
            <v>040204</v>
          </cell>
          <cell r="B411" t="str">
            <v>04</v>
          </cell>
          <cell r="C411" t="str">
            <v>02</v>
          </cell>
          <cell r="D411" t="str">
            <v>04</v>
          </cell>
          <cell r="E411" t="str">
            <v>MARISCAL CACERES</v>
          </cell>
          <cell r="F411">
            <v>6030</v>
          </cell>
        </row>
        <row r="412">
          <cell r="A412" t="str">
            <v>040205</v>
          </cell>
          <cell r="B412" t="str">
            <v>04</v>
          </cell>
          <cell r="C412" t="str">
            <v>02</v>
          </cell>
          <cell r="D412" t="str">
            <v>05</v>
          </cell>
          <cell r="E412" t="str">
            <v>NICOLAS DE PIEROLA</v>
          </cell>
          <cell r="F412">
            <v>6695</v>
          </cell>
        </row>
        <row r="413">
          <cell r="A413" t="str">
            <v>040206</v>
          </cell>
          <cell r="B413" t="str">
            <v>04</v>
          </cell>
          <cell r="C413" t="str">
            <v>02</v>
          </cell>
          <cell r="D413" t="str">
            <v>06</v>
          </cell>
          <cell r="E413" t="str">
            <v>OCOÑA</v>
          </cell>
          <cell r="F413">
            <v>5012</v>
          </cell>
        </row>
        <row r="414">
          <cell r="A414" t="str">
            <v>040207</v>
          </cell>
          <cell r="B414" t="str">
            <v>04</v>
          </cell>
          <cell r="C414" t="str">
            <v>02</v>
          </cell>
          <cell r="D414" t="str">
            <v>07</v>
          </cell>
          <cell r="E414" t="str">
            <v>QUILCA</v>
          </cell>
          <cell r="F414">
            <v>890</v>
          </cell>
        </row>
        <row r="415">
          <cell r="A415" t="str">
            <v>040208</v>
          </cell>
          <cell r="B415" t="str">
            <v>04</v>
          </cell>
          <cell r="C415" t="str">
            <v>02</v>
          </cell>
          <cell r="D415" t="str">
            <v>08</v>
          </cell>
          <cell r="E415" t="str">
            <v>SAMUEL PASTOR</v>
          </cell>
          <cell r="F415">
            <v>14506</v>
          </cell>
        </row>
        <row r="416">
          <cell r="A416" t="str">
            <v>040300</v>
          </cell>
          <cell r="B416" t="str">
            <v>04</v>
          </cell>
          <cell r="C416" t="str">
            <v>03</v>
          </cell>
          <cell r="D416" t="str">
            <v>00</v>
          </cell>
          <cell r="E416" t="str">
            <v>CARAVELI</v>
          </cell>
          <cell r="F416">
            <v>40384</v>
          </cell>
        </row>
        <row r="417">
          <cell r="A417" t="str">
            <v>040301</v>
          </cell>
          <cell r="B417" t="str">
            <v>04</v>
          </cell>
          <cell r="C417" t="str">
            <v>03</v>
          </cell>
          <cell r="D417" t="str">
            <v>01</v>
          </cell>
          <cell r="E417" t="str">
            <v>CARAVELI</v>
          </cell>
          <cell r="F417">
            <v>4254</v>
          </cell>
        </row>
        <row r="418">
          <cell r="A418" t="str">
            <v>040302</v>
          </cell>
          <cell r="B418" t="str">
            <v>04</v>
          </cell>
          <cell r="C418" t="str">
            <v>03</v>
          </cell>
          <cell r="D418" t="str">
            <v>02</v>
          </cell>
          <cell r="E418" t="str">
            <v>ACARI</v>
          </cell>
          <cell r="F418">
            <v>4517</v>
          </cell>
        </row>
        <row r="419">
          <cell r="A419" t="str">
            <v>040303</v>
          </cell>
          <cell r="B419" t="str">
            <v>04</v>
          </cell>
          <cell r="C419" t="str">
            <v>03</v>
          </cell>
          <cell r="D419" t="str">
            <v>03</v>
          </cell>
          <cell r="E419" t="str">
            <v>ATICO</v>
          </cell>
          <cell r="F419">
            <v>4679</v>
          </cell>
        </row>
        <row r="420">
          <cell r="A420" t="str">
            <v>040304</v>
          </cell>
          <cell r="B420" t="str">
            <v>04</v>
          </cell>
          <cell r="C420" t="str">
            <v>03</v>
          </cell>
          <cell r="D420" t="str">
            <v>04</v>
          </cell>
          <cell r="E420" t="str">
            <v>ATIQUIPA</v>
          </cell>
          <cell r="F420">
            <v>870</v>
          </cell>
        </row>
        <row r="421">
          <cell r="A421" t="str">
            <v>040305</v>
          </cell>
          <cell r="B421" t="str">
            <v>04</v>
          </cell>
          <cell r="C421" t="str">
            <v>03</v>
          </cell>
          <cell r="D421" t="str">
            <v>05</v>
          </cell>
          <cell r="E421" t="str">
            <v>BELLA UNION</v>
          </cell>
          <cell r="F421">
            <v>4831</v>
          </cell>
        </row>
        <row r="422">
          <cell r="A422" t="str">
            <v>040306</v>
          </cell>
          <cell r="B422" t="str">
            <v>04</v>
          </cell>
          <cell r="C422" t="str">
            <v>03</v>
          </cell>
          <cell r="D422" t="str">
            <v>06</v>
          </cell>
          <cell r="E422" t="str">
            <v>CAHUACHO</v>
          </cell>
          <cell r="F422">
            <v>991</v>
          </cell>
        </row>
        <row r="423">
          <cell r="A423" t="str">
            <v>040307</v>
          </cell>
          <cell r="B423" t="str">
            <v>04</v>
          </cell>
          <cell r="C423" t="str">
            <v>03</v>
          </cell>
          <cell r="D423" t="str">
            <v>07</v>
          </cell>
          <cell r="E423" t="str">
            <v>CHALA</v>
          </cell>
          <cell r="F423">
            <v>5837</v>
          </cell>
        </row>
        <row r="424">
          <cell r="A424" t="str">
            <v>040308</v>
          </cell>
          <cell r="B424" t="str">
            <v>04</v>
          </cell>
          <cell r="C424" t="str">
            <v>03</v>
          </cell>
          <cell r="D424" t="str">
            <v>08</v>
          </cell>
          <cell r="E424" t="str">
            <v>CHAPARRA</v>
          </cell>
          <cell r="F424">
            <v>4322</v>
          </cell>
        </row>
        <row r="425">
          <cell r="A425" t="str">
            <v>040309</v>
          </cell>
          <cell r="B425" t="str">
            <v>04</v>
          </cell>
          <cell r="C425" t="str">
            <v>03</v>
          </cell>
          <cell r="D425" t="str">
            <v>09</v>
          </cell>
          <cell r="E425" t="str">
            <v>HUANUHUANU</v>
          </cell>
          <cell r="F425">
            <v>2820</v>
          </cell>
        </row>
        <row r="426">
          <cell r="A426" t="str">
            <v>040310</v>
          </cell>
          <cell r="B426" t="str">
            <v>04</v>
          </cell>
          <cell r="C426" t="str">
            <v>03</v>
          </cell>
          <cell r="D426" t="str">
            <v>10</v>
          </cell>
          <cell r="E426" t="str">
            <v>JAQUI</v>
          </cell>
          <cell r="F426">
            <v>1894</v>
          </cell>
        </row>
        <row r="427">
          <cell r="A427" t="str">
            <v>040311</v>
          </cell>
          <cell r="B427" t="str">
            <v>04</v>
          </cell>
          <cell r="C427" t="str">
            <v>03</v>
          </cell>
          <cell r="D427" t="str">
            <v>11</v>
          </cell>
          <cell r="E427" t="str">
            <v>LOMAS</v>
          </cell>
          <cell r="F427">
            <v>1330</v>
          </cell>
        </row>
        <row r="428">
          <cell r="A428" t="str">
            <v>040312</v>
          </cell>
          <cell r="B428" t="str">
            <v>04</v>
          </cell>
          <cell r="C428" t="str">
            <v>03</v>
          </cell>
          <cell r="D428" t="str">
            <v>12</v>
          </cell>
          <cell r="E428" t="str">
            <v>QUICACHA</v>
          </cell>
          <cell r="F428">
            <v>2119</v>
          </cell>
        </row>
        <row r="429">
          <cell r="A429" t="str">
            <v>040313</v>
          </cell>
          <cell r="B429" t="str">
            <v>04</v>
          </cell>
          <cell r="C429" t="str">
            <v>03</v>
          </cell>
          <cell r="D429" t="str">
            <v>13</v>
          </cell>
          <cell r="E429" t="str">
            <v>YAUCA</v>
          </cell>
          <cell r="F429">
            <v>1920</v>
          </cell>
        </row>
        <row r="430">
          <cell r="A430" t="str">
            <v>040400</v>
          </cell>
          <cell r="B430" t="str">
            <v>04</v>
          </cell>
          <cell r="C430" t="str">
            <v>04</v>
          </cell>
          <cell r="D430" t="str">
            <v>00</v>
          </cell>
          <cell r="E430" t="str">
            <v>CASTILLA</v>
          </cell>
          <cell r="F430">
            <v>42850</v>
          </cell>
        </row>
        <row r="431">
          <cell r="A431" t="str">
            <v>040401</v>
          </cell>
          <cell r="B431" t="str">
            <v>04</v>
          </cell>
          <cell r="C431" t="str">
            <v>04</v>
          </cell>
          <cell r="D431" t="str">
            <v>01</v>
          </cell>
          <cell r="E431" t="str">
            <v>APLAO</v>
          </cell>
          <cell r="F431">
            <v>9866</v>
          </cell>
        </row>
        <row r="432">
          <cell r="A432" t="str">
            <v>040402</v>
          </cell>
          <cell r="B432" t="str">
            <v>04</v>
          </cell>
          <cell r="C432" t="str">
            <v>04</v>
          </cell>
          <cell r="D432" t="str">
            <v>02</v>
          </cell>
          <cell r="E432" t="str">
            <v>ANDAGUA</v>
          </cell>
          <cell r="F432">
            <v>1461</v>
          </cell>
        </row>
        <row r="433">
          <cell r="A433" t="str">
            <v>040403</v>
          </cell>
          <cell r="B433" t="str">
            <v>04</v>
          </cell>
          <cell r="C433" t="str">
            <v>04</v>
          </cell>
          <cell r="D433" t="str">
            <v>03</v>
          </cell>
          <cell r="E433" t="str">
            <v>AYO</v>
          </cell>
          <cell r="F433">
            <v>401</v>
          </cell>
        </row>
        <row r="434">
          <cell r="A434" t="str">
            <v>040404</v>
          </cell>
          <cell r="B434" t="str">
            <v>04</v>
          </cell>
          <cell r="C434" t="str">
            <v>04</v>
          </cell>
          <cell r="D434" t="str">
            <v>04</v>
          </cell>
          <cell r="E434" t="str">
            <v>CHACHAS</v>
          </cell>
          <cell r="F434">
            <v>2171</v>
          </cell>
        </row>
        <row r="435">
          <cell r="A435" t="str">
            <v>040405</v>
          </cell>
          <cell r="B435" t="str">
            <v>04</v>
          </cell>
          <cell r="C435" t="str">
            <v>04</v>
          </cell>
          <cell r="D435" t="str">
            <v>05</v>
          </cell>
          <cell r="E435" t="str">
            <v>CHILCAYMARCA</v>
          </cell>
          <cell r="F435">
            <v>940</v>
          </cell>
        </row>
        <row r="436">
          <cell r="A436" t="str">
            <v>040406</v>
          </cell>
          <cell r="B436" t="str">
            <v>04</v>
          </cell>
          <cell r="C436" t="str">
            <v>04</v>
          </cell>
          <cell r="D436" t="str">
            <v>06</v>
          </cell>
          <cell r="E436" t="str">
            <v>CHOCO</v>
          </cell>
          <cell r="F436">
            <v>1251</v>
          </cell>
        </row>
        <row r="437">
          <cell r="A437" t="str">
            <v>040407</v>
          </cell>
          <cell r="B437" t="str">
            <v>04</v>
          </cell>
          <cell r="C437" t="str">
            <v>04</v>
          </cell>
          <cell r="D437" t="str">
            <v>07</v>
          </cell>
          <cell r="E437" t="str">
            <v>HUANCARQUI</v>
          </cell>
          <cell r="F437">
            <v>1612</v>
          </cell>
        </row>
        <row r="438">
          <cell r="A438" t="str">
            <v>040408</v>
          </cell>
          <cell r="B438" t="str">
            <v>04</v>
          </cell>
          <cell r="C438" t="str">
            <v>04</v>
          </cell>
          <cell r="D438" t="str">
            <v>08</v>
          </cell>
          <cell r="E438" t="str">
            <v>MACHAGUAY</v>
          </cell>
          <cell r="F438">
            <v>1016</v>
          </cell>
        </row>
        <row r="439">
          <cell r="A439" t="str">
            <v>040409</v>
          </cell>
          <cell r="B439" t="str">
            <v>04</v>
          </cell>
          <cell r="C439" t="str">
            <v>04</v>
          </cell>
          <cell r="D439" t="str">
            <v>09</v>
          </cell>
          <cell r="E439" t="str">
            <v>ORCOPAMPA</v>
          </cell>
          <cell r="F439">
            <v>9276</v>
          </cell>
        </row>
        <row r="440">
          <cell r="A440" t="str">
            <v>040410</v>
          </cell>
          <cell r="B440" t="str">
            <v>04</v>
          </cell>
          <cell r="C440" t="str">
            <v>04</v>
          </cell>
          <cell r="D440" t="str">
            <v>10</v>
          </cell>
          <cell r="E440" t="str">
            <v>PAMPACOLCA</v>
          </cell>
          <cell r="F440">
            <v>3537</v>
          </cell>
        </row>
        <row r="441">
          <cell r="A441" t="str">
            <v>040411</v>
          </cell>
          <cell r="B441" t="str">
            <v>04</v>
          </cell>
          <cell r="C441" t="str">
            <v>04</v>
          </cell>
          <cell r="D441" t="str">
            <v>11</v>
          </cell>
          <cell r="E441" t="str">
            <v>TIPAN</v>
          </cell>
          <cell r="F441">
            <v>660</v>
          </cell>
        </row>
        <row r="442">
          <cell r="A442" t="str">
            <v>040412</v>
          </cell>
          <cell r="B442" t="str">
            <v>04</v>
          </cell>
          <cell r="C442" t="str">
            <v>04</v>
          </cell>
          <cell r="D442" t="str">
            <v>12</v>
          </cell>
          <cell r="E442" t="str">
            <v>UÑON</v>
          </cell>
          <cell r="F442">
            <v>409</v>
          </cell>
        </row>
        <row r="443">
          <cell r="A443" t="str">
            <v>040413</v>
          </cell>
          <cell r="B443" t="str">
            <v>04</v>
          </cell>
          <cell r="C443" t="str">
            <v>04</v>
          </cell>
          <cell r="D443" t="str">
            <v>13</v>
          </cell>
          <cell r="E443" t="str">
            <v>URACA</v>
          </cell>
          <cell r="F443">
            <v>8008</v>
          </cell>
        </row>
        <row r="444">
          <cell r="A444" t="str">
            <v>040414</v>
          </cell>
          <cell r="B444" t="str">
            <v>04</v>
          </cell>
          <cell r="C444" t="str">
            <v>04</v>
          </cell>
          <cell r="D444" t="str">
            <v>14</v>
          </cell>
          <cell r="E444" t="str">
            <v>VIRACO</v>
          </cell>
          <cell r="F444">
            <v>2242</v>
          </cell>
        </row>
        <row r="445">
          <cell r="A445" t="str">
            <v>040500</v>
          </cell>
          <cell r="B445" t="str">
            <v>04</v>
          </cell>
          <cell r="C445" t="str">
            <v>05</v>
          </cell>
          <cell r="D445" t="str">
            <v>00</v>
          </cell>
          <cell r="E445" t="str">
            <v>CAYLLOMA</v>
          </cell>
          <cell r="F445">
            <v>83292</v>
          </cell>
        </row>
        <row r="446">
          <cell r="A446" t="str">
            <v>040501</v>
          </cell>
          <cell r="B446" t="str">
            <v>04</v>
          </cell>
          <cell r="C446" t="str">
            <v>05</v>
          </cell>
          <cell r="D446" t="str">
            <v>01</v>
          </cell>
          <cell r="E446" t="str">
            <v>CHIVAY</v>
          </cell>
          <cell r="F446">
            <v>7380</v>
          </cell>
        </row>
        <row r="447">
          <cell r="A447" t="str">
            <v>040502</v>
          </cell>
          <cell r="B447" t="str">
            <v>04</v>
          </cell>
          <cell r="C447" t="str">
            <v>05</v>
          </cell>
          <cell r="D447" t="str">
            <v>02</v>
          </cell>
          <cell r="E447" t="str">
            <v>ACHOMA</v>
          </cell>
          <cell r="F447">
            <v>1288</v>
          </cell>
        </row>
        <row r="448">
          <cell r="A448" t="str">
            <v>040503</v>
          </cell>
          <cell r="B448" t="str">
            <v>04</v>
          </cell>
          <cell r="C448" t="str">
            <v>05</v>
          </cell>
          <cell r="D448" t="str">
            <v>03</v>
          </cell>
          <cell r="E448" t="str">
            <v>CABANACONDE</v>
          </cell>
          <cell r="F448">
            <v>3210</v>
          </cell>
        </row>
        <row r="449">
          <cell r="A449" t="str">
            <v>040504</v>
          </cell>
          <cell r="B449" t="str">
            <v>04</v>
          </cell>
          <cell r="C449" t="str">
            <v>05</v>
          </cell>
          <cell r="D449" t="str">
            <v>04</v>
          </cell>
          <cell r="E449" t="str">
            <v>CALLALLI</v>
          </cell>
          <cell r="F449">
            <v>2837</v>
          </cell>
        </row>
        <row r="450">
          <cell r="A450" t="str">
            <v>040505</v>
          </cell>
          <cell r="B450" t="str">
            <v>04</v>
          </cell>
          <cell r="C450" t="str">
            <v>05</v>
          </cell>
          <cell r="D450" t="str">
            <v>05</v>
          </cell>
          <cell r="E450" t="str">
            <v>CAYLLOMA</v>
          </cell>
          <cell r="F450">
            <v>4566</v>
          </cell>
        </row>
        <row r="451">
          <cell r="A451" t="str">
            <v>040506</v>
          </cell>
          <cell r="B451" t="str">
            <v>04</v>
          </cell>
          <cell r="C451" t="str">
            <v>05</v>
          </cell>
          <cell r="D451" t="str">
            <v>06</v>
          </cell>
          <cell r="E451" t="str">
            <v>COPORAQUE</v>
          </cell>
          <cell r="F451">
            <v>1574</v>
          </cell>
        </row>
        <row r="452">
          <cell r="A452" t="str">
            <v>040507</v>
          </cell>
          <cell r="B452" t="str">
            <v>04</v>
          </cell>
          <cell r="C452" t="str">
            <v>05</v>
          </cell>
          <cell r="D452" t="str">
            <v>07</v>
          </cell>
          <cell r="E452" t="str">
            <v>HUAMBO</v>
          </cell>
          <cell r="F452">
            <v>1013</v>
          </cell>
        </row>
        <row r="453">
          <cell r="A453" t="str">
            <v>040508</v>
          </cell>
          <cell r="B453" t="str">
            <v>04</v>
          </cell>
          <cell r="C453" t="str">
            <v>05</v>
          </cell>
          <cell r="D453" t="str">
            <v>08</v>
          </cell>
          <cell r="E453" t="str">
            <v>HUANCA</v>
          </cell>
          <cell r="F453">
            <v>2081</v>
          </cell>
        </row>
        <row r="454">
          <cell r="A454" t="str">
            <v>040509</v>
          </cell>
          <cell r="B454" t="str">
            <v>04</v>
          </cell>
          <cell r="C454" t="str">
            <v>05</v>
          </cell>
          <cell r="D454" t="str">
            <v>09</v>
          </cell>
          <cell r="E454" t="str">
            <v>ICHUPAMPA</v>
          </cell>
          <cell r="F454">
            <v>856</v>
          </cell>
        </row>
        <row r="455">
          <cell r="A455" t="str">
            <v>040510</v>
          </cell>
          <cell r="B455" t="str">
            <v>04</v>
          </cell>
          <cell r="C455" t="str">
            <v>05</v>
          </cell>
          <cell r="D455" t="str">
            <v>10</v>
          </cell>
          <cell r="E455" t="str">
            <v>LARI</v>
          </cell>
          <cell r="F455">
            <v>1551</v>
          </cell>
        </row>
        <row r="456">
          <cell r="A456" t="str">
            <v>040511</v>
          </cell>
          <cell r="B456" t="str">
            <v>04</v>
          </cell>
          <cell r="C456" t="str">
            <v>05</v>
          </cell>
          <cell r="D456" t="str">
            <v>11</v>
          </cell>
          <cell r="E456" t="str">
            <v>LLUTA</v>
          </cell>
          <cell r="F456">
            <v>1601</v>
          </cell>
        </row>
        <row r="457">
          <cell r="A457" t="str">
            <v>040512</v>
          </cell>
          <cell r="B457" t="str">
            <v>04</v>
          </cell>
          <cell r="C457" t="str">
            <v>05</v>
          </cell>
          <cell r="D457" t="str">
            <v>12</v>
          </cell>
          <cell r="E457" t="str">
            <v>MACA</v>
          </cell>
          <cell r="F457">
            <v>1036</v>
          </cell>
        </row>
        <row r="458">
          <cell r="A458" t="str">
            <v>040513</v>
          </cell>
          <cell r="B458" t="str">
            <v>04</v>
          </cell>
          <cell r="C458" t="str">
            <v>05</v>
          </cell>
          <cell r="D458" t="str">
            <v>13</v>
          </cell>
          <cell r="E458" t="str">
            <v>MADRIGAL</v>
          </cell>
          <cell r="F458">
            <v>797</v>
          </cell>
        </row>
        <row r="459">
          <cell r="A459" t="str">
            <v>040514</v>
          </cell>
          <cell r="B459" t="str">
            <v>04</v>
          </cell>
          <cell r="C459" t="str">
            <v>05</v>
          </cell>
          <cell r="D459" t="str">
            <v>14</v>
          </cell>
          <cell r="E459" t="str">
            <v xml:space="preserve">SAN ANTONIO DE CHUCA </v>
          </cell>
          <cell r="F459">
            <v>1599</v>
          </cell>
        </row>
        <row r="460">
          <cell r="A460" t="str">
            <v>040515</v>
          </cell>
          <cell r="B460" t="str">
            <v>04</v>
          </cell>
          <cell r="C460" t="str">
            <v>05</v>
          </cell>
          <cell r="D460" t="str">
            <v>15</v>
          </cell>
          <cell r="E460" t="str">
            <v>SIBAYO</v>
          </cell>
          <cell r="F460">
            <v>904</v>
          </cell>
        </row>
        <row r="461">
          <cell r="A461" t="str">
            <v>040516</v>
          </cell>
          <cell r="B461" t="str">
            <v>04</v>
          </cell>
          <cell r="C461" t="str">
            <v>05</v>
          </cell>
          <cell r="D461" t="str">
            <v>16</v>
          </cell>
          <cell r="E461" t="str">
            <v>TAPAY</v>
          </cell>
          <cell r="F461">
            <v>759</v>
          </cell>
        </row>
        <row r="462">
          <cell r="A462" t="str">
            <v>040517</v>
          </cell>
          <cell r="B462" t="str">
            <v>04</v>
          </cell>
          <cell r="C462" t="str">
            <v>05</v>
          </cell>
          <cell r="D462" t="str">
            <v>17</v>
          </cell>
          <cell r="E462" t="str">
            <v>TISCO</v>
          </cell>
          <cell r="F462">
            <v>2054</v>
          </cell>
        </row>
        <row r="463">
          <cell r="A463" t="str">
            <v>040518</v>
          </cell>
          <cell r="B463" t="str">
            <v>04</v>
          </cell>
          <cell r="C463" t="str">
            <v>05</v>
          </cell>
          <cell r="D463" t="str">
            <v>18</v>
          </cell>
          <cell r="E463" t="str">
            <v>TUTI</v>
          </cell>
          <cell r="F463">
            <v>1003</v>
          </cell>
        </row>
        <row r="464">
          <cell r="A464" t="str">
            <v>040519</v>
          </cell>
          <cell r="B464" t="str">
            <v>04</v>
          </cell>
          <cell r="C464" t="str">
            <v>05</v>
          </cell>
          <cell r="D464" t="str">
            <v>19</v>
          </cell>
          <cell r="E464" t="str">
            <v>YANQUE</v>
          </cell>
          <cell r="F464">
            <v>2620</v>
          </cell>
        </row>
        <row r="465">
          <cell r="A465" t="str">
            <v>040520</v>
          </cell>
          <cell r="B465" t="str">
            <v>04</v>
          </cell>
          <cell r="C465" t="str">
            <v>05</v>
          </cell>
          <cell r="D465" t="str">
            <v>20</v>
          </cell>
          <cell r="E465" t="str">
            <v>MAJES</v>
          </cell>
          <cell r="F465">
            <v>44563</v>
          </cell>
        </row>
        <row r="466">
          <cell r="A466" t="str">
            <v>040600</v>
          </cell>
          <cell r="B466" t="str">
            <v>04</v>
          </cell>
          <cell r="C466" t="str">
            <v>06</v>
          </cell>
          <cell r="D466" t="str">
            <v>00</v>
          </cell>
          <cell r="E466" t="str">
            <v>CONDESUYOS</v>
          </cell>
          <cell r="F466">
            <v>22006</v>
          </cell>
        </row>
        <row r="467">
          <cell r="A467" t="str">
            <v>040601</v>
          </cell>
          <cell r="B467" t="str">
            <v>04</v>
          </cell>
          <cell r="C467" t="str">
            <v>06</v>
          </cell>
          <cell r="D467" t="str">
            <v>01</v>
          </cell>
          <cell r="E467" t="str">
            <v>CHUQUIBAMBA</v>
          </cell>
          <cell r="F467">
            <v>4192</v>
          </cell>
        </row>
        <row r="468">
          <cell r="A468" t="str">
            <v>040602</v>
          </cell>
          <cell r="B468" t="str">
            <v>04</v>
          </cell>
          <cell r="C468" t="str">
            <v>06</v>
          </cell>
          <cell r="D468" t="str">
            <v>02</v>
          </cell>
          <cell r="E468" t="str">
            <v>ANDARAY</v>
          </cell>
          <cell r="F468">
            <v>834</v>
          </cell>
        </row>
        <row r="469">
          <cell r="A469" t="str">
            <v>040603</v>
          </cell>
          <cell r="B469" t="str">
            <v>04</v>
          </cell>
          <cell r="C469" t="str">
            <v>06</v>
          </cell>
          <cell r="D469" t="str">
            <v>03</v>
          </cell>
          <cell r="E469" t="str">
            <v>CAYARANI</v>
          </cell>
          <cell r="F469">
            <v>4275</v>
          </cell>
        </row>
        <row r="470">
          <cell r="A470" t="str">
            <v>040604</v>
          </cell>
          <cell r="B470" t="str">
            <v>04</v>
          </cell>
          <cell r="C470" t="str">
            <v>06</v>
          </cell>
          <cell r="D470" t="str">
            <v>04</v>
          </cell>
          <cell r="E470" t="str">
            <v>CHICHAS</v>
          </cell>
          <cell r="F470">
            <v>963</v>
          </cell>
        </row>
        <row r="471">
          <cell r="A471" t="str">
            <v>040605</v>
          </cell>
          <cell r="B471" t="str">
            <v>04</v>
          </cell>
          <cell r="C471" t="str">
            <v>06</v>
          </cell>
          <cell r="D471" t="str">
            <v>05</v>
          </cell>
          <cell r="E471" t="str">
            <v>IRAY</v>
          </cell>
          <cell r="F471">
            <v>818</v>
          </cell>
        </row>
        <row r="472">
          <cell r="A472" t="str">
            <v>040606</v>
          </cell>
          <cell r="B472" t="str">
            <v>04</v>
          </cell>
          <cell r="C472" t="str">
            <v>06</v>
          </cell>
          <cell r="D472" t="str">
            <v>06</v>
          </cell>
          <cell r="E472" t="str">
            <v>RIO GRANDE</v>
          </cell>
          <cell r="F472">
            <v>3974</v>
          </cell>
        </row>
        <row r="473">
          <cell r="A473" t="str">
            <v>040607</v>
          </cell>
          <cell r="B473" t="str">
            <v>04</v>
          </cell>
          <cell r="C473" t="str">
            <v>06</v>
          </cell>
          <cell r="D473" t="str">
            <v>07</v>
          </cell>
          <cell r="E473" t="str">
            <v>SALAMANCA</v>
          </cell>
          <cell r="F473">
            <v>1228</v>
          </cell>
        </row>
        <row r="474">
          <cell r="A474" t="str">
            <v>040608</v>
          </cell>
          <cell r="B474" t="str">
            <v>04</v>
          </cell>
          <cell r="C474" t="str">
            <v>06</v>
          </cell>
          <cell r="D474" t="str">
            <v>08</v>
          </cell>
          <cell r="E474" t="str">
            <v>YANAQUIHUA</v>
          </cell>
          <cell r="F474">
            <v>5722</v>
          </cell>
        </row>
        <row r="475">
          <cell r="A475" t="str">
            <v>040700</v>
          </cell>
          <cell r="B475" t="str">
            <v>04</v>
          </cell>
          <cell r="C475" t="str">
            <v>07</v>
          </cell>
          <cell r="D475" t="str">
            <v>00</v>
          </cell>
          <cell r="E475" t="str">
            <v>ISLAY</v>
          </cell>
          <cell r="F475">
            <v>56957</v>
          </cell>
        </row>
        <row r="476">
          <cell r="A476" t="str">
            <v>040701</v>
          </cell>
          <cell r="B476" t="str">
            <v>04</v>
          </cell>
          <cell r="C476" t="str">
            <v>07</v>
          </cell>
          <cell r="D476" t="str">
            <v>01</v>
          </cell>
          <cell r="E476" t="str">
            <v>MOLLENDO</v>
          </cell>
          <cell r="F476">
            <v>26186</v>
          </cell>
        </row>
        <row r="477">
          <cell r="A477" t="str">
            <v>040702</v>
          </cell>
          <cell r="B477" t="str">
            <v>04</v>
          </cell>
          <cell r="C477" t="str">
            <v>07</v>
          </cell>
          <cell r="D477" t="str">
            <v>02</v>
          </cell>
          <cell r="E477" t="str">
            <v>COCACHACRA</v>
          </cell>
          <cell r="F477">
            <v>10181</v>
          </cell>
        </row>
        <row r="478">
          <cell r="A478" t="str">
            <v>040703</v>
          </cell>
          <cell r="B478" t="str">
            <v>04</v>
          </cell>
          <cell r="C478" t="str">
            <v>07</v>
          </cell>
          <cell r="D478" t="str">
            <v>03</v>
          </cell>
          <cell r="E478" t="str">
            <v>DEAN VALDIVIA</v>
          </cell>
          <cell r="F478">
            <v>6886</v>
          </cell>
        </row>
        <row r="479">
          <cell r="A479" t="str">
            <v>040704</v>
          </cell>
          <cell r="B479" t="str">
            <v>04</v>
          </cell>
          <cell r="C479" t="str">
            <v>07</v>
          </cell>
          <cell r="D479" t="str">
            <v>04</v>
          </cell>
          <cell r="E479" t="str">
            <v>ISLAY</v>
          </cell>
          <cell r="F479">
            <v>5256</v>
          </cell>
        </row>
        <row r="480">
          <cell r="A480" t="str">
            <v>040705</v>
          </cell>
          <cell r="B480" t="str">
            <v>04</v>
          </cell>
          <cell r="C480" t="str">
            <v>07</v>
          </cell>
          <cell r="D480" t="str">
            <v>05</v>
          </cell>
          <cell r="E480" t="str">
            <v>MEJIA</v>
          </cell>
          <cell r="F480">
            <v>1233</v>
          </cell>
        </row>
        <row r="481">
          <cell r="A481" t="str">
            <v>040706</v>
          </cell>
          <cell r="B481" t="str">
            <v>04</v>
          </cell>
          <cell r="C481" t="str">
            <v>07</v>
          </cell>
          <cell r="D481" t="str">
            <v>06</v>
          </cell>
          <cell r="E481" t="str">
            <v>PUNTA DE BOMBON</v>
          </cell>
          <cell r="F481">
            <v>7215</v>
          </cell>
        </row>
        <row r="482">
          <cell r="A482" t="str">
            <v>040800</v>
          </cell>
          <cell r="B482" t="str">
            <v>04</v>
          </cell>
          <cell r="C482" t="str">
            <v>08</v>
          </cell>
          <cell r="D482" t="str">
            <v>00</v>
          </cell>
          <cell r="E482" t="str">
            <v>LA UNION</v>
          </cell>
          <cell r="F482">
            <v>18440</v>
          </cell>
        </row>
        <row r="483">
          <cell r="A483" t="str">
            <v>040801</v>
          </cell>
          <cell r="B483" t="str">
            <v>04</v>
          </cell>
          <cell r="C483" t="str">
            <v>08</v>
          </cell>
          <cell r="D483" t="str">
            <v>01</v>
          </cell>
          <cell r="E483" t="str">
            <v>COTAHUASI</v>
          </cell>
          <cell r="F483">
            <v>3566</v>
          </cell>
        </row>
        <row r="484">
          <cell r="A484" t="str">
            <v>040802</v>
          </cell>
          <cell r="B484" t="str">
            <v>04</v>
          </cell>
          <cell r="C484" t="str">
            <v>08</v>
          </cell>
          <cell r="D484" t="str">
            <v>02</v>
          </cell>
          <cell r="E484" t="str">
            <v>ALCA</v>
          </cell>
          <cell r="F484">
            <v>2554</v>
          </cell>
        </row>
        <row r="485">
          <cell r="A485" t="str">
            <v>040803</v>
          </cell>
          <cell r="B485" t="str">
            <v>04</v>
          </cell>
          <cell r="C485" t="str">
            <v>08</v>
          </cell>
          <cell r="D485" t="str">
            <v>03</v>
          </cell>
          <cell r="E485" t="str">
            <v>CHARCANA</v>
          </cell>
          <cell r="F485">
            <v>761</v>
          </cell>
        </row>
        <row r="486">
          <cell r="A486" t="str">
            <v>040804</v>
          </cell>
          <cell r="B486" t="str">
            <v>04</v>
          </cell>
          <cell r="C486" t="str">
            <v>08</v>
          </cell>
          <cell r="D486" t="str">
            <v>04</v>
          </cell>
          <cell r="E486" t="str">
            <v>HUAYNACOTAS</v>
          </cell>
          <cell r="F486">
            <v>2902</v>
          </cell>
        </row>
        <row r="487">
          <cell r="A487" t="str">
            <v>040805</v>
          </cell>
          <cell r="B487" t="str">
            <v>04</v>
          </cell>
          <cell r="C487" t="str">
            <v>08</v>
          </cell>
          <cell r="D487" t="str">
            <v>05</v>
          </cell>
          <cell r="E487" t="str">
            <v>PAMPAMARCA</v>
          </cell>
          <cell r="F487">
            <v>1684</v>
          </cell>
        </row>
        <row r="488">
          <cell r="A488" t="str">
            <v>040806</v>
          </cell>
          <cell r="B488" t="str">
            <v>04</v>
          </cell>
          <cell r="C488" t="str">
            <v>08</v>
          </cell>
          <cell r="D488" t="str">
            <v>06</v>
          </cell>
          <cell r="E488" t="str">
            <v>PUYCA</v>
          </cell>
          <cell r="F488">
            <v>3399</v>
          </cell>
        </row>
        <row r="489">
          <cell r="A489" t="str">
            <v>040807</v>
          </cell>
          <cell r="B489" t="str">
            <v>04</v>
          </cell>
          <cell r="C489" t="str">
            <v>08</v>
          </cell>
          <cell r="D489" t="str">
            <v>07</v>
          </cell>
          <cell r="E489" t="str">
            <v>QUECHUALLA</v>
          </cell>
          <cell r="F489">
            <v>327</v>
          </cell>
        </row>
        <row r="490">
          <cell r="A490" t="str">
            <v>040808</v>
          </cell>
          <cell r="B490" t="str">
            <v>04</v>
          </cell>
          <cell r="C490" t="str">
            <v>08</v>
          </cell>
          <cell r="D490" t="str">
            <v>08</v>
          </cell>
          <cell r="E490" t="str">
            <v>SAYLA</v>
          </cell>
          <cell r="F490">
            <v>611</v>
          </cell>
        </row>
        <row r="491">
          <cell r="A491" t="str">
            <v>040809</v>
          </cell>
          <cell r="B491" t="str">
            <v>04</v>
          </cell>
          <cell r="C491" t="str">
            <v>08</v>
          </cell>
          <cell r="D491" t="str">
            <v>09</v>
          </cell>
          <cell r="E491" t="str">
            <v>TAURIA</v>
          </cell>
          <cell r="F491">
            <v>403</v>
          </cell>
        </row>
        <row r="492">
          <cell r="A492" t="str">
            <v>040810</v>
          </cell>
          <cell r="B492" t="str">
            <v>04</v>
          </cell>
          <cell r="C492" t="str">
            <v>08</v>
          </cell>
          <cell r="D492" t="str">
            <v>10</v>
          </cell>
          <cell r="E492" t="str">
            <v>TOMEPAMPA</v>
          </cell>
          <cell r="F492">
            <v>1050</v>
          </cell>
        </row>
        <row r="493">
          <cell r="A493" t="str">
            <v>040811</v>
          </cell>
          <cell r="B493" t="str">
            <v>04</v>
          </cell>
          <cell r="C493" t="str">
            <v>08</v>
          </cell>
          <cell r="D493" t="str">
            <v>11</v>
          </cell>
          <cell r="E493" t="str">
            <v>TORO</v>
          </cell>
          <cell r="F493">
            <v>1183</v>
          </cell>
        </row>
        <row r="494">
          <cell r="A494" t="str">
            <v>050000</v>
          </cell>
          <cell r="B494" t="str">
            <v>05</v>
          </cell>
          <cell r="C494" t="str">
            <v>00</v>
          </cell>
          <cell r="D494" t="str">
            <v>00</v>
          </cell>
          <cell r="E494" t="str">
            <v>AYACUCHO</v>
          </cell>
          <cell r="F494">
            <v>682507</v>
          </cell>
        </row>
        <row r="495">
          <cell r="A495" t="str">
            <v>050100</v>
          </cell>
          <cell r="B495" t="str">
            <v>05</v>
          </cell>
          <cell r="C495" t="str">
            <v>01</v>
          </cell>
          <cell r="D495" t="str">
            <v>00</v>
          </cell>
          <cell r="E495" t="str">
            <v>HUAMANGA</v>
          </cell>
          <cell r="F495">
            <v>255356</v>
          </cell>
        </row>
        <row r="496">
          <cell r="A496" t="str">
            <v>050101</v>
          </cell>
          <cell r="B496" t="str">
            <v>05</v>
          </cell>
          <cell r="C496" t="str">
            <v>01</v>
          </cell>
          <cell r="D496" t="str">
            <v>01</v>
          </cell>
          <cell r="E496" t="str">
            <v>AYACUCHO</v>
          </cell>
          <cell r="F496">
            <v>108382</v>
          </cell>
        </row>
        <row r="497">
          <cell r="A497" t="str">
            <v>050102</v>
          </cell>
          <cell r="B497" t="str">
            <v>05</v>
          </cell>
          <cell r="C497" t="str">
            <v>01</v>
          </cell>
          <cell r="D497" t="str">
            <v>02</v>
          </cell>
          <cell r="E497" t="str">
            <v>ACOCRO</v>
          </cell>
          <cell r="F497">
            <v>9614</v>
          </cell>
        </row>
        <row r="498">
          <cell r="A498" t="str">
            <v>050103</v>
          </cell>
          <cell r="B498" t="str">
            <v>05</v>
          </cell>
          <cell r="C498" t="str">
            <v>01</v>
          </cell>
          <cell r="D498" t="str">
            <v>03</v>
          </cell>
          <cell r="E498" t="str">
            <v>ACOS VINCHOS</v>
          </cell>
          <cell r="F498">
            <v>5477</v>
          </cell>
        </row>
        <row r="499">
          <cell r="A499" t="str">
            <v>050104</v>
          </cell>
          <cell r="B499" t="str">
            <v>05</v>
          </cell>
          <cell r="C499" t="str">
            <v>01</v>
          </cell>
          <cell r="D499" t="str">
            <v>04</v>
          </cell>
          <cell r="E499" t="str">
            <v>CARMEN ALTO 7/</v>
          </cell>
          <cell r="F499">
            <v>17542</v>
          </cell>
        </row>
        <row r="500">
          <cell r="A500" t="str">
            <v>050105</v>
          </cell>
          <cell r="B500" t="str">
            <v>05</v>
          </cell>
          <cell r="C500" t="str">
            <v>01</v>
          </cell>
          <cell r="D500" t="str">
            <v>05</v>
          </cell>
          <cell r="E500" t="str">
            <v>CHIARA</v>
          </cell>
          <cell r="F500">
            <v>6773</v>
          </cell>
        </row>
        <row r="501">
          <cell r="A501" t="str">
            <v>050106</v>
          </cell>
          <cell r="B501" t="str">
            <v>05</v>
          </cell>
          <cell r="C501" t="str">
            <v>01</v>
          </cell>
          <cell r="D501" t="str">
            <v>06</v>
          </cell>
          <cell r="E501" t="str">
            <v>OCROS</v>
          </cell>
          <cell r="F501">
            <v>6115</v>
          </cell>
        </row>
        <row r="502">
          <cell r="A502" t="str">
            <v>050107</v>
          </cell>
          <cell r="B502" t="str">
            <v>05</v>
          </cell>
          <cell r="C502" t="str">
            <v>01</v>
          </cell>
          <cell r="D502" t="str">
            <v>07</v>
          </cell>
          <cell r="E502" t="str">
            <v>PACAYCASA</v>
          </cell>
          <cell r="F502">
            <v>3052</v>
          </cell>
        </row>
        <row r="503">
          <cell r="A503" t="str">
            <v>050108</v>
          </cell>
          <cell r="B503" t="str">
            <v>05</v>
          </cell>
          <cell r="C503" t="str">
            <v>01</v>
          </cell>
          <cell r="D503" t="str">
            <v>08</v>
          </cell>
          <cell r="E503" t="str">
            <v>QUINUA</v>
          </cell>
          <cell r="F503">
            <v>6567</v>
          </cell>
        </row>
        <row r="504">
          <cell r="A504" t="str">
            <v>050109</v>
          </cell>
          <cell r="B504" t="str">
            <v>05</v>
          </cell>
          <cell r="C504" t="str">
            <v>01</v>
          </cell>
          <cell r="D504" t="str">
            <v>09</v>
          </cell>
          <cell r="E504" t="str">
            <v>SAN JOSE DE TICLLAS</v>
          </cell>
          <cell r="F504">
            <v>2622</v>
          </cell>
        </row>
        <row r="505">
          <cell r="A505" t="str">
            <v>050110</v>
          </cell>
          <cell r="B505" t="str">
            <v>05</v>
          </cell>
          <cell r="C505" t="str">
            <v>01</v>
          </cell>
          <cell r="D505" t="str">
            <v>10</v>
          </cell>
          <cell r="E505" t="str">
            <v>SAN JUAN BAUTISTA</v>
          </cell>
          <cell r="F505">
            <v>41296</v>
          </cell>
        </row>
        <row r="506">
          <cell r="A506" t="str">
            <v>050111</v>
          </cell>
          <cell r="B506" t="str">
            <v>05</v>
          </cell>
          <cell r="C506" t="str">
            <v>01</v>
          </cell>
          <cell r="D506" t="str">
            <v>11</v>
          </cell>
          <cell r="E506" t="str">
            <v>SANTIAGO DE PISCHA</v>
          </cell>
          <cell r="F506">
            <v>1575</v>
          </cell>
        </row>
        <row r="507">
          <cell r="A507" t="str">
            <v>050112</v>
          </cell>
          <cell r="B507" t="str">
            <v>05</v>
          </cell>
          <cell r="C507" t="str">
            <v>01</v>
          </cell>
          <cell r="D507" t="str">
            <v>12</v>
          </cell>
          <cell r="E507" t="str">
            <v>SOCOS</v>
          </cell>
          <cell r="F507">
            <v>7413</v>
          </cell>
        </row>
        <row r="508">
          <cell r="A508" t="str">
            <v>050113</v>
          </cell>
          <cell r="B508" t="str">
            <v>05</v>
          </cell>
          <cell r="C508" t="str">
            <v>01</v>
          </cell>
          <cell r="D508" t="str">
            <v>13</v>
          </cell>
          <cell r="E508" t="str">
            <v>TAMBILLO</v>
          </cell>
          <cell r="F508">
            <v>5442</v>
          </cell>
        </row>
        <row r="509">
          <cell r="A509" t="str">
            <v>050114</v>
          </cell>
          <cell r="B509" t="str">
            <v>05</v>
          </cell>
          <cell r="C509" t="str">
            <v>01</v>
          </cell>
          <cell r="D509" t="str">
            <v>14</v>
          </cell>
          <cell r="E509" t="str">
            <v>VINCHOS</v>
          </cell>
          <cell r="F509">
            <v>16952</v>
          </cell>
        </row>
        <row r="510">
          <cell r="A510" t="str">
            <v>050115</v>
          </cell>
          <cell r="B510" t="str">
            <v>05</v>
          </cell>
          <cell r="C510" t="str">
            <v>01</v>
          </cell>
          <cell r="D510" t="str">
            <v>15</v>
          </cell>
          <cell r="E510" t="str">
            <v>JESUS NAZARENO</v>
          </cell>
          <cell r="F510">
            <v>16534</v>
          </cell>
        </row>
        <row r="511">
          <cell r="A511" t="str">
            <v>050200</v>
          </cell>
          <cell r="B511" t="str">
            <v>05</v>
          </cell>
          <cell r="C511" t="str">
            <v>02</v>
          </cell>
          <cell r="D511" t="str">
            <v>00</v>
          </cell>
          <cell r="E511" t="str">
            <v>CANGALLO</v>
          </cell>
          <cell r="F511">
            <v>39391</v>
          </cell>
        </row>
        <row r="512">
          <cell r="A512" t="str">
            <v>050201</v>
          </cell>
          <cell r="B512" t="str">
            <v>05</v>
          </cell>
          <cell r="C512" t="str">
            <v>02</v>
          </cell>
          <cell r="D512" t="str">
            <v>01</v>
          </cell>
          <cell r="E512" t="str">
            <v>CANGALLO</v>
          </cell>
          <cell r="F512">
            <v>7643</v>
          </cell>
        </row>
        <row r="513">
          <cell r="A513" t="str">
            <v>050202</v>
          </cell>
          <cell r="B513" t="str">
            <v>05</v>
          </cell>
          <cell r="C513" t="str">
            <v>02</v>
          </cell>
          <cell r="D513" t="str">
            <v>02</v>
          </cell>
          <cell r="E513" t="str">
            <v>CHUSCHI</v>
          </cell>
          <cell r="F513">
            <v>9346</v>
          </cell>
        </row>
        <row r="514">
          <cell r="A514" t="str">
            <v>050203</v>
          </cell>
          <cell r="B514" t="str">
            <v>05</v>
          </cell>
          <cell r="C514" t="str">
            <v>02</v>
          </cell>
          <cell r="D514" t="str">
            <v>03</v>
          </cell>
          <cell r="E514" t="str">
            <v>LOS MOROCHUCOS</v>
          </cell>
          <cell r="F514">
            <v>9026</v>
          </cell>
        </row>
        <row r="515">
          <cell r="A515" t="str">
            <v>050204</v>
          </cell>
          <cell r="B515" t="str">
            <v>05</v>
          </cell>
          <cell r="C515" t="str">
            <v>02</v>
          </cell>
          <cell r="D515" t="str">
            <v>04</v>
          </cell>
          <cell r="E515" t="str">
            <v>MARIA PARADO DE BELLIDO</v>
          </cell>
          <cell r="F515">
            <v>3195</v>
          </cell>
        </row>
        <row r="516">
          <cell r="A516" t="str">
            <v>050205</v>
          </cell>
          <cell r="B516" t="str">
            <v>05</v>
          </cell>
          <cell r="C516" t="str">
            <v>02</v>
          </cell>
          <cell r="D516" t="str">
            <v>05</v>
          </cell>
          <cell r="E516" t="str">
            <v>PARAS</v>
          </cell>
          <cell r="F516">
            <v>5661</v>
          </cell>
        </row>
        <row r="517">
          <cell r="A517" t="str">
            <v>050206</v>
          </cell>
          <cell r="B517" t="str">
            <v>05</v>
          </cell>
          <cell r="C517" t="str">
            <v>02</v>
          </cell>
          <cell r="D517" t="str">
            <v>06</v>
          </cell>
          <cell r="E517" t="str">
            <v>TOTOS</v>
          </cell>
          <cell r="F517">
            <v>4520</v>
          </cell>
        </row>
        <row r="518">
          <cell r="A518" t="str">
            <v>050300</v>
          </cell>
          <cell r="B518" t="str">
            <v>05</v>
          </cell>
          <cell r="C518" t="str">
            <v>03</v>
          </cell>
          <cell r="D518" t="str">
            <v>00</v>
          </cell>
          <cell r="E518" t="str">
            <v>HUANCA SANCOS</v>
          </cell>
          <cell r="F518">
            <v>13682</v>
          </cell>
        </row>
        <row r="519">
          <cell r="A519" t="str">
            <v>050301</v>
          </cell>
          <cell r="B519" t="str">
            <v>05</v>
          </cell>
          <cell r="C519" t="str">
            <v>03</v>
          </cell>
          <cell r="D519" t="str">
            <v>01</v>
          </cell>
          <cell r="E519" t="str">
            <v>SANCOS</v>
          </cell>
          <cell r="F519">
            <v>4559</v>
          </cell>
        </row>
        <row r="520">
          <cell r="A520" t="str">
            <v>050302</v>
          </cell>
          <cell r="B520" t="str">
            <v>05</v>
          </cell>
          <cell r="C520" t="str">
            <v>03</v>
          </cell>
          <cell r="D520" t="str">
            <v>02</v>
          </cell>
          <cell r="E520" t="str">
            <v>CARAPO</v>
          </cell>
          <cell r="F520">
            <v>3361</v>
          </cell>
        </row>
        <row r="521">
          <cell r="A521" t="str">
            <v>050303</v>
          </cell>
          <cell r="B521" t="str">
            <v>05</v>
          </cell>
          <cell r="C521" t="str">
            <v>03</v>
          </cell>
          <cell r="D521" t="str">
            <v>03</v>
          </cell>
          <cell r="E521" t="str">
            <v>SACSAMARCA</v>
          </cell>
          <cell r="F521">
            <v>2315</v>
          </cell>
        </row>
        <row r="522">
          <cell r="A522" t="str">
            <v>050304</v>
          </cell>
          <cell r="B522" t="str">
            <v>05</v>
          </cell>
          <cell r="C522" t="str">
            <v>03</v>
          </cell>
          <cell r="D522" t="str">
            <v>04</v>
          </cell>
          <cell r="E522" t="str">
            <v>SANTIAGO DE LUCANAMARCA</v>
          </cell>
          <cell r="F522">
            <v>3447</v>
          </cell>
        </row>
        <row r="523">
          <cell r="A523" t="str">
            <v>050400</v>
          </cell>
          <cell r="B523" t="str">
            <v>05</v>
          </cell>
          <cell r="C523" t="str">
            <v>04</v>
          </cell>
          <cell r="D523" t="str">
            <v>00</v>
          </cell>
          <cell r="E523" t="str">
            <v>HUANTA</v>
          </cell>
          <cell r="F523">
            <v>98284</v>
          </cell>
        </row>
        <row r="524">
          <cell r="A524" t="str">
            <v>050401</v>
          </cell>
          <cell r="B524" t="str">
            <v>05</v>
          </cell>
          <cell r="C524" t="str">
            <v>04</v>
          </cell>
          <cell r="D524" t="str">
            <v>01</v>
          </cell>
          <cell r="E524" t="str">
            <v>HUANTA</v>
          </cell>
          <cell r="F524">
            <v>42315</v>
          </cell>
        </row>
        <row r="525">
          <cell r="A525" t="str">
            <v>050402</v>
          </cell>
          <cell r="B525" t="str">
            <v>05</v>
          </cell>
          <cell r="C525" t="str">
            <v>04</v>
          </cell>
          <cell r="D525" t="str">
            <v>02</v>
          </cell>
          <cell r="E525" t="str">
            <v>AYAHUANCO</v>
          </cell>
          <cell r="F525">
            <v>9342</v>
          </cell>
        </row>
        <row r="526">
          <cell r="A526" t="str">
            <v>050403</v>
          </cell>
          <cell r="B526" t="str">
            <v>05</v>
          </cell>
          <cell r="C526" t="str">
            <v>04</v>
          </cell>
          <cell r="D526" t="str">
            <v>03</v>
          </cell>
          <cell r="E526" t="str">
            <v>HUAMANGUILLA</v>
          </cell>
          <cell r="F526">
            <v>5475</v>
          </cell>
        </row>
        <row r="527">
          <cell r="A527" t="str">
            <v>050404</v>
          </cell>
          <cell r="B527" t="str">
            <v>05</v>
          </cell>
          <cell r="C527" t="str">
            <v>04</v>
          </cell>
          <cell r="D527" t="str">
            <v>04</v>
          </cell>
          <cell r="E527" t="str">
            <v>IGUAIN</v>
          </cell>
          <cell r="F527">
            <v>2839</v>
          </cell>
        </row>
        <row r="528">
          <cell r="A528" t="str">
            <v>050405</v>
          </cell>
          <cell r="B528" t="str">
            <v>05</v>
          </cell>
          <cell r="C528" t="str">
            <v>04</v>
          </cell>
          <cell r="D528" t="str">
            <v>05</v>
          </cell>
          <cell r="E528" t="str">
            <v>LURICOCHA</v>
          </cell>
          <cell r="F528">
            <v>5357</v>
          </cell>
        </row>
        <row r="529">
          <cell r="A529" t="str">
            <v>050406</v>
          </cell>
          <cell r="B529" t="str">
            <v>05</v>
          </cell>
          <cell r="C529" t="str">
            <v>04</v>
          </cell>
          <cell r="D529" t="str">
            <v>06</v>
          </cell>
          <cell r="E529" t="str">
            <v>SANTILLANA</v>
          </cell>
          <cell r="F529">
            <v>7596</v>
          </cell>
        </row>
        <row r="530">
          <cell r="A530" t="str">
            <v>050407</v>
          </cell>
          <cell r="B530" t="str">
            <v>05</v>
          </cell>
          <cell r="C530" t="str">
            <v>04</v>
          </cell>
          <cell r="D530" t="str">
            <v>07</v>
          </cell>
          <cell r="E530" t="str">
            <v>SIVIA</v>
          </cell>
          <cell r="F530">
            <v>12588</v>
          </cell>
        </row>
        <row r="531">
          <cell r="A531" t="str">
            <v>050408</v>
          </cell>
          <cell r="B531" t="str">
            <v>05</v>
          </cell>
          <cell r="C531" t="str">
            <v>04</v>
          </cell>
          <cell r="D531" t="str">
            <v>08</v>
          </cell>
          <cell r="E531" t="str">
            <v>LLOCHEGUA</v>
          </cell>
          <cell r="F531">
            <v>12772</v>
          </cell>
        </row>
        <row r="532">
          <cell r="A532" t="str">
            <v>050500</v>
          </cell>
          <cell r="B532" t="str">
            <v>05</v>
          </cell>
          <cell r="C532" t="str">
            <v>05</v>
          </cell>
          <cell r="D532" t="str">
            <v>00</v>
          </cell>
          <cell r="E532" t="str">
            <v>LA MAR</v>
          </cell>
          <cell r="F532">
            <v>88320</v>
          </cell>
        </row>
        <row r="533">
          <cell r="A533" t="str">
            <v>050501</v>
          </cell>
          <cell r="B533" t="str">
            <v>05</v>
          </cell>
          <cell r="C533" t="str">
            <v>05</v>
          </cell>
          <cell r="D533" t="str">
            <v>01</v>
          </cell>
          <cell r="E533" t="str">
            <v>SAN MIGUEL</v>
          </cell>
          <cell r="F533">
            <v>19701</v>
          </cell>
        </row>
        <row r="534">
          <cell r="A534" t="str">
            <v>050502</v>
          </cell>
          <cell r="B534" t="str">
            <v>05</v>
          </cell>
          <cell r="C534" t="str">
            <v>05</v>
          </cell>
          <cell r="D534" t="str">
            <v>02</v>
          </cell>
          <cell r="E534" t="str">
            <v>ANCO</v>
          </cell>
          <cell r="F534">
            <v>16108</v>
          </cell>
        </row>
        <row r="535">
          <cell r="A535" t="str">
            <v>050503</v>
          </cell>
          <cell r="B535" t="str">
            <v>05</v>
          </cell>
          <cell r="C535" t="str">
            <v>05</v>
          </cell>
          <cell r="D535" t="str">
            <v>03</v>
          </cell>
          <cell r="E535" t="str">
            <v>AYNA</v>
          </cell>
          <cell r="F535">
            <v>10697</v>
          </cell>
        </row>
        <row r="536">
          <cell r="A536" t="str">
            <v>050504</v>
          </cell>
          <cell r="B536" t="str">
            <v>05</v>
          </cell>
          <cell r="C536" t="str">
            <v>05</v>
          </cell>
          <cell r="D536" t="str">
            <v>04</v>
          </cell>
          <cell r="E536" t="str">
            <v>CHILCAS</v>
          </cell>
          <cell r="F536">
            <v>2744</v>
          </cell>
        </row>
        <row r="537">
          <cell r="A537" t="str">
            <v>050505</v>
          </cell>
          <cell r="B537" t="str">
            <v>05</v>
          </cell>
          <cell r="C537" t="str">
            <v>05</v>
          </cell>
          <cell r="D537" t="str">
            <v>05</v>
          </cell>
          <cell r="E537" t="str">
            <v>CHUNGUI</v>
          </cell>
          <cell r="F537">
            <v>6621</v>
          </cell>
        </row>
        <row r="538">
          <cell r="A538" t="str">
            <v>050506</v>
          </cell>
          <cell r="B538" t="str">
            <v>05</v>
          </cell>
          <cell r="C538" t="str">
            <v>05</v>
          </cell>
          <cell r="D538" t="str">
            <v>06</v>
          </cell>
          <cell r="E538" t="str">
            <v>LUIS CARRANZA</v>
          </cell>
          <cell r="F538">
            <v>2192</v>
          </cell>
        </row>
        <row r="539">
          <cell r="A539" t="str">
            <v>050507</v>
          </cell>
          <cell r="B539" t="str">
            <v>05</v>
          </cell>
          <cell r="C539" t="str">
            <v>05</v>
          </cell>
          <cell r="D539" t="str">
            <v>07</v>
          </cell>
          <cell r="E539" t="str">
            <v>SANTA ROSA</v>
          </cell>
          <cell r="F539">
            <v>11751</v>
          </cell>
        </row>
        <row r="540">
          <cell r="A540" t="str">
            <v>050508</v>
          </cell>
          <cell r="B540" t="str">
            <v>05</v>
          </cell>
          <cell r="C540" t="str">
            <v>05</v>
          </cell>
          <cell r="D540" t="str">
            <v>08</v>
          </cell>
          <cell r="E540" t="str">
            <v>TAMBO</v>
          </cell>
          <cell r="F540">
            <v>18506</v>
          </cell>
        </row>
        <row r="541">
          <cell r="A541" t="str">
            <v>050600</v>
          </cell>
          <cell r="B541" t="str">
            <v>05</v>
          </cell>
          <cell r="C541" t="str">
            <v>06</v>
          </cell>
          <cell r="D541" t="str">
            <v>00</v>
          </cell>
          <cell r="E541" t="str">
            <v>LUCANAS</v>
          </cell>
          <cell r="F541">
            <v>70890</v>
          </cell>
        </row>
        <row r="542">
          <cell r="A542" t="str">
            <v>050601</v>
          </cell>
          <cell r="B542" t="str">
            <v>05</v>
          </cell>
          <cell r="C542" t="str">
            <v>06</v>
          </cell>
          <cell r="D542" t="str">
            <v>01</v>
          </cell>
          <cell r="E542" t="str">
            <v>PUQUIO</v>
          </cell>
          <cell r="F542">
            <v>15033</v>
          </cell>
        </row>
        <row r="543">
          <cell r="A543" t="str">
            <v>050602</v>
          </cell>
          <cell r="B543" t="str">
            <v>05</v>
          </cell>
          <cell r="C543" t="str">
            <v>06</v>
          </cell>
          <cell r="D543" t="str">
            <v>02</v>
          </cell>
          <cell r="E543" t="str">
            <v>AUCARA</v>
          </cell>
          <cell r="F543">
            <v>4768</v>
          </cell>
        </row>
        <row r="544">
          <cell r="A544" t="str">
            <v>050603</v>
          </cell>
          <cell r="B544" t="str">
            <v>05</v>
          </cell>
          <cell r="C544" t="str">
            <v>06</v>
          </cell>
          <cell r="D544" t="str">
            <v>03</v>
          </cell>
          <cell r="E544" t="str">
            <v>CABANA</v>
          </cell>
          <cell r="F544">
            <v>3524</v>
          </cell>
        </row>
        <row r="545">
          <cell r="A545" t="str">
            <v>050604</v>
          </cell>
          <cell r="B545" t="str">
            <v>05</v>
          </cell>
          <cell r="C545" t="str">
            <v>06</v>
          </cell>
          <cell r="D545" t="str">
            <v>04</v>
          </cell>
          <cell r="E545" t="str">
            <v>CARMEN SALCEDO</v>
          </cell>
          <cell r="F545">
            <v>3713</v>
          </cell>
        </row>
        <row r="546">
          <cell r="A546" t="str">
            <v>050605</v>
          </cell>
          <cell r="B546" t="str">
            <v>05</v>
          </cell>
          <cell r="C546" t="str">
            <v>06</v>
          </cell>
          <cell r="D546" t="str">
            <v>05</v>
          </cell>
          <cell r="E546" t="str">
            <v>CHAVIÑA</v>
          </cell>
          <cell r="F546">
            <v>2552</v>
          </cell>
        </row>
        <row r="547">
          <cell r="A547" t="str">
            <v>050606</v>
          </cell>
          <cell r="B547" t="str">
            <v>05</v>
          </cell>
          <cell r="C547" t="str">
            <v>06</v>
          </cell>
          <cell r="D547" t="str">
            <v>06</v>
          </cell>
          <cell r="E547" t="str">
            <v>CHIPAO</v>
          </cell>
          <cell r="F547">
            <v>4297</v>
          </cell>
        </row>
        <row r="548">
          <cell r="A548" t="str">
            <v>050607</v>
          </cell>
          <cell r="B548" t="str">
            <v>05</v>
          </cell>
          <cell r="C548" t="str">
            <v>06</v>
          </cell>
          <cell r="D548" t="str">
            <v>07</v>
          </cell>
          <cell r="E548" t="str">
            <v>HUAC-HUAS</v>
          </cell>
          <cell r="F548">
            <v>2930</v>
          </cell>
        </row>
        <row r="549">
          <cell r="A549" t="str">
            <v>050608</v>
          </cell>
          <cell r="B549" t="str">
            <v>05</v>
          </cell>
          <cell r="C549" t="str">
            <v>06</v>
          </cell>
          <cell r="D549" t="str">
            <v>08</v>
          </cell>
          <cell r="E549" t="str">
            <v>LARAMATE</v>
          </cell>
          <cell r="F549">
            <v>2062</v>
          </cell>
        </row>
        <row r="550">
          <cell r="A550" t="str">
            <v>050609</v>
          </cell>
          <cell r="B550" t="str">
            <v>05</v>
          </cell>
          <cell r="C550" t="str">
            <v>06</v>
          </cell>
          <cell r="D550" t="str">
            <v>09</v>
          </cell>
          <cell r="E550" t="str">
            <v>LEONCIO PRADO</v>
          </cell>
          <cell r="F550">
            <v>1724</v>
          </cell>
        </row>
        <row r="551">
          <cell r="A551" t="str">
            <v>050610</v>
          </cell>
          <cell r="B551" t="str">
            <v>05</v>
          </cell>
          <cell r="C551" t="str">
            <v>06</v>
          </cell>
          <cell r="D551" t="str">
            <v>10</v>
          </cell>
          <cell r="E551" t="str">
            <v>LLAUTA</v>
          </cell>
          <cell r="F551">
            <v>1487</v>
          </cell>
        </row>
        <row r="552">
          <cell r="A552" t="str">
            <v>050611</v>
          </cell>
          <cell r="B552" t="str">
            <v>05</v>
          </cell>
          <cell r="C552" t="str">
            <v>06</v>
          </cell>
          <cell r="D552" t="str">
            <v>11</v>
          </cell>
          <cell r="E552" t="str">
            <v>LUCANAS</v>
          </cell>
          <cell r="F552">
            <v>4094</v>
          </cell>
        </row>
        <row r="553">
          <cell r="A553" t="str">
            <v>050612</v>
          </cell>
          <cell r="B553" t="str">
            <v>05</v>
          </cell>
          <cell r="C553" t="str">
            <v>06</v>
          </cell>
          <cell r="D553" t="str">
            <v>12</v>
          </cell>
          <cell r="E553" t="str">
            <v>OCAÑA</v>
          </cell>
          <cell r="F553">
            <v>3733</v>
          </cell>
        </row>
        <row r="554">
          <cell r="A554" t="str">
            <v>050613</v>
          </cell>
          <cell r="B554" t="str">
            <v>05</v>
          </cell>
          <cell r="C554" t="str">
            <v>06</v>
          </cell>
          <cell r="D554" t="str">
            <v>13</v>
          </cell>
          <cell r="E554" t="str">
            <v>OTOCA</v>
          </cell>
          <cell r="F554">
            <v>3266</v>
          </cell>
        </row>
        <row r="555">
          <cell r="A555" t="str">
            <v>050614</v>
          </cell>
          <cell r="B555" t="str">
            <v>05</v>
          </cell>
          <cell r="C555" t="str">
            <v>06</v>
          </cell>
          <cell r="D555" t="str">
            <v>14</v>
          </cell>
          <cell r="E555" t="str">
            <v>SAISA</v>
          </cell>
          <cell r="F555">
            <v>948</v>
          </cell>
        </row>
        <row r="556">
          <cell r="A556" t="str">
            <v>050615</v>
          </cell>
          <cell r="B556" t="str">
            <v>05</v>
          </cell>
          <cell r="C556" t="str">
            <v>06</v>
          </cell>
          <cell r="D556" t="str">
            <v>15</v>
          </cell>
          <cell r="E556" t="str">
            <v>SAN CRISTOBAL</v>
          </cell>
          <cell r="F556">
            <v>2107</v>
          </cell>
        </row>
        <row r="557">
          <cell r="A557" t="str">
            <v>050616</v>
          </cell>
          <cell r="B557" t="str">
            <v>05</v>
          </cell>
          <cell r="C557" t="str">
            <v>06</v>
          </cell>
          <cell r="D557" t="str">
            <v>16</v>
          </cell>
          <cell r="E557" t="str">
            <v>SAN JUAN</v>
          </cell>
          <cell r="F557">
            <v>1336</v>
          </cell>
        </row>
        <row r="558">
          <cell r="A558" t="str">
            <v>050617</v>
          </cell>
          <cell r="B558" t="str">
            <v>05</v>
          </cell>
          <cell r="C558" t="str">
            <v>06</v>
          </cell>
          <cell r="D558" t="str">
            <v>17</v>
          </cell>
          <cell r="E558" t="str">
            <v>SAN PEDRO</v>
          </cell>
          <cell r="F558">
            <v>3595</v>
          </cell>
        </row>
        <row r="559">
          <cell r="A559" t="str">
            <v>050618</v>
          </cell>
          <cell r="B559" t="str">
            <v>05</v>
          </cell>
          <cell r="C559" t="str">
            <v>06</v>
          </cell>
          <cell r="D559" t="str">
            <v>18</v>
          </cell>
          <cell r="E559" t="str">
            <v>SAN PEDRO DE PALCO</v>
          </cell>
          <cell r="F559">
            <v>1680</v>
          </cell>
        </row>
        <row r="560">
          <cell r="A560" t="str">
            <v>050619</v>
          </cell>
          <cell r="B560" t="str">
            <v>05</v>
          </cell>
          <cell r="C560" t="str">
            <v>06</v>
          </cell>
          <cell r="D560" t="str">
            <v>19</v>
          </cell>
          <cell r="E560" t="str">
            <v>SANCOS</v>
          </cell>
          <cell r="F560">
            <v>6013</v>
          </cell>
        </row>
        <row r="561">
          <cell r="A561" t="str">
            <v>050620</v>
          </cell>
          <cell r="B561" t="str">
            <v>05</v>
          </cell>
          <cell r="C561" t="str">
            <v>06</v>
          </cell>
          <cell r="D561" t="str">
            <v>20</v>
          </cell>
          <cell r="E561" t="str">
            <v>SANTA ANA DE HUAYCAHUACHO</v>
          </cell>
          <cell r="F561">
            <v>807</v>
          </cell>
        </row>
        <row r="562">
          <cell r="A562" t="str">
            <v>050621</v>
          </cell>
          <cell r="B562" t="str">
            <v>05</v>
          </cell>
          <cell r="C562" t="str">
            <v>06</v>
          </cell>
          <cell r="D562" t="str">
            <v>21</v>
          </cell>
          <cell r="E562" t="str">
            <v>SANTA LUCIA</v>
          </cell>
          <cell r="F562">
            <v>1221</v>
          </cell>
        </row>
        <row r="563">
          <cell r="A563" t="str">
            <v>050700</v>
          </cell>
          <cell r="B563" t="str">
            <v>05</v>
          </cell>
          <cell r="C563" t="str">
            <v>07</v>
          </cell>
          <cell r="D563" t="str">
            <v>00</v>
          </cell>
          <cell r="E563" t="str">
            <v>PARINACOCHAS</v>
          </cell>
          <cell r="F563">
            <v>33640</v>
          </cell>
        </row>
        <row r="564">
          <cell r="A564" t="str">
            <v>050701</v>
          </cell>
          <cell r="B564" t="str">
            <v>05</v>
          </cell>
          <cell r="C564" t="str">
            <v>07</v>
          </cell>
          <cell r="D564" t="str">
            <v>01</v>
          </cell>
          <cell r="E564" t="str">
            <v>CORACORA</v>
          </cell>
          <cell r="F564">
            <v>16556</v>
          </cell>
        </row>
        <row r="565">
          <cell r="A565" t="str">
            <v>050702</v>
          </cell>
          <cell r="B565" t="str">
            <v>05</v>
          </cell>
          <cell r="C565" t="str">
            <v>07</v>
          </cell>
          <cell r="D565" t="str">
            <v>02</v>
          </cell>
          <cell r="E565" t="str">
            <v>CHUMPI</v>
          </cell>
          <cell r="F565">
            <v>3342</v>
          </cell>
        </row>
        <row r="566">
          <cell r="A566" t="str">
            <v>050703</v>
          </cell>
          <cell r="B566" t="str">
            <v>05</v>
          </cell>
          <cell r="C566" t="str">
            <v>07</v>
          </cell>
          <cell r="D566" t="str">
            <v>03</v>
          </cell>
          <cell r="E566" t="str">
            <v>CORONEL CASTAÑEDA</v>
          </cell>
          <cell r="F566">
            <v>1446</v>
          </cell>
        </row>
        <row r="567">
          <cell r="A567" t="str">
            <v>050704</v>
          </cell>
          <cell r="B567" t="str">
            <v>05</v>
          </cell>
          <cell r="C567" t="str">
            <v>07</v>
          </cell>
          <cell r="D567" t="str">
            <v>04</v>
          </cell>
          <cell r="E567" t="str">
            <v>PACAPAUSA</v>
          </cell>
          <cell r="F567">
            <v>1801</v>
          </cell>
        </row>
        <row r="568">
          <cell r="A568" t="str">
            <v>050705</v>
          </cell>
          <cell r="B568" t="str">
            <v>05</v>
          </cell>
          <cell r="C568" t="str">
            <v>07</v>
          </cell>
          <cell r="D568" t="str">
            <v>05</v>
          </cell>
          <cell r="E568" t="str">
            <v>PULLO</v>
          </cell>
          <cell r="F568">
            <v>4983</v>
          </cell>
        </row>
        <row r="569">
          <cell r="A569" t="str">
            <v>050706</v>
          </cell>
          <cell r="B569" t="str">
            <v>05</v>
          </cell>
          <cell r="C569" t="str">
            <v>07</v>
          </cell>
          <cell r="D569" t="str">
            <v>06</v>
          </cell>
          <cell r="E569" t="str">
            <v>PUYUSCA</v>
          </cell>
          <cell r="F569">
            <v>2647</v>
          </cell>
        </row>
        <row r="570">
          <cell r="A570" t="str">
            <v>050707</v>
          </cell>
          <cell r="B570" t="str">
            <v>05</v>
          </cell>
          <cell r="C570" t="str">
            <v>07</v>
          </cell>
          <cell r="D570" t="str">
            <v>07</v>
          </cell>
          <cell r="E570" t="str">
            <v>SAN FRANCISCO DE RAVACAYCO</v>
          </cell>
          <cell r="F570">
            <v>755</v>
          </cell>
        </row>
        <row r="571">
          <cell r="A571" t="str">
            <v>050708</v>
          </cell>
          <cell r="B571" t="str">
            <v>05</v>
          </cell>
          <cell r="C571" t="str">
            <v>07</v>
          </cell>
          <cell r="D571" t="str">
            <v>08</v>
          </cell>
          <cell r="E571" t="str">
            <v>UPAHUACHO</v>
          </cell>
          <cell r="F571">
            <v>2110</v>
          </cell>
        </row>
        <row r="572">
          <cell r="A572" t="str">
            <v>050800</v>
          </cell>
          <cell r="B572" t="str">
            <v>05</v>
          </cell>
          <cell r="C572" t="str">
            <v>08</v>
          </cell>
          <cell r="D572" t="str">
            <v>00</v>
          </cell>
          <cell r="E572" t="str">
            <v>PAUCAR DEL SARA SARA</v>
          </cell>
          <cell r="F572">
            <v>12089</v>
          </cell>
        </row>
        <row r="573">
          <cell r="A573" t="str">
            <v>050801</v>
          </cell>
          <cell r="B573" t="str">
            <v>05</v>
          </cell>
          <cell r="C573" t="str">
            <v>08</v>
          </cell>
          <cell r="D573" t="str">
            <v>01</v>
          </cell>
          <cell r="E573" t="str">
            <v>PAUSA</v>
          </cell>
          <cell r="F573">
            <v>3350</v>
          </cell>
        </row>
        <row r="574">
          <cell r="A574" t="str">
            <v>050802</v>
          </cell>
          <cell r="B574" t="str">
            <v>05</v>
          </cell>
          <cell r="C574" t="str">
            <v>08</v>
          </cell>
          <cell r="D574" t="str">
            <v>02</v>
          </cell>
          <cell r="E574" t="str">
            <v>COLTA</v>
          </cell>
          <cell r="F574">
            <v>875</v>
          </cell>
        </row>
        <row r="575">
          <cell r="A575" t="str">
            <v>050803</v>
          </cell>
          <cell r="B575" t="str">
            <v>05</v>
          </cell>
          <cell r="C575" t="str">
            <v>08</v>
          </cell>
          <cell r="D575" t="str">
            <v>03</v>
          </cell>
          <cell r="E575" t="str">
            <v>CORCULLA</v>
          </cell>
          <cell r="F575">
            <v>621</v>
          </cell>
        </row>
        <row r="576">
          <cell r="A576" t="str">
            <v>050804</v>
          </cell>
          <cell r="B576" t="str">
            <v>05</v>
          </cell>
          <cell r="C576" t="str">
            <v>08</v>
          </cell>
          <cell r="D576" t="str">
            <v>04</v>
          </cell>
          <cell r="E576" t="str">
            <v>LAMPA</v>
          </cell>
          <cell r="F576">
            <v>2714</v>
          </cell>
        </row>
        <row r="577">
          <cell r="A577" t="str">
            <v>050805</v>
          </cell>
          <cell r="B577" t="str">
            <v>05</v>
          </cell>
          <cell r="C577" t="str">
            <v>08</v>
          </cell>
          <cell r="D577" t="str">
            <v>05</v>
          </cell>
          <cell r="E577" t="str">
            <v>MARCABAMBA</v>
          </cell>
          <cell r="F577">
            <v>862</v>
          </cell>
        </row>
        <row r="578">
          <cell r="A578" t="str">
            <v>050806</v>
          </cell>
          <cell r="B578" t="str">
            <v>05</v>
          </cell>
          <cell r="C578" t="str">
            <v>08</v>
          </cell>
          <cell r="D578" t="str">
            <v>06</v>
          </cell>
          <cell r="E578" t="str">
            <v>OYOLO</v>
          </cell>
          <cell r="F578">
            <v>1279</v>
          </cell>
        </row>
        <row r="579">
          <cell r="A579" t="str">
            <v>050807</v>
          </cell>
          <cell r="B579" t="str">
            <v>05</v>
          </cell>
          <cell r="C579" t="str">
            <v>08</v>
          </cell>
          <cell r="D579" t="str">
            <v>07</v>
          </cell>
          <cell r="E579" t="str">
            <v>PARARCA</v>
          </cell>
          <cell r="F579">
            <v>745</v>
          </cell>
        </row>
        <row r="580">
          <cell r="A580" t="str">
            <v>050808</v>
          </cell>
          <cell r="B580" t="str">
            <v>05</v>
          </cell>
          <cell r="C580" t="str">
            <v>08</v>
          </cell>
          <cell r="D580" t="str">
            <v>08</v>
          </cell>
          <cell r="E580" t="str">
            <v>SAN JAVIER DE ALPABAMBA</v>
          </cell>
          <cell r="F580">
            <v>559</v>
          </cell>
        </row>
        <row r="581">
          <cell r="A581" t="str">
            <v>050809</v>
          </cell>
          <cell r="B581" t="str">
            <v>05</v>
          </cell>
          <cell r="C581" t="str">
            <v>08</v>
          </cell>
          <cell r="D581" t="str">
            <v>09</v>
          </cell>
          <cell r="E581" t="str">
            <v>SAN JOSE DE USHUA</v>
          </cell>
          <cell r="F581">
            <v>205</v>
          </cell>
        </row>
        <row r="582">
          <cell r="A582" t="str">
            <v>050810</v>
          </cell>
          <cell r="B582" t="str">
            <v>05</v>
          </cell>
          <cell r="C582" t="str">
            <v>08</v>
          </cell>
          <cell r="D582" t="str">
            <v>10</v>
          </cell>
          <cell r="E582" t="str">
            <v>SARA SARA</v>
          </cell>
          <cell r="F582">
            <v>879</v>
          </cell>
        </row>
        <row r="583">
          <cell r="A583" t="str">
            <v>050900</v>
          </cell>
          <cell r="B583" t="str">
            <v>05</v>
          </cell>
          <cell r="C583" t="str">
            <v>09</v>
          </cell>
          <cell r="D583" t="str">
            <v>00</v>
          </cell>
          <cell r="E583" t="str">
            <v>SUCRE</v>
          </cell>
          <cell r="F583">
            <v>15703</v>
          </cell>
        </row>
        <row r="584">
          <cell r="A584" t="str">
            <v>050901</v>
          </cell>
          <cell r="B584" t="str">
            <v>05</v>
          </cell>
          <cell r="C584" t="str">
            <v>09</v>
          </cell>
          <cell r="D584" t="str">
            <v>01</v>
          </cell>
          <cell r="E584" t="str">
            <v>QUEROBAMBA</v>
          </cell>
          <cell r="F584">
            <v>3299</v>
          </cell>
        </row>
        <row r="585">
          <cell r="A585" t="str">
            <v>050902</v>
          </cell>
          <cell r="B585" t="str">
            <v>05</v>
          </cell>
          <cell r="C585" t="str">
            <v>09</v>
          </cell>
          <cell r="D585" t="str">
            <v>02</v>
          </cell>
          <cell r="E585" t="str">
            <v>BELEN</v>
          </cell>
          <cell r="F585">
            <v>797</v>
          </cell>
        </row>
        <row r="586">
          <cell r="A586" t="str">
            <v>050903</v>
          </cell>
          <cell r="B586" t="str">
            <v>05</v>
          </cell>
          <cell r="C586" t="str">
            <v>09</v>
          </cell>
          <cell r="D586" t="str">
            <v>03</v>
          </cell>
          <cell r="E586" t="str">
            <v>CHALCOS</v>
          </cell>
          <cell r="F586">
            <v>899</v>
          </cell>
        </row>
        <row r="587">
          <cell r="A587" t="str">
            <v>050904</v>
          </cell>
          <cell r="B587" t="str">
            <v>05</v>
          </cell>
          <cell r="C587" t="str">
            <v>09</v>
          </cell>
          <cell r="D587" t="str">
            <v>04</v>
          </cell>
          <cell r="E587" t="str">
            <v>CHILCAYOC</v>
          </cell>
          <cell r="F587">
            <v>834</v>
          </cell>
        </row>
        <row r="588">
          <cell r="A588" t="str">
            <v>050905</v>
          </cell>
          <cell r="B588" t="str">
            <v>05</v>
          </cell>
          <cell r="C588" t="str">
            <v>09</v>
          </cell>
          <cell r="D588" t="str">
            <v>05</v>
          </cell>
          <cell r="E588" t="str">
            <v>HUACAÑA</v>
          </cell>
          <cell r="F588">
            <v>800</v>
          </cell>
        </row>
        <row r="589">
          <cell r="A589" t="str">
            <v>050906</v>
          </cell>
          <cell r="B589" t="str">
            <v>05</v>
          </cell>
          <cell r="C589" t="str">
            <v>09</v>
          </cell>
          <cell r="D589" t="str">
            <v>06</v>
          </cell>
          <cell r="E589" t="str">
            <v>MORCOLLA</v>
          </cell>
          <cell r="F589">
            <v>1998</v>
          </cell>
        </row>
        <row r="590">
          <cell r="A590" t="str">
            <v>050907</v>
          </cell>
          <cell r="B590" t="str">
            <v>05</v>
          </cell>
          <cell r="C590" t="str">
            <v>09</v>
          </cell>
          <cell r="D590" t="str">
            <v>07</v>
          </cell>
          <cell r="E590" t="str">
            <v>PAICO</v>
          </cell>
          <cell r="F590">
            <v>1188</v>
          </cell>
        </row>
        <row r="591">
          <cell r="A591" t="str">
            <v>050908</v>
          </cell>
          <cell r="B591" t="str">
            <v>05</v>
          </cell>
          <cell r="C591" t="str">
            <v>09</v>
          </cell>
          <cell r="D591" t="str">
            <v>08</v>
          </cell>
          <cell r="E591" t="str">
            <v>SAN PEDRO DE LARCAY</v>
          </cell>
          <cell r="F591">
            <v>1209</v>
          </cell>
        </row>
        <row r="592">
          <cell r="A592" t="str">
            <v>050909</v>
          </cell>
          <cell r="B592" t="str">
            <v>05</v>
          </cell>
          <cell r="C592" t="str">
            <v>09</v>
          </cell>
          <cell r="D592" t="str">
            <v>09</v>
          </cell>
          <cell r="E592" t="str">
            <v>SAN SALVADOR DE QUIJE</v>
          </cell>
          <cell r="F592">
            <v>1995</v>
          </cell>
        </row>
        <row r="593">
          <cell r="A593" t="str">
            <v>050910</v>
          </cell>
          <cell r="B593" t="str">
            <v>05</v>
          </cell>
          <cell r="C593" t="str">
            <v>09</v>
          </cell>
          <cell r="D593" t="str">
            <v>10</v>
          </cell>
          <cell r="E593" t="str">
            <v>SANTIAGO DE PAUCARAY</v>
          </cell>
          <cell r="F593">
            <v>1144</v>
          </cell>
        </row>
        <row r="594">
          <cell r="A594" t="str">
            <v>050911</v>
          </cell>
          <cell r="B594" t="str">
            <v>05</v>
          </cell>
          <cell r="C594" t="str">
            <v>09</v>
          </cell>
          <cell r="D594" t="str">
            <v>11</v>
          </cell>
          <cell r="E594" t="str">
            <v>SORAS</v>
          </cell>
          <cell r="F594">
            <v>1540</v>
          </cell>
        </row>
        <row r="595">
          <cell r="A595" t="str">
            <v>051000</v>
          </cell>
          <cell r="B595" t="str">
            <v>05</v>
          </cell>
          <cell r="C595" t="str">
            <v>10</v>
          </cell>
          <cell r="D595" t="str">
            <v>00</v>
          </cell>
          <cell r="E595" t="str">
            <v>VICTOR FAJARDO</v>
          </cell>
          <cell r="F595">
            <v>29011</v>
          </cell>
        </row>
        <row r="596">
          <cell r="A596" t="str">
            <v>051001</v>
          </cell>
          <cell r="B596" t="str">
            <v>05</v>
          </cell>
          <cell r="C596" t="str">
            <v>10</v>
          </cell>
          <cell r="D596" t="str">
            <v>01</v>
          </cell>
          <cell r="E596" t="str">
            <v>HUANCAPI</v>
          </cell>
          <cell r="F596">
            <v>2740</v>
          </cell>
        </row>
        <row r="597">
          <cell r="A597" t="str">
            <v>051002</v>
          </cell>
          <cell r="B597" t="str">
            <v>05</v>
          </cell>
          <cell r="C597" t="str">
            <v>10</v>
          </cell>
          <cell r="D597" t="str">
            <v>02</v>
          </cell>
          <cell r="E597" t="str">
            <v>ALCAMENCA</v>
          </cell>
          <cell r="F597">
            <v>2913</v>
          </cell>
        </row>
        <row r="598">
          <cell r="A598" t="str">
            <v>051003</v>
          </cell>
          <cell r="B598" t="str">
            <v>05</v>
          </cell>
          <cell r="C598" t="str">
            <v>10</v>
          </cell>
          <cell r="D598" t="str">
            <v>03</v>
          </cell>
          <cell r="E598" t="str">
            <v>APONGO</v>
          </cell>
          <cell r="F598">
            <v>1434</v>
          </cell>
        </row>
        <row r="599">
          <cell r="A599" t="str">
            <v>051004</v>
          </cell>
          <cell r="B599" t="str">
            <v>05</v>
          </cell>
          <cell r="C599" t="str">
            <v>10</v>
          </cell>
          <cell r="D599" t="str">
            <v>04</v>
          </cell>
          <cell r="E599" t="str">
            <v>ASQUIPATA</v>
          </cell>
          <cell r="F599">
            <v>556</v>
          </cell>
        </row>
        <row r="600">
          <cell r="A600" t="str">
            <v>051005</v>
          </cell>
          <cell r="B600" t="str">
            <v>05</v>
          </cell>
          <cell r="C600" t="str">
            <v>10</v>
          </cell>
          <cell r="D600" t="str">
            <v>05</v>
          </cell>
          <cell r="E600" t="str">
            <v>CANARIA</v>
          </cell>
          <cell r="F600">
            <v>4592</v>
          </cell>
        </row>
        <row r="601">
          <cell r="A601" t="str">
            <v>051006</v>
          </cell>
          <cell r="B601" t="str">
            <v>05</v>
          </cell>
          <cell r="C601" t="str">
            <v>10</v>
          </cell>
          <cell r="D601" t="str">
            <v>06</v>
          </cell>
          <cell r="E601" t="str">
            <v>CAYARA</v>
          </cell>
          <cell r="F601">
            <v>1524</v>
          </cell>
        </row>
        <row r="602">
          <cell r="A602" t="str">
            <v>051007</v>
          </cell>
          <cell r="B602" t="str">
            <v>05</v>
          </cell>
          <cell r="C602" t="str">
            <v>10</v>
          </cell>
          <cell r="D602" t="str">
            <v>07</v>
          </cell>
          <cell r="E602" t="str">
            <v>COLCA</v>
          </cell>
          <cell r="F602">
            <v>1392</v>
          </cell>
        </row>
        <row r="603">
          <cell r="A603" t="str">
            <v>051008</v>
          </cell>
          <cell r="B603" t="str">
            <v>05</v>
          </cell>
          <cell r="C603" t="str">
            <v>10</v>
          </cell>
          <cell r="D603" t="str">
            <v>08</v>
          </cell>
          <cell r="E603" t="str">
            <v>HUAMANQUIQUIA</v>
          </cell>
          <cell r="F603">
            <v>1451</v>
          </cell>
        </row>
        <row r="604">
          <cell r="A604" t="str">
            <v>051009</v>
          </cell>
          <cell r="B604" t="str">
            <v>05</v>
          </cell>
          <cell r="C604" t="str">
            <v>10</v>
          </cell>
          <cell r="D604" t="str">
            <v>09</v>
          </cell>
          <cell r="E604" t="str">
            <v>HUANCARAYLLA</v>
          </cell>
          <cell r="F604">
            <v>2044</v>
          </cell>
        </row>
        <row r="605">
          <cell r="A605" t="str">
            <v>051010</v>
          </cell>
          <cell r="B605" t="str">
            <v>05</v>
          </cell>
          <cell r="C605" t="str">
            <v>10</v>
          </cell>
          <cell r="D605" t="str">
            <v>10</v>
          </cell>
          <cell r="E605" t="str">
            <v>HUALLA</v>
          </cell>
          <cell r="F605">
            <v>3640</v>
          </cell>
        </row>
        <row r="606">
          <cell r="A606" t="str">
            <v>051011</v>
          </cell>
          <cell r="B606" t="str">
            <v>05</v>
          </cell>
          <cell r="C606" t="str">
            <v>10</v>
          </cell>
          <cell r="D606" t="str">
            <v>11</v>
          </cell>
          <cell r="E606" t="str">
            <v>SARHUA</v>
          </cell>
          <cell r="F606">
            <v>3408</v>
          </cell>
        </row>
        <row r="607">
          <cell r="A607" t="str">
            <v>051012</v>
          </cell>
          <cell r="B607" t="str">
            <v>05</v>
          </cell>
          <cell r="C607" t="str">
            <v>10</v>
          </cell>
          <cell r="D607" t="str">
            <v>12</v>
          </cell>
          <cell r="E607" t="str">
            <v>VILCANCHOS</v>
          </cell>
          <cell r="F607">
            <v>3317</v>
          </cell>
        </row>
        <row r="608">
          <cell r="A608" t="str">
            <v>051100</v>
          </cell>
          <cell r="B608" t="str">
            <v>05</v>
          </cell>
          <cell r="C608" t="str">
            <v>11</v>
          </cell>
          <cell r="D608" t="str">
            <v>00</v>
          </cell>
          <cell r="E608" t="str">
            <v>VILCAS HUAMAN</v>
          </cell>
          <cell r="F608">
            <v>26141</v>
          </cell>
        </row>
        <row r="609">
          <cell r="A609" t="str">
            <v>051101</v>
          </cell>
          <cell r="B609" t="str">
            <v>05</v>
          </cell>
          <cell r="C609" t="str">
            <v>11</v>
          </cell>
          <cell r="D609" t="str">
            <v>01</v>
          </cell>
          <cell r="E609" t="str">
            <v>VILCAS HUAMAN</v>
          </cell>
          <cell r="F609">
            <v>9191</v>
          </cell>
        </row>
        <row r="610">
          <cell r="A610" t="str">
            <v>051102</v>
          </cell>
          <cell r="B610" t="str">
            <v>05</v>
          </cell>
          <cell r="C610" t="str">
            <v>11</v>
          </cell>
          <cell r="D610" t="str">
            <v>02</v>
          </cell>
          <cell r="E610" t="str">
            <v>ACCOMARCA</v>
          </cell>
          <cell r="F610">
            <v>1503</v>
          </cell>
        </row>
        <row r="611">
          <cell r="A611" t="str">
            <v>051103</v>
          </cell>
          <cell r="B611" t="str">
            <v>05</v>
          </cell>
          <cell r="C611" t="str">
            <v>11</v>
          </cell>
          <cell r="D611" t="str">
            <v>03</v>
          </cell>
          <cell r="E611" t="str">
            <v>CARHUANCA</v>
          </cell>
          <cell r="F611">
            <v>1272</v>
          </cell>
        </row>
        <row r="612">
          <cell r="A612" t="str">
            <v>051104</v>
          </cell>
          <cell r="B612" t="str">
            <v>05</v>
          </cell>
          <cell r="C612" t="str">
            <v>11</v>
          </cell>
          <cell r="D612" t="str">
            <v>04</v>
          </cell>
          <cell r="E612" t="str">
            <v>CONCEPCION</v>
          </cell>
          <cell r="F612">
            <v>3196</v>
          </cell>
        </row>
        <row r="613">
          <cell r="A613" t="str">
            <v>051105</v>
          </cell>
          <cell r="B613" t="str">
            <v>05</v>
          </cell>
          <cell r="C613" t="str">
            <v>11</v>
          </cell>
          <cell r="D613" t="str">
            <v>05</v>
          </cell>
          <cell r="E613" t="str">
            <v>HUAMBALPA</v>
          </cell>
          <cell r="F613">
            <v>2450</v>
          </cell>
        </row>
        <row r="614">
          <cell r="A614" t="str">
            <v>051106</v>
          </cell>
          <cell r="B614" t="str">
            <v>05</v>
          </cell>
          <cell r="C614" t="str">
            <v>11</v>
          </cell>
          <cell r="D614" t="str">
            <v>06</v>
          </cell>
          <cell r="E614" t="str">
            <v>INDEPENDENCIA</v>
          </cell>
          <cell r="F614">
            <v>2012</v>
          </cell>
        </row>
        <row r="615">
          <cell r="A615" t="str">
            <v>051107</v>
          </cell>
          <cell r="B615" t="str">
            <v>05</v>
          </cell>
          <cell r="C615" t="str">
            <v>11</v>
          </cell>
          <cell r="D615" t="str">
            <v>07</v>
          </cell>
          <cell r="E615" t="str">
            <v>SAURAMA</v>
          </cell>
          <cell r="F615">
            <v>1622</v>
          </cell>
        </row>
        <row r="616">
          <cell r="A616" t="str">
            <v>051108</v>
          </cell>
          <cell r="B616" t="str">
            <v>05</v>
          </cell>
          <cell r="C616" t="str">
            <v>11</v>
          </cell>
          <cell r="D616" t="str">
            <v>08</v>
          </cell>
          <cell r="E616" t="str">
            <v>VISCHONGO</v>
          </cell>
          <cell r="F616">
            <v>4895</v>
          </cell>
        </row>
        <row r="617">
          <cell r="A617" t="str">
            <v>060000</v>
          </cell>
          <cell r="B617" t="str">
            <v>06</v>
          </cell>
          <cell r="C617" t="str">
            <v>00</v>
          </cell>
          <cell r="D617" t="str">
            <v>00</v>
          </cell>
          <cell r="E617" t="str">
            <v>CAJAMARCA</v>
          </cell>
          <cell r="F617">
            <v>1519202</v>
          </cell>
        </row>
        <row r="618">
          <cell r="A618" t="str">
            <v>060100</v>
          </cell>
          <cell r="B618" t="str">
            <v>06</v>
          </cell>
          <cell r="C618" t="str">
            <v>01</v>
          </cell>
          <cell r="D618" t="str">
            <v>00</v>
          </cell>
          <cell r="E618" t="str">
            <v>CAJAMARCA</v>
          </cell>
          <cell r="F618">
            <v>340581</v>
          </cell>
        </row>
        <row r="619">
          <cell r="A619" t="str">
            <v>060101</v>
          </cell>
          <cell r="B619" t="str">
            <v>06</v>
          </cell>
          <cell r="C619" t="str">
            <v>01</v>
          </cell>
          <cell r="D619" t="str">
            <v>01</v>
          </cell>
          <cell r="E619" t="str">
            <v>CAJAMARCA</v>
          </cell>
          <cell r="F619">
            <v>202919</v>
          </cell>
        </row>
        <row r="620">
          <cell r="A620" t="str">
            <v>060102</v>
          </cell>
          <cell r="B620" t="str">
            <v>06</v>
          </cell>
          <cell r="C620" t="str">
            <v>01</v>
          </cell>
          <cell r="D620" t="str">
            <v>02</v>
          </cell>
          <cell r="E620" t="str">
            <v>ASUNCION</v>
          </cell>
          <cell r="F620">
            <v>12665</v>
          </cell>
        </row>
        <row r="621">
          <cell r="A621" t="str">
            <v>060103</v>
          </cell>
          <cell r="B621" t="str">
            <v>06</v>
          </cell>
          <cell r="C621" t="str">
            <v>01</v>
          </cell>
          <cell r="D621" t="str">
            <v>03</v>
          </cell>
          <cell r="E621" t="str">
            <v>CHETILLA</v>
          </cell>
          <cell r="F621">
            <v>4314</v>
          </cell>
        </row>
        <row r="622">
          <cell r="A622" t="str">
            <v>060104</v>
          </cell>
          <cell r="B622" t="str">
            <v>06</v>
          </cell>
          <cell r="C622" t="str">
            <v>01</v>
          </cell>
          <cell r="D622" t="str">
            <v>04</v>
          </cell>
          <cell r="E622" t="str">
            <v>COSPAN</v>
          </cell>
          <cell r="F622">
            <v>8465</v>
          </cell>
        </row>
        <row r="623">
          <cell r="A623" t="str">
            <v>060105</v>
          </cell>
          <cell r="B623" t="str">
            <v>06</v>
          </cell>
          <cell r="C623" t="str">
            <v>01</v>
          </cell>
          <cell r="D623" t="str">
            <v>05</v>
          </cell>
          <cell r="E623" t="str">
            <v>ENCAÑADA</v>
          </cell>
          <cell r="F623">
            <v>24860</v>
          </cell>
        </row>
        <row r="624">
          <cell r="A624" t="str">
            <v>060106</v>
          </cell>
          <cell r="B624" t="str">
            <v>06</v>
          </cell>
          <cell r="C624" t="str">
            <v>01</v>
          </cell>
          <cell r="D624" t="str">
            <v>06</v>
          </cell>
          <cell r="E624" t="str">
            <v>JESUS</v>
          </cell>
          <cell r="F624">
            <v>15340</v>
          </cell>
        </row>
        <row r="625">
          <cell r="A625" t="str">
            <v>060107</v>
          </cell>
          <cell r="B625" t="str">
            <v>06</v>
          </cell>
          <cell r="C625" t="str">
            <v>01</v>
          </cell>
          <cell r="D625" t="str">
            <v>07</v>
          </cell>
          <cell r="E625" t="str">
            <v>LLACANORA</v>
          </cell>
          <cell r="F625">
            <v>5284</v>
          </cell>
        </row>
        <row r="626">
          <cell r="A626" t="str">
            <v>060108</v>
          </cell>
          <cell r="B626" t="str">
            <v>06</v>
          </cell>
          <cell r="C626" t="str">
            <v>01</v>
          </cell>
          <cell r="D626" t="str">
            <v>08</v>
          </cell>
          <cell r="E626" t="str">
            <v>LOS BAÑOS DEL INCA</v>
          </cell>
          <cell r="F626">
            <v>37434</v>
          </cell>
        </row>
        <row r="627">
          <cell r="A627" t="str">
            <v>060109</v>
          </cell>
          <cell r="B627" t="str">
            <v>06</v>
          </cell>
          <cell r="C627" t="str">
            <v>01</v>
          </cell>
          <cell r="D627" t="str">
            <v>09</v>
          </cell>
          <cell r="E627" t="str">
            <v>MAGDALENA</v>
          </cell>
          <cell r="F627">
            <v>9900</v>
          </cell>
        </row>
        <row r="628">
          <cell r="A628" t="str">
            <v>060110</v>
          </cell>
          <cell r="B628" t="str">
            <v>06</v>
          </cell>
          <cell r="C628" t="str">
            <v>01</v>
          </cell>
          <cell r="D628" t="str">
            <v>10</v>
          </cell>
          <cell r="E628" t="str">
            <v>MATARA</v>
          </cell>
          <cell r="F628">
            <v>4042</v>
          </cell>
        </row>
        <row r="629">
          <cell r="A629" t="str">
            <v>060111</v>
          </cell>
          <cell r="B629" t="str">
            <v>06</v>
          </cell>
          <cell r="C629" t="str">
            <v>01</v>
          </cell>
          <cell r="D629" t="str">
            <v>11</v>
          </cell>
          <cell r="E629" t="str">
            <v>NAMORA</v>
          </cell>
          <cell r="F629">
            <v>10198</v>
          </cell>
        </row>
        <row r="630">
          <cell r="A630" t="str">
            <v>060112</v>
          </cell>
          <cell r="B630" t="str">
            <v>06</v>
          </cell>
          <cell r="C630" t="str">
            <v>01</v>
          </cell>
          <cell r="D630" t="str">
            <v>12</v>
          </cell>
          <cell r="E630" t="str">
            <v>SAN JUAN</v>
          </cell>
          <cell r="F630">
            <v>5160</v>
          </cell>
        </row>
        <row r="631">
          <cell r="A631" t="str">
            <v>060200</v>
          </cell>
          <cell r="B631" t="str">
            <v>06</v>
          </cell>
          <cell r="C631" t="str">
            <v>02</v>
          </cell>
          <cell r="D631" t="str">
            <v>00</v>
          </cell>
          <cell r="E631" t="str">
            <v>CAJABAMBA</v>
          </cell>
          <cell r="F631">
            <v>82056</v>
          </cell>
        </row>
        <row r="632">
          <cell r="A632" t="str">
            <v>060201</v>
          </cell>
          <cell r="B632" t="str">
            <v>06</v>
          </cell>
          <cell r="C632" t="str">
            <v>02</v>
          </cell>
          <cell r="D632" t="str">
            <v>01</v>
          </cell>
          <cell r="E632" t="str">
            <v>CAJABAMBA</v>
          </cell>
          <cell r="F632">
            <v>31015</v>
          </cell>
        </row>
        <row r="633">
          <cell r="A633" t="str">
            <v>060202</v>
          </cell>
          <cell r="B633" t="str">
            <v>06</v>
          </cell>
          <cell r="C633" t="str">
            <v>02</v>
          </cell>
          <cell r="D633" t="str">
            <v>02</v>
          </cell>
          <cell r="E633" t="str">
            <v>CACHACHI</v>
          </cell>
          <cell r="F633">
            <v>26847</v>
          </cell>
        </row>
        <row r="634">
          <cell r="A634" t="str">
            <v>060203</v>
          </cell>
          <cell r="B634" t="str">
            <v>06</v>
          </cell>
          <cell r="C634" t="str">
            <v>02</v>
          </cell>
          <cell r="D634" t="str">
            <v>03</v>
          </cell>
          <cell r="E634" t="str">
            <v>CONDEBAMBA</v>
          </cell>
          <cell r="F634">
            <v>14565</v>
          </cell>
        </row>
        <row r="635">
          <cell r="A635" t="str">
            <v>060204</v>
          </cell>
          <cell r="B635" t="str">
            <v>06</v>
          </cell>
          <cell r="C635" t="str">
            <v>02</v>
          </cell>
          <cell r="D635" t="str">
            <v>04</v>
          </cell>
          <cell r="E635" t="str">
            <v>SITACOCHA</v>
          </cell>
          <cell r="F635">
            <v>9629</v>
          </cell>
        </row>
        <row r="636">
          <cell r="A636" t="str">
            <v>060300</v>
          </cell>
          <cell r="B636" t="str">
            <v>06</v>
          </cell>
          <cell r="C636" t="str">
            <v>03</v>
          </cell>
          <cell r="D636" t="str">
            <v>00</v>
          </cell>
          <cell r="E636" t="str">
            <v>CELENDIN</v>
          </cell>
          <cell r="F636">
            <v>98033</v>
          </cell>
        </row>
        <row r="637">
          <cell r="A637" t="str">
            <v>060301</v>
          </cell>
          <cell r="B637" t="str">
            <v>06</v>
          </cell>
          <cell r="C637" t="str">
            <v>03</v>
          </cell>
          <cell r="D637" t="str">
            <v>01</v>
          </cell>
          <cell r="E637" t="str">
            <v>CELENDIN</v>
          </cell>
          <cell r="F637">
            <v>27274</v>
          </cell>
        </row>
        <row r="638">
          <cell r="A638" t="str">
            <v>060302</v>
          </cell>
          <cell r="B638" t="str">
            <v>06</v>
          </cell>
          <cell r="C638" t="str">
            <v>03</v>
          </cell>
          <cell r="D638" t="str">
            <v>02</v>
          </cell>
          <cell r="E638" t="str">
            <v>CHUMUCH</v>
          </cell>
          <cell r="F638">
            <v>3460</v>
          </cell>
        </row>
        <row r="639">
          <cell r="A639" t="str">
            <v>060303</v>
          </cell>
          <cell r="B639" t="str">
            <v>06</v>
          </cell>
          <cell r="C639" t="str">
            <v>03</v>
          </cell>
          <cell r="D639" t="str">
            <v>03</v>
          </cell>
          <cell r="E639" t="str">
            <v>CORTEGANA</v>
          </cell>
          <cell r="F639">
            <v>8970</v>
          </cell>
        </row>
        <row r="640">
          <cell r="A640" t="str">
            <v>060304</v>
          </cell>
          <cell r="B640" t="str">
            <v>06</v>
          </cell>
          <cell r="C640" t="str">
            <v>03</v>
          </cell>
          <cell r="D640" t="str">
            <v>04</v>
          </cell>
          <cell r="E640" t="str">
            <v>HUASMIN</v>
          </cell>
          <cell r="F640">
            <v>14711</v>
          </cell>
        </row>
        <row r="641">
          <cell r="A641" t="str">
            <v>060305</v>
          </cell>
          <cell r="B641" t="str">
            <v>06</v>
          </cell>
          <cell r="C641" t="str">
            <v>03</v>
          </cell>
          <cell r="D641" t="str">
            <v>05</v>
          </cell>
          <cell r="E641" t="str">
            <v>JORGE CHAVEZ</v>
          </cell>
          <cell r="F641">
            <v>686</v>
          </cell>
        </row>
        <row r="642">
          <cell r="A642" t="str">
            <v>060306</v>
          </cell>
          <cell r="B642" t="str">
            <v>06</v>
          </cell>
          <cell r="C642" t="str">
            <v>03</v>
          </cell>
          <cell r="D642" t="str">
            <v>06</v>
          </cell>
          <cell r="E642" t="str">
            <v>JOSE GALVEZ</v>
          </cell>
          <cell r="F642">
            <v>3166</v>
          </cell>
        </row>
        <row r="643">
          <cell r="A643" t="str">
            <v>060307</v>
          </cell>
          <cell r="B643" t="str">
            <v>06</v>
          </cell>
          <cell r="C643" t="str">
            <v>03</v>
          </cell>
          <cell r="D643" t="str">
            <v>07</v>
          </cell>
          <cell r="E643" t="str">
            <v>MIGUEL IGLESIAS</v>
          </cell>
          <cell r="F643">
            <v>5387</v>
          </cell>
        </row>
        <row r="644">
          <cell r="A644" t="str">
            <v>060308</v>
          </cell>
          <cell r="B644" t="str">
            <v>06</v>
          </cell>
          <cell r="C644" t="str">
            <v>03</v>
          </cell>
          <cell r="D644" t="str">
            <v>08</v>
          </cell>
          <cell r="E644" t="str">
            <v>OXAMARCA</v>
          </cell>
          <cell r="F644">
            <v>7116</v>
          </cell>
        </row>
        <row r="645">
          <cell r="A645" t="str">
            <v>060309</v>
          </cell>
          <cell r="B645" t="str">
            <v>06</v>
          </cell>
          <cell r="C645" t="str">
            <v>03</v>
          </cell>
          <cell r="D645" t="str">
            <v>09</v>
          </cell>
          <cell r="E645" t="str">
            <v>SOROCHUCO</v>
          </cell>
          <cell r="F645">
            <v>10883</v>
          </cell>
        </row>
        <row r="646">
          <cell r="A646" t="str">
            <v>060310</v>
          </cell>
          <cell r="B646" t="str">
            <v>06</v>
          </cell>
          <cell r="C646" t="str">
            <v>03</v>
          </cell>
          <cell r="D646" t="str">
            <v>10</v>
          </cell>
          <cell r="E646" t="str">
            <v>SUCRE</v>
          </cell>
          <cell r="F646">
            <v>6490</v>
          </cell>
        </row>
        <row r="647">
          <cell r="A647" t="str">
            <v>060311</v>
          </cell>
          <cell r="B647" t="str">
            <v>06</v>
          </cell>
          <cell r="C647" t="str">
            <v>03</v>
          </cell>
          <cell r="D647" t="str">
            <v>11</v>
          </cell>
          <cell r="E647" t="str">
            <v>UTCO</v>
          </cell>
          <cell r="F647">
            <v>1444</v>
          </cell>
        </row>
        <row r="648">
          <cell r="A648" t="str">
            <v>060312</v>
          </cell>
          <cell r="B648" t="str">
            <v>06</v>
          </cell>
          <cell r="C648" t="str">
            <v>03</v>
          </cell>
          <cell r="D648" t="str">
            <v>12</v>
          </cell>
          <cell r="E648" t="str">
            <v>LA LIBERTAD DE PALLAN</v>
          </cell>
          <cell r="F648">
            <v>8446</v>
          </cell>
        </row>
        <row r="649">
          <cell r="A649" t="str">
            <v>060400</v>
          </cell>
          <cell r="B649" t="str">
            <v>06</v>
          </cell>
          <cell r="C649" t="str">
            <v>04</v>
          </cell>
          <cell r="D649" t="str">
            <v>00</v>
          </cell>
          <cell r="E649" t="str">
            <v>CHOTA</v>
          </cell>
          <cell r="F649">
            <v>180527</v>
          </cell>
        </row>
        <row r="650">
          <cell r="A650" t="str">
            <v>060401</v>
          </cell>
          <cell r="B650" t="str">
            <v>06</v>
          </cell>
          <cell r="C650" t="str">
            <v>04</v>
          </cell>
          <cell r="D650" t="str">
            <v>01</v>
          </cell>
          <cell r="E650" t="str">
            <v>CHOTA</v>
          </cell>
          <cell r="F650">
            <v>51704</v>
          </cell>
        </row>
        <row r="651">
          <cell r="A651" t="str">
            <v>060402</v>
          </cell>
          <cell r="B651" t="str">
            <v>06</v>
          </cell>
          <cell r="C651" t="str">
            <v>04</v>
          </cell>
          <cell r="D651" t="str">
            <v>02</v>
          </cell>
          <cell r="E651" t="str">
            <v>ANGUIA</v>
          </cell>
          <cell r="F651">
            <v>4775</v>
          </cell>
        </row>
        <row r="652">
          <cell r="A652" t="str">
            <v>060403</v>
          </cell>
          <cell r="B652" t="str">
            <v>06</v>
          </cell>
          <cell r="C652" t="str">
            <v>04</v>
          </cell>
          <cell r="D652" t="str">
            <v>03</v>
          </cell>
          <cell r="E652" t="str">
            <v>CHADIN</v>
          </cell>
          <cell r="F652">
            <v>4613</v>
          </cell>
        </row>
        <row r="653">
          <cell r="A653" t="str">
            <v>060404</v>
          </cell>
          <cell r="B653" t="str">
            <v>06</v>
          </cell>
          <cell r="C653" t="str">
            <v>04</v>
          </cell>
          <cell r="D653" t="str">
            <v>04</v>
          </cell>
          <cell r="E653" t="str">
            <v>CHIGUIRIP</v>
          </cell>
          <cell r="F653">
            <v>5263</v>
          </cell>
        </row>
        <row r="654">
          <cell r="A654" t="str">
            <v>060405</v>
          </cell>
          <cell r="B654" t="str">
            <v>06</v>
          </cell>
          <cell r="C654" t="str">
            <v>04</v>
          </cell>
          <cell r="D654" t="str">
            <v>05</v>
          </cell>
          <cell r="E654" t="str">
            <v>CHIMBAN</v>
          </cell>
          <cell r="F654">
            <v>3803</v>
          </cell>
        </row>
        <row r="655">
          <cell r="A655" t="str">
            <v>060406</v>
          </cell>
          <cell r="B655" t="str">
            <v>06</v>
          </cell>
          <cell r="C655" t="str">
            <v>04</v>
          </cell>
          <cell r="D655" t="str">
            <v>06</v>
          </cell>
          <cell r="E655" t="str">
            <v>CHOROPAMPA</v>
          </cell>
          <cell r="F655">
            <v>3729</v>
          </cell>
        </row>
        <row r="656">
          <cell r="A656" t="str">
            <v>060407</v>
          </cell>
          <cell r="B656" t="str">
            <v>06</v>
          </cell>
          <cell r="C656" t="str">
            <v>04</v>
          </cell>
          <cell r="D656" t="str">
            <v>07</v>
          </cell>
          <cell r="E656" t="str">
            <v>COCHABAMBA</v>
          </cell>
          <cell r="F656">
            <v>7510</v>
          </cell>
        </row>
        <row r="657">
          <cell r="A657" t="str">
            <v>060408</v>
          </cell>
          <cell r="B657" t="str">
            <v>06</v>
          </cell>
          <cell r="C657" t="str">
            <v>04</v>
          </cell>
          <cell r="D657" t="str">
            <v>08</v>
          </cell>
          <cell r="E657" t="str">
            <v>CONCHAN</v>
          </cell>
          <cell r="F657">
            <v>7268</v>
          </cell>
        </row>
        <row r="658">
          <cell r="A658" t="str">
            <v>060409</v>
          </cell>
          <cell r="B658" t="str">
            <v>06</v>
          </cell>
          <cell r="C658" t="str">
            <v>04</v>
          </cell>
          <cell r="D658" t="str">
            <v>09</v>
          </cell>
          <cell r="E658" t="str">
            <v>HUAMBOS</v>
          </cell>
          <cell r="F658">
            <v>10688</v>
          </cell>
        </row>
        <row r="659">
          <cell r="A659" t="str">
            <v>060410</v>
          </cell>
          <cell r="B659" t="str">
            <v>06</v>
          </cell>
          <cell r="C659" t="str">
            <v>04</v>
          </cell>
          <cell r="D659" t="str">
            <v>10</v>
          </cell>
          <cell r="E659" t="str">
            <v>LAJAS</v>
          </cell>
          <cell r="F659">
            <v>14329</v>
          </cell>
        </row>
        <row r="660">
          <cell r="A660" t="str">
            <v>060411</v>
          </cell>
          <cell r="B660" t="str">
            <v>06</v>
          </cell>
          <cell r="C660" t="str">
            <v>04</v>
          </cell>
          <cell r="D660" t="str">
            <v>11</v>
          </cell>
          <cell r="E660" t="str">
            <v>LLAMA</v>
          </cell>
          <cell r="F660">
            <v>9116</v>
          </cell>
        </row>
        <row r="661">
          <cell r="A661" t="str">
            <v>060412</v>
          </cell>
          <cell r="B661" t="str">
            <v>06</v>
          </cell>
          <cell r="C661" t="str">
            <v>04</v>
          </cell>
          <cell r="D661" t="str">
            <v>12</v>
          </cell>
          <cell r="E661" t="str">
            <v>MIRACOSTA</v>
          </cell>
          <cell r="F661">
            <v>4182</v>
          </cell>
        </row>
        <row r="662">
          <cell r="A662" t="str">
            <v>060413</v>
          </cell>
          <cell r="B662" t="str">
            <v>06</v>
          </cell>
          <cell r="C662" t="str">
            <v>04</v>
          </cell>
          <cell r="D662" t="str">
            <v>13</v>
          </cell>
          <cell r="E662" t="str">
            <v>PACCHA</v>
          </cell>
          <cell r="F662">
            <v>5811</v>
          </cell>
        </row>
        <row r="663">
          <cell r="A663" t="str">
            <v>060414</v>
          </cell>
          <cell r="B663" t="str">
            <v>06</v>
          </cell>
          <cell r="C663" t="str">
            <v>04</v>
          </cell>
          <cell r="D663" t="str">
            <v>14</v>
          </cell>
          <cell r="E663" t="str">
            <v>PION</v>
          </cell>
          <cell r="F663">
            <v>1829</v>
          </cell>
        </row>
        <row r="664">
          <cell r="A664" t="str">
            <v>060415</v>
          </cell>
          <cell r="B664" t="str">
            <v>06</v>
          </cell>
          <cell r="C664" t="str">
            <v>04</v>
          </cell>
          <cell r="D664" t="str">
            <v>15</v>
          </cell>
          <cell r="E664" t="str">
            <v>QUEROCOTO</v>
          </cell>
          <cell r="F664">
            <v>10384</v>
          </cell>
        </row>
        <row r="665">
          <cell r="A665" t="str">
            <v>060416</v>
          </cell>
          <cell r="B665" t="str">
            <v>06</v>
          </cell>
          <cell r="C665" t="str">
            <v>04</v>
          </cell>
          <cell r="D665" t="str">
            <v>16</v>
          </cell>
          <cell r="E665" t="str">
            <v>SAN JUAN DE LICUPIS</v>
          </cell>
          <cell r="F665">
            <v>1240</v>
          </cell>
        </row>
        <row r="666">
          <cell r="A666" t="str">
            <v>060417</v>
          </cell>
          <cell r="B666" t="str">
            <v>06</v>
          </cell>
          <cell r="C666" t="str">
            <v>04</v>
          </cell>
          <cell r="D666" t="str">
            <v>17</v>
          </cell>
          <cell r="E666" t="str">
            <v>TACABAMBA</v>
          </cell>
          <cell r="F666">
            <v>21302</v>
          </cell>
        </row>
        <row r="667">
          <cell r="A667" t="str">
            <v>060418</v>
          </cell>
          <cell r="B667" t="str">
            <v>06</v>
          </cell>
          <cell r="C667" t="str">
            <v>04</v>
          </cell>
          <cell r="D667" t="str">
            <v>18</v>
          </cell>
          <cell r="E667" t="str">
            <v>TOCMOCHE</v>
          </cell>
          <cell r="F667">
            <v>1123</v>
          </cell>
        </row>
        <row r="668">
          <cell r="A668" t="str">
            <v>060419</v>
          </cell>
          <cell r="B668" t="str">
            <v>06</v>
          </cell>
          <cell r="C668" t="str">
            <v>04</v>
          </cell>
          <cell r="D668" t="str">
            <v>19</v>
          </cell>
          <cell r="E668" t="str">
            <v>CHALAMARCA</v>
          </cell>
          <cell r="F668">
            <v>11858</v>
          </cell>
        </row>
        <row r="669">
          <cell r="A669" t="str">
            <v>060500</v>
          </cell>
          <cell r="B669" t="str">
            <v>06</v>
          </cell>
          <cell r="C669" t="str">
            <v>05</v>
          </cell>
          <cell r="D669" t="str">
            <v>00</v>
          </cell>
          <cell r="E669" t="str">
            <v>CONTUMAZA</v>
          </cell>
          <cell r="F669">
            <v>35449</v>
          </cell>
        </row>
        <row r="670">
          <cell r="A670" t="str">
            <v>060501</v>
          </cell>
          <cell r="B670" t="str">
            <v>06</v>
          </cell>
          <cell r="C670" t="str">
            <v>05</v>
          </cell>
          <cell r="D670" t="str">
            <v>01</v>
          </cell>
          <cell r="E670" t="str">
            <v>CONTUMAZA</v>
          </cell>
          <cell r="F670">
            <v>9847</v>
          </cell>
        </row>
        <row r="671">
          <cell r="A671" t="str">
            <v>060502</v>
          </cell>
          <cell r="B671" t="str">
            <v>06</v>
          </cell>
          <cell r="C671" t="str">
            <v>05</v>
          </cell>
          <cell r="D671" t="str">
            <v>02</v>
          </cell>
          <cell r="E671" t="str">
            <v>CHILETE</v>
          </cell>
          <cell r="F671">
            <v>3569</v>
          </cell>
        </row>
        <row r="672">
          <cell r="A672" t="str">
            <v>060503</v>
          </cell>
          <cell r="B672" t="str">
            <v>06</v>
          </cell>
          <cell r="C672" t="str">
            <v>05</v>
          </cell>
          <cell r="D672" t="str">
            <v>03</v>
          </cell>
          <cell r="E672" t="str">
            <v>CUPISNIQUE</v>
          </cell>
          <cell r="F672">
            <v>1770</v>
          </cell>
        </row>
        <row r="673">
          <cell r="A673" t="str">
            <v>060504</v>
          </cell>
          <cell r="B673" t="str">
            <v>06</v>
          </cell>
          <cell r="C673" t="str">
            <v>05</v>
          </cell>
          <cell r="D673" t="str">
            <v>04</v>
          </cell>
          <cell r="E673" t="str">
            <v>GUZMANGO</v>
          </cell>
          <cell r="F673">
            <v>3327</v>
          </cell>
        </row>
        <row r="674">
          <cell r="A674" t="str">
            <v>060505</v>
          </cell>
          <cell r="B674" t="str">
            <v>06</v>
          </cell>
          <cell r="C674" t="str">
            <v>05</v>
          </cell>
          <cell r="D674" t="str">
            <v>05</v>
          </cell>
          <cell r="E674" t="str">
            <v>SAN BENITO</v>
          </cell>
          <cell r="F674">
            <v>4020</v>
          </cell>
        </row>
        <row r="675">
          <cell r="A675" t="str">
            <v>060506</v>
          </cell>
          <cell r="B675" t="str">
            <v>06</v>
          </cell>
          <cell r="C675" t="str">
            <v>05</v>
          </cell>
          <cell r="D675" t="str">
            <v>06</v>
          </cell>
          <cell r="E675" t="str">
            <v>SANTA CRUZ DE TOLED</v>
          </cell>
          <cell r="F675">
            <v>1292</v>
          </cell>
        </row>
        <row r="676">
          <cell r="A676" t="str">
            <v>060507</v>
          </cell>
          <cell r="B676" t="str">
            <v>06</v>
          </cell>
          <cell r="C676" t="str">
            <v>05</v>
          </cell>
          <cell r="D676" t="str">
            <v>07</v>
          </cell>
          <cell r="E676" t="str">
            <v>TANTARICA</v>
          </cell>
          <cell r="F676">
            <v>2884</v>
          </cell>
        </row>
        <row r="677">
          <cell r="A677" t="str">
            <v>060508</v>
          </cell>
          <cell r="B677" t="str">
            <v>06</v>
          </cell>
          <cell r="C677" t="str">
            <v>05</v>
          </cell>
          <cell r="D677" t="str">
            <v>08</v>
          </cell>
          <cell r="E677" t="str">
            <v>YONAN</v>
          </cell>
          <cell r="F677">
            <v>8740</v>
          </cell>
        </row>
        <row r="678">
          <cell r="A678" t="str">
            <v>060600</v>
          </cell>
          <cell r="B678" t="str">
            <v>06</v>
          </cell>
          <cell r="C678" t="str">
            <v>06</v>
          </cell>
          <cell r="D678" t="str">
            <v>00</v>
          </cell>
          <cell r="E678" t="str">
            <v>CUTERVO</v>
          </cell>
          <cell r="F678">
            <v>151104</v>
          </cell>
        </row>
        <row r="679">
          <cell r="A679" t="str">
            <v>060601</v>
          </cell>
          <cell r="B679" t="str">
            <v>06</v>
          </cell>
          <cell r="C679" t="str">
            <v>06</v>
          </cell>
          <cell r="D679" t="str">
            <v>01</v>
          </cell>
          <cell r="E679" t="str">
            <v>CUTERVO</v>
          </cell>
          <cell r="F679">
            <v>58023</v>
          </cell>
        </row>
        <row r="680">
          <cell r="A680" t="str">
            <v>060602</v>
          </cell>
          <cell r="B680" t="str">
            <v>06</v>
          </cell>
          <cell r="C680" t="str">
            <v>06</v>
          </cell>
          <cell r="D680" t="str">
            <v>02</v>
          </cell>
          <cell r="E680" t="str">
            <v>CALLAYUC</v>
          </cell>
          <cell r="F680">
            <v>11452</v>
          </cell>
        </row>
        <row r="681">
          <cell r="A681" t="str">
            <v>060603</v>
          </cell>
          <cell r="B681" t="str">
            <v>06</v>
          </cell>
          <cell r="C681" t="str">
            <v>06</v>
          </cell>
          <cell r="D681" t="str">
            <v>03</v>
          </cell>
          <cell r="E681" t="str">
            <v>CHOROS</v>
          </cell>
          <cell r="F681">
            <v>3900</v>
          </cell>
        </row>
        <row r="682">
          <cell r="A682" t="str">
            <v>060604</v>
          </cell>
          <cell r="B682" t="str">
            <v>06</v>
          </cell>
          <cell r="C682" t="str">
            <v>06</v>
          </cell>
          <cell r="D682" t="str">
            <v>04</v>
          </cell>
          <cell r="E682" t="str">
            <v>CUJILLO</v>
          </cell>
          <cell r="F682">
            <v>3189</v>
          </cell>
        </row>
        <row r="683">
          <cell r="A683" t="str">
            <v>060605</v>
          </cell>
          <cell r="B683" t="str">
            <v>06</v>
          </cell>
          <cell r="C683" t="str">
            <v>06</v>
          </cell>
          <cell r="D683" t="str">
            <v>05</v>
          </cell>
          <cell r="E683" t="str">
            <v>LA RAMADA</v>
          </cell>
          <cell r="F683">
            <v>5144</v>
          </cell>
        </row>
        <row r="684">
          <cell r="A684" t="str">
            <v>060606</v>
          </cell>
          <cell r="B684" t="str">
            <v>06</v>
          </cell>
          <cell r="C684" t="str">
            <v>06</v>
          </cell>
          <cell r="D684" t="str">
            <v>06</v>
          </cell>
          <cell r="E684" t="str">
            <v>PIMPINGOS</v>
          </cell>
          <cell r="F684">
            <v>6780</v>
          </cell>
        </row>
        <row r="685">
          <cell r="A685" t="str">
            <v>060607</v>
          </cell>
          <cell r="B685" t="str">
            <v>06</v>
          </cell>
          <cell r="C685" t="str">
            <v>06</v>
          </cell>
          <cell r="D685" t="str">
            <v>07</v>
          </cell>
          <cell r="E685" t="str">
            <v>QUEROCOTILLO</v>
          </cell>
          <cell r="F685">
            <v>18092</v>
          </cell>
        </row>
        <row r="686">
          <cell r="A686" t="str">
            <v>060608</v>
          </cell>
          <cell r="B686" t="str">
            <v>06</v>
          </cell>
          <cell r="C686" t="str">
            <v>06</v>
          </cell>
          <cell r="D686" t="str">
            <v>08</v>
          </cell>
          <cell r="E686" t="str">
            <v>SAN ANDRES DE CUTERVO</v>
          </cell>
          <cell r="F686">
            <v>5820</v>
          </cell>
        </row>
        <row r="687">
          <cell r="A687" t="str">
            <v>060609</v>
          </cell>
          <cell r="B687" t="str">
            <v>06</v>
          </cell>
          <cell r="C687" t="str">
            <v>06</v>
          </cell>
          <cell r="D687" t="str">
            <v>09</v>
          </cell>
          <cell r="E687" t="str">
            <v>SAN JUAN DE CUTERVO</v>
          </cell>
          <cell r="F687">
            <v>2358</v>
          </cell>
        </row>
        <row r="688">
          <cell r="A688" t="str">
            <v>060610</v>
          </cell>
          <cell r="B688" t="str">
            <v>06</v>
          </cell>
          <cell r="C688" t="str">
            <v>06</v>
          </cell>
          <cell r="D688" t="str">
            <v>10</v>
          </cell>
          <cell r="E688" t="str">
            <v>SAN LUIS DE LUCMA</v>
          </cell>
          <cell r="F688">
            <v>4320</v>
          </cell>
        </row>
        <row r="689">
          <cell r="A689" t="str">
            <v>060611</v>
          </cell>
          <cell r="B689" t="str">
            <v>06</v>
          </cell>
          <cell r="C689" t="str">
            <v>06</v>
          </cell>
          <cell r="D689" t="str">
            <v>11</v>
          </cell>
          <cell r="E689" t="str">
            <v>SANTA CRUZ</v>
          </cell>
          <cell r="F689">
            <v>3530</v>
          </cell>
        </row>
        <row r="690">
          <cell r="A690" t="str">
            <v>060612</v>
          </cell>
          <cell r="B690" t="str">
            <v>06</v>
          </cell>
          <cell r="C690" t="str">
            <v>06</v>
          </cell>
          <cell r="D690" t="str">
            <v>12</v>
          </cell>
          <cell r="E690" t="str">
            <v>SANTO DOMINGO DE LA CAPILLA</v>
          </cell>
          <cell r="F690">
            <v>5993</v>
          </cell>
        </row>
        <row r="691">
          <cell r="A691" t="str">
            <v>060613</v>
          </cell>
          <cell r="B691" t="str">
            <v>06</v>
          </cell>
          <cell r="C691" t="str">
            <v>06</v>
          </cell>
          <cell r="D691" t="str">
            <v>13</v>
          </cell>
          <cell r="E691" t="str">
            <v>SANTO TOMAS</v>
          </cell>
          <cell r="F691">
            <v>9085</v>
          </cell>
        </row>
        <row r="692">
          <cell r="A692" t="str">
            <v>060614</v>
          </cell>
          <cell r="B692" t="str">
            <v>06</v>
          </cell>
          <cell r="C692" t="str">
            <v>06</v>
          </cell>
          <cell r="D692" t="str">
            <v>14</v>
          </cell>
          <cell r="E692" t="str">
            <v>SOCOTA</v>
          </cell>
          <cell r="F692">
            <v>11784</v>
          </cell>
        </row>
        <row r="693">
          <cell r="A693" t="str">
            <v>060615</v>
          </cell>
          <cell r="B693" t="str">
            <v>06</v>
          </cell>
          <cell r="C693" t="str">
            <v>06</v>
          </cell>
          <cell r="D693" t="str">
            <v>15</v>
          </cell>
          <cell r="E693" t="str">
            <v>TORIBIO CASANOVA</v>
          </cell>
          <cell r="F693">
            <v>1634</v>
          </cell>
        </row>
        <row r="694">
          <cell r="A694" t="str">
            <v>060700</v>
          </cell>
          <cell r="B694" t="str">
            <v>06</v>
          </cell>
          <cell r="C694" t="str">
            <v>07</v>
          </cell>
          <cell r="D694" t="str">
            <v>00</v>
          </cell>
          <cell r="E694" t="str">
            <v>HUALGAYOC</v>
          </cell>
          <cell r="F694">
            <v>101580</v>
          </cell>
        </row>
        <row r="695">
          <cell r="A695" t="str">
            <v>060701</v>
          </cell>
          <cell r="B695" t="str">
            <v>06</v>
          </cell>
          <cell r="C695" t="str">
            <v>07</v>
          </cell>
          <cell r="D695" t="str">
            <v>01</v>
          </cell>
          <cell r="E695" t="str">
            <v>BAMBAMARCA</v>
          </cell>
          <cell r="F695">
            <v>78505</v>
          </cell>
        </row>
        <row r="696">
          <cell r="A696" t="str">
            <v>060702</v>
          </cell>
          <cell r="B696" t="str">
            <v>06</v>
          </cell>
          <cell r="C696" t="str">
            <v>07</v>
          </cell>
          <cell r="D696" t="str">
            <v>02</v>
          </cell>
          <cell r="E696" t="str">
            <v>CHUGUR</v>
          </cell>
          <cell r="F696">
            <v>4018</v>
          </cell>
        </row>
        <row r="697">
          <cell r="A697" t="str">
            <v>060703</v>
          </cell>
          <cell r="B697" t="str">
            <v>06</v>
          </cell>
          <cell r="C697" t="str">
            <v>07</v>
          </cell>
          <cell r="D697" t="str">
            <v>03</v>
          </cell>
          <cell r="E697" t="str">
            <v>HUALGAYOC</v>
          </cell>
          <cell r="F697">
            <v>19057</v>
          </cell>
        </row>
        <row r="698">
          <cell r="A698" t="str">
            <v>060800</v>
          </cell>
          <cell r="B698" t="str">
            <v>06</v>
          </cell>
          <cell r="C698" t="str">
            <v>08</v>
          </cell>
          <cell r="D698" t="str">
            <v>00</v>
          </cell>
          <cell r="E698" t="str">
            <v>JAEN</v>
          </cell>
          <cell r="F698">
            <v>198566</v>
          </cell>
        </row>
        <row r="699">
          <cell r="A699" t="str">
            <v>060801</v>
          </cell>
          <cell r="B699" t="str">
            <v>06</v>
          </cell>
          <cell r="C699" t="str">
            <v>08</v>
          </cell>
          <cell r="D699" t="str">
            <v>01</v>
          </cell>
          <cell r="E699" t="str">
            <v>JAEN</v>
          </cell>
          <cell r="F699">
            <v>93018</v>
          </cell>
        </row>
        <row r="700">
          <cell r="A700" t="str">
            <v>060802</v>
          </cell>
          <cell r="B700" t="str">
            <v>06</v>
          </cell>
          <cell r="C700" t="str">
            <v>08</v>
          </cell>
          <cell r="D700" t="str">
            <v>02</v>
          </cell>
          <cell r="E700" t="str">
            <v>BELLAVISTA</v>
          </cell>
          <cell r="F700">
            <v>16837</v>
          </cell>
        </row>
        <row r="701">
          <cell r="A701" t="str">
            <v>060803</v>
          </cell>
          <cell r="B701" t="str">
            <v>06</v>
          </cell>
          <cell r="C701" t="str">
            <v>08</v>
          </cell>
          <cell r="D701" t="str">
            <v>03</v>
          </cell>
          <cell r="E701" t="str">
            <v>CHONTALI</v>
          </cell>
          <cell r="F701">
            <v>10940</v>
          </cell>
        </row>
        <row r="702">
          <cell r="A702" t="str">
            <v>060804</v>
          </cell>
          <cell r="B702" t="str">
            <v>06</v>
          </cell>
          <cell r="C702" t="str">
            <v>08</v>
          </cell>
          <cell r="D702" t="str">
            <v>04</v>
          </cell>
          <cell r="E702" t="str">
            <v>COLASAY</v>
          </cell>
          <cell r="F702">
            <v>12362</v>
          </cell>
        </row>
        <row r="703">
          <cell r="A703" t="str">
            <v>060805</v>
          </cell>
          <cell r="B703" t="str">
            <v>06</v>
          </cell>
          <cell r="C703" t="str">
            <v>08</v>
          </cell>
          <cell r="D703" t="str">
            <v>05</v>
          </cell>
          <cell r="E703" t="str">
            <v>HUABAL</v>
          </cell>
          <cell r="F703">
            <v>8361</v>
          </cell>
        </row>
        <row r="704">
          <cell r="A704" t="str">
            <v>060806</v>
          </cell>
          <cell r="B704" t="str">
            <v>06</v>
          </cell>
          <cell r="C704" t="str">
            <v>08</v>
          </cell>
          <cell r="D704" t="str">
            <v>06</v>
          </cell>
          <cell r="E704" t="str">
            <v>LAS PIRIAS</v>
          </cell>
          <cell r="F704">
            <v>4697</v>
          </cell>
        </row>
        <row r="705">
          <cell r="A705" t="str">
            <v>060807</v>
          </cell>
          <cell r="B705" t="str">
            <v>06</v>
          </cell>
          <cell r="C705" t="str">
            <v>08</v>
          </cell>
          <cell r="D705" t="str">
            <v>07</v>
          </cell>
          <cell r="E705" t="str">
            <v>POMAHUACA</v>
          </cell>
          <cell r="F705">
            <v>9476</v>
          </cell>
        </row>
        <row r="706">
          <cell r="A706" t="str">
            <v>060808</v>
          </cell>
          <cell r="B706" t="str">
            <v>06</v>
          </cell>
          <cell r="C706" t="str">
            <v>08</v>
          </cell>
          <cell r="D706" t="str">
            <v>08</v>
          </cell>
          <cell r="E706" t="str">
            <v>PUCARA</v>
          </cell>
          <cell r="F706">
            <v>7688</v>
          </cell>
        </row>
        <row r="707">
          <cell r="A707" t="str">
            <v>060809</v>
          </cell>
          <cell r="B707" t="str">
            <v>06</v>
          </cell>
          <cell r="C707" t="str">
            <v>08</v>
          </cell>
          <cell r="D707" t="str">
            <v>09</v>
          </cell>
          <cell r="E707" t="str">
            <v>SALLIQUE</v>
          </cell>
          <cell r="F707">
            <v>8431</v>
          </cell>
        </row>
        <row r="708">
          <cell r="A708" t="str">
            <v>060810</v>
          </cell>
          <cell r="B708" t="str">
            <v>06</v>
          </cell>
          <cell r="C708" t="str">
            <v>08</v>
          </cell>
          <cell r="D708" t="str">
            <v>10</v>
          </cell>
          <cell r="E708" t="str">
            <v>SAN FELIPE</v>
          </cell>
          <cell r="F708">
            <v>6124</v>
          </cell>
        </row>
        <row r="709">
          <cell r="A709" t="str">
            <v>060811</v>
          </cell>
          <cell r="B709" t="str">
            <v>06</v>
          </cell>
          <cell r="C709" t="str">
            <v>08</v>
          </cell>
          <cell r="D709" t="str">
            <v>11</v>
          </cell>
          <cell r="E709" t="str">
            <v>SAN JOSE DEL ALTO</v>
          </cell>
          <cell r="F709">
            <v>7500</v>
          </cell>
        </row>
        <row r="710">
          <cell r="A710" t="str">
            <v>060812</v>
          </cell>
          <cell r="B710" t="str">
            <v>06</v>
          </cell>
          <cell r="C710" t="str">
            <v>08</v>
          </cell>
          <cell r="D710" t="str">
            <v>12</v>
          </cell>
          <cell r="E710" t="str">
            <v>SANTA ROSA</v>
          </cell>
          <cell r="F710">
            <v>13132</v>
          </cell>
        </row>
        <row r="711">
          <cell r="A711" t="str">
            <v>060900</v>
          </cell>
          <cell r="B711" t="str">
            <v>06</v>
          </cell>
          <cell r="C711" t="str">
            <v>09</v>
          </cell>
          <cell r="D711" t="str">
            <v>00</v>
          </cell>
          <cell r="E711" t="str">
            <v>SAN IGNACIO</v>
          </cell>
          <cell r="F711">
            <v>141277</v>
          </cell>
        </row>
        <row r="712">
          <cell r="A712" t="str">
            <v>060901</v>
          </cell>
          <cell r="B712" t="str">
            <v>06</v>
          </cell>
          <cell r="C712" t="str">
            <v>09</v>
          </cell>
          <cell r="D712" t="str">
            <v>01</v>
          </cell>
          <cell r="E712" t="str">
            <v>SAN IGNACIO</v>
          </cell>
          <cell r="F712">
            <v>34785</v>
          </cell>
        </row>
        <row r="713">
          <cell r="A713" t="str">
            <v>060902</v>
          </cell>
          <cell r="B713" t="str">
            <v>06</v>
          </cell>
          <cell r="C713" t="str">
            <v>09</v>
          </cell>
          <cell r="D713" t="str">
            <v>02</v>
          </cell>
          <cell r="E713" t="str">
            <v>CHIRINOS</v>
          </cell>
          <cell r="F713">
            <v>14560</v>
          </cell>
        </row>
        <row r="714">
          <cell r="A714" t="str">
            <v>060903</v>
          </cell>
          <cell r="B714" t="str">
            <v>06</v>
          </cell>
          <cell r="C714" t="str">
            <v>09</v>
          </cell>
          <cell r="D714" t="str">
            <v>03</v>
          </cell>
          <cell r="E714" t="str">
            <v>HUARANGO</v>
          </cell>
          <cell r="F714">
            <v>22102</v>
          </cell>
        </row>
        <row r="715">
          <cell r="A715" t="str">
            <v>060904</v>
          </cell>
          <cell r="B715" t="str">
            <v>06</v>
          </cell>
          <cell r="C715" t="str">
            <v>09</v>
          </cell>
          <cell r="D715" t="str">
            <v>04</v>
          </cell>
          <cell r="E715" t="str">
            <v>LA COIPA</v>
          </cell>
          <cell r="F715">
            <v>20197</v>
          </cell>
        </row>
        <row r="716">
          <cell r="A716" t="str">
            <v>060905</v>
          </cell>
          <cell r="B716" t="str">
            <v>06</v>
          </cell>
          <cell r="C716" t="str">
            <v>09</v>
          </cell>
          <cell r="D716" t="str">
            <v>05</v>
          </cell>
          <cell r="E716" t="str">
            <v>NAMBALLE</v>
          </cell>
          <cell r="F716">
            <v>10981</v>
          </cell>
        </row>
        <row r="717">
          <cell r="A717" t="str">
            <v>060906</v>
          </cell>
          <cell r="B717" t="str">
            <v>06</v>
          </cell>
          <cell r="C717" t="str">
            <v>09</v>
          </cell>
          <cell r="D717" t="str">
            <v>06</v>
          </cell>
          <cell r="E717" t="str">
            <v>SAN JOSE DE LOURDES</v>
          </cell>
          <cell r="F717">
            <v>19560</v>
          </cell>
        </row>
        <row r="718">
          <cell r="A718" t="str">
            <v>060907</v>
          </cell>
          <cell r="B718" t="str">
            <v>06</v>
          </cell>
          <cell r="C718" t="str">
            <v>09</v>
          </cell>
          <cell r="D718" t="str">
            <v>07</v>
          </cell>
          <cell r="E718" t="str">
            <v>TABACONAS</v>
          </cell>
          <cell r="F718">
            <v>19092</v>
          </cell>
        </row>
        <row r="719">
          <cell r="A719" t="str">
            <v>061000</v>
          </cell>
          <cell r="B719" t="str">
            <v>06</v>
          </cell>
          <cell r="C719" t="str">
            <v>10</v>
          </cell>
          <cell r="D719" t="str">
            <v>00</v>
          </cell>
          <cell r="E719" t="str">
            <v>SAN MARCOS</v>
          </cell>
          <cell r="F719">
            <v>56339</v>
          </cell>
        </row>
        <row r="720">
          <cell r="A720" t="str">
            <v>061001</v>
          </cell>
          <cell r="B720" t="str">
            <v>06</v>
          </cell>
          <cell r="C720" t="str">
            <v>10</v>
          </cell>
          <cell r="D720" t="str">
            <v>01</v>
          </cell>
          <cell r="E720" t="str">
            <v>PEDRO GALVEZ</v>
          </cell>
          <cell r="F720">
            <v>21108</v>
          </cell>
        </row>
        <row r="721">
          <cell r="A721" t="str">
            <v>061002</v>
          </cell>
          <cell r="B721" t="str">
            <v>06</v>
          </cell>
          <cell r="C721" t="str">
            <v>10</v>
          </cell>
          <cell r="D721" t="str">
            <v>02</v>
          </cell>
          <cell r="E721" t="str">
            <v>CHANCAY</v>
          </cell>
          <cell r="F721">
            <v>3640</v>
          </cell>
        </row>
        <row r="722">
          <cell r="A722" t="str">
            <v>061003</v>
          </cell>
          <cell r="B722" t="str">
            <v>06</v>
          </cell>
          <cell r="C722" t="str">
            <v>10</v>
          </cell>
          <cell r="D722" t="str">
            <v>03</v>
          </cell>
          <cell r="E722" t="str">
            <v>EDUARDO VILLANUEVA</v>
          </cell>
          <cell r="F722">
            <v>2531</v>
          </cell>
        </row>
        <row r="723">
          <cell r="A723" t="str">
            <v>061004</v>
          </cell>
          <cell r="B723" t="str">
            <v>06</v>
          </cell>
          <cell r="C723" t="str">
            <v>10</v>
          </cell>
          <cell r="D723" t="str">
            <v>04</v>
          </cell>
          <cell r="E723" t="str">
            <v>GREGORIO PITA</v>
          </cell>
          <cell r="F723">
            <v>7748</v>
          </cell>
        </row>
        <row r="724">
          <cell r="A724" t="str">
            <v>061005</v>
          </cell>
          <cell r="B724" t="str">
            <v>06</v>
          </cell>
          <cell r="C724" t="str">
            <v>10</v>
          </cell>
          <cell r="D724" t="str">
            <v>05</v>
          </cell>
          <cell r="E724" t="str">
            <v>ICHOCAN</v>
          </cell>
          <cell r="F724">
            <v>2373</v>
          </cell>
        </row>
        <row r="725">
          <cell r="A725" t="str">
            <v>061006</v>
          </cell>
          <cell r="B725" t="str">
            <v>06</v>
          </cell>
          <cell r="C725" t="str">
            <v>10</v>
          </cell>
          <cell r="D725" t="str">
            <v>06</v>
          </cell>
          <cell r="E725" t="str">
            <v>JOSE MANUEL QUIROZ</v>
          </cell>
          <cell r="F725">
            <v>4603</v>
          </cell>
        </row>
        <row r="726">
          <cell r="A726" t="str">
            <v>061007</v>
          </cell>
          <cell r="B726" t="str">
            <v>06</v>
          </cell>
          <cell r="C726" t="str">
            <v>10</v>
          </cell>
          <cell r="D726" t="str">
            <v>07</v>
          </cell>
          <cell r="E726" t="str">
            <v>JOSE SABOGAL</v>
          </cell>
          <cell r="F726">
            <v>14336</v>
          </cell>
        </row>
        <row r="727">
          <cell r="A727" t="str">
            <v>061100</v>
          </cell>
          <cell r="B727" t="str">
            <v>06</v>
          </cell>
          <cell r="C727" t="str">
            <v>11</v>
          </cell>
          <cell r="D727" t="str">
            <v>00</v>
          </cell>
          <cell r="E727" t="str">
            <v>SAN MIGUEL</v>
          </cell>
          <cell r="F727">
            <v>60535</v>
          </cell>
        </row>
        <row r="728">
          <cell r="A728" t="str">
            <v>061101</v>
          </cell>
          <cell r="B728" t="str">
            <v>06</v>
          </cell>
          <cell r="C728" t="str">
            <v>11</v>
          </cell>
          <cell r="D728" t="str">
            <v>01</v>
          </cell>
          <cell r="E728" t="str">
            <v>SAN MIGUEL</v>
          </cell>
          <cell r="F728">
            <v>16859</v>
          </cell>
        </row>
        <row r="729">
          <cell r="A729" t="str">
            <v>061102</v>
          </cell>
          <cell r="B729" t="str">
            <v>06</v>
          </cell>
          <cell r="C729" t="str">
            <v>11</v>
          </cell>
          <cell r="D729" t="str">
            <v>02</v>
          </cell>
          <cell r="E729" t="str">
            <v>BOLIVAR</v>
          </cell>
          <cell r="F729">
            <v>1802</v>
          </cell>
        </row>
        <row r="730">
          <cell r="A730" t="str">
            <v>061103</v>
          </cell>
          <cell r="B730" t="str">
            <v>06</v>
          </cell>
          <cell r="C730" t="str">
            <v>11</v>
          </cell>
          <cell r="D730" t="str">
            <v>03</v>
          </cell>
          <cell r="E730" t="str">
            <v>CALQUIS</v>
          </cell>
          <cell r="F730">
            <v>4772</v>
          </cell>
        </row>
        <row r="731">
          <cell r="A731" t="str">
            <v>061104</v>
          </cell>
          <cell r="B731" t="str">
            <v>06</v>
          </cell>
          <cell r="C731" t="str">
            <v>11</v>
          </cell>
          <cell r="D731" t="str">
            <v>04</v>
          </cell>
          <cell r="E731" t="str">
            <v>CATILLUC</v>
          </cell>
          <cell r="F731">
            <v>3633</v>
          </cell>
        </row>
        <row r="732">
          <cell r="A732" t="str">
            <v>061105</v>
          </cell>
          <cell r="B732" t="str">
            <v>06</v>
          </cell>
          <cell r="C732" t="str">
            <v>11</v>
          </cell>
          <cell r="D732" t="str">
            <v>05</v>
          </cell>
          <cell r="E732" t="str">
            <v>EL PRADO</v>
          </cell>
          <cell r="F732">
            <v>2106</v>
          </cell>
        </row>
        <row r="733">
          <cell r="A733" t="str">
            <v>061106</v>
          </cell>
          <cell r="B733" t="str">
            <v>06</v>
          </cell>
          <cell r="C733" t="str">
            <v>11</v>
          </cell>
          <cell r="D733" t="str">
            <v>06</v>
          </cell>
          <cell r="E733" t="str">
            <v>LA FLORIDA</v>
          </cell>
          <cell r="F733">
            <v>2729</v>
          </cell>
        </row>
        <row r="734">
          <cell r="A734" t="str">
            <v>061107</v>
          </cell>
          <cell r="B734" t="str">
            <v>06</v>
          </cell>
          <cell r="C734" t="str">
            <v>11</v>
          </cell>
          <cell r="D734" t="str">
            <v>07</v>
          </cell>
          <cell r="E734" t="str">
            <v>LLAPA</v>
          </cell>
          <cell r="F734">
            <v>5894</v>
          </cell>
        </row>
        <row r="735">
          <cell r="A735" t="str">
            <v>061108</v>
          </cell>
          <cell r="B735" t="str">
            <v>06</v>
          </cell>
          <cell r="C735" t="str">
            <v>11</v>
          </cell>
          <cell r="D735" t="str">
            <v>08</v>
          </cell>
          <cell r="E735" t="str">
            <v>NANCHOC</v>
          </cell>
          <cell r="F735">
            <v>1515</v>
          </cell>
        </row>
        <row r="736">
          <cell r="A736" t="str">
            <v>061109</v>
          </cell>
          <cell r="B736" t="str">
            <v>06</v>
          </cell>
          <cell r="C736" t="str">
            <v>11</v>
          </cell>
          <cell r="D736" t="str">
            <v>09</v>
          </cell>
          <cell r="E736" t="str">
            <v>NIEPOS</v>
          </cell>
          <cell r="F736">
            <v>4801</v>
          </cell>
        </row>
        <row r="737">
          <cell r="A737" t="str">
            <v>061110</v>
          </cell>
          <cell r="B737" t="str">
            <v>06</v>
          </cell>
          <cell r="C737" t="str">
            <v>11</v>
          </cell>
          <cell r="D737" t="str">
            <v>10</v>
          </cell>
          <cell r="E737" t="str">
            <v>SAN GREGORIO</v>
          </cell>
          <cell r="F737">
            <v>2697</v>
          </cell>
        </row>
        <row r="738">
          <cell r="A738" t="str">
            <v>061111</v>
          </cell>
          <cell r="B738" t="str">
            <v>06</v>
          </cell>
          <cell r="C738" t="str">
            <v>11</v>
          </cell>
          <cell r="D738" t="str">
            <v>11</v>
          </cell>
          <cell r="E738" t="str">
            <v>SAN SILVESTRE DE COCHAN</v>
          </cell>
          <cell r="F738">
            <v>5005</v>
          </cell>
        </row>
        <row r="739">
          <cell r="A739" t="str">
            <v>061112</v>
          </cell>
          <cell r="B739" t="str">
            <v>06</v>
          </cell>
          <cell r="C739" t="str">
            <v>11</v>
          </cell>
          <cell r="D739" t="str">
            <v>12</v>
          </cell>
          <cell r="E739" t="str">
            <v>TONGOD</v>
          </cell>
          <cell r="F739">
            <v>4728</v>
          </cell>
        </row>
        <row r="740">
          <cell r="A740" t="str">
            <v>061113</v>
          </cell>
          <cell r="B740" t="str">
            <v>06</v>
          </cell>
          <cell r="C740" t="str">
            <v>11</v>
          </cell>
          <cell r="D740" t="str">
            <v>13</v>
          </cell>
          <cell r="E740" t="str">
            <v>UNION AGUA BLANCA</v>
          </cell>
          <cell r="F740">
            <v>3994</v>
          </cell>
        </row>
        <row r="741">
          <cell r="A741" t="str">
            <v>061200</v>
          </cell>
          <cell r="B741" t="str">
            <v>06</v>
          </cell>
          <cell r="C741" t="str">
            <v>12</v>
          </cell>
          <cell r="D741" t="str">
            <v>00</v>
          </cell>
          <cell r="E741" t="str">
            <v>SAN PABLO</v>
          </cell>
          <cell r="F741">
            <v>25610</v>
          </cell>
        </row>
        <row r="742">
          <cell r="A742" t="str">
            <v>061201</v>
          </cell>
          <cell r="B742" t="str">
            <v>06</v>
          </cell>
          <cell r="C742" t="str">
            <v>12</v>
          </cell>
          <cell r="D742" t="str">
            <v>01</v>
          </cell>
          <cell r="E742" t="str">
            <v>SAN PABLO</v>
          </cell>
          <cell r="F742">
            <v>14788</v>
          </cell>
        </row>
        <row r="743">
          <cell r="A743" t="str">
            <v>061202</v>
          </cell>
          <cell r="B743" t="str">
            <v>06</v>
          </cell>
          <cell r="C743" t="str">
            <v>12</v>
          </cell>
          <cell r="D743" t="str">
            <v>02</v>
          </cell>
          <cell r="E743" t="str">
            <v>SAN BERNARDINO</v>
          </cell>
          <cell r="F743">
            <v>5218</v>
          </cell>
        </row>
        <row r="744">
          <cell r="A744" t="str">
            <v>061203</v>
          </cell>
          <cell r="B744" t="str">
            <v>06</v>
          </cell>
          <cell r="C744" t="str">
            <v>12</v>
          </cell>
          <cell r="D744" t="str">
            <v>03</v>
          </cell>
          <cell r="E744" t="str">
            <v>SAN LUIS</v>
          </cell>
          <cell r="F744">
            <v>1558</v>
          </cell>
        </row>
        <row r="745">
          <cell r="A745" t="str">
            <v>061204</v>
          </cell>
          <cell r="B745" t="str">
            <v>06</v>
          </cell>
          <cell r="C745" t="str">
            <v>12</v>
          </cell>
          <cell r="D745" t="str">
            <v>04</v>
          </cell>
          <cell r="E745" t="str">
            <v>TUMBADEN</v>
          </cell>
          <cell r="F745">
            <v>4046</v>
          </cell>
        </row>
        <row r="746">
          <cell r="A746" t="str">
            <v>061300</v>
          </cell>
          <cell r="B746" t="str">
            <v>06</v>
          </cell>
          <cell r="C746" t="str">
            <v>13</v>
          </cell>
          <cell r="D746" t="str">
            <v>00</v>
          </cell>
          <cell r="E746" t="str">
            <v>SANTA CRUZ</v>
          </cell>
          <cell r="F746">
            <v>47545</v>
          </cell>
        </row>
        <row r="747">
          <cell r="A747" t="str">
            <v>061301</v>
          </cell>
          <cell r="B747" t="str">
            <v>06</v>
          </cell>
          <cell r="C747" t="str">
            <v>13</v>
          </cell>
          <cell r="D747" t="str">
            <v>01</v>
          </cell>
          <cell r="E747" t="str">
            <v>SANTA CRUZ</v>
          </cell>
          <cell r="F747">
            <v>11057</v>
          </cell>
        </row>
        <row r="748">
          <cell r="A748" t="str">
            <v>061302</v>
          </cell>
          <cell r="B748" t="str">
            <v>06</v>
          </cell>
          <cell r="C748" t="str">
            <v>13</v>
          </cell>
          <cell r="D748" t="str">
            <v>02</v>
          </cell>
          <cell r="E748" t="str">
            <v>ANDABAMBA</v>
          </cell>
          <cell r="F748">
            <v>1899</v>
          </cell>
        </row>
        <row r="749">
          <cell r="A749" t="str">
            <v>061303</v>
          </cell>
          <cell r="B749" t="str">
            <v>06</v>
          </cell>
          <cell r="C749" t="str">
            <v>13</v>
          </cell>
          <cell r="D749" t="str">
            <v>03</v>
          </cell>
          <cell r="E749" t="str">
            <v>CATACHE</v>
          </cell>
          <cell r="F749">
            <v>10360</v>
          </cell>
        </row>
        <row r="750">
          <cell r="A750" t="str">
            <v>061304</v>
          </cell>
          <cell r="B750" t="str">
            <v>06</v>
          </cell>
          <cell r="C750" t="str">
            <v>13</v>
          </cell>
          <cell r="D750" t="str">
            <v>04</v>
          </cell>
          <cell r="E750" t="str">
            <v>CHANCAYBAÑOS</v>
          </cell>
          <cell r="F750">
            <v>4255</v>
          </cell>
        </row>
        <row r="751">
          <cell r="A751" t="str">
            <v>061305</v>
          </cell>
          <cell r="B751" t="str">
            <v>06</v>
          </cell>
          <cell r="C751" t="str">
            <v>13</v>
          </cell>
          <cell r="D751" t="str">
            <v>05</v>
          </cell>
          <cell r="E751" t="str">
            <v>LA ESPERANZA</v>
          </cell>
          <cell r="F751">
            <v>3131</v>
          </cell>
        </row>
        <row r="752">
          <cell r="A752" t="str">
            <v>061306</v>
          </cell>
          <cell r="B752" t="str">
            <v>06</v>
          </cell>
          <cell r="C752" t="str">
            <v>13</v>
          </cell>
          <cell r="D752" t="str">
            <v>06</v>
          </cell>
          <cell r="E752" t="str">
            <v>NINABAMBA</v>
          </cell>
          <cell r="F752">
            <v>3275</v>
          </cell>
        </row>
        <row r="753">
          <cell r="A753" t="str">
            <v>061307</v>
          </cell>
          <cell r="B753" t="str">
            <v>06</v>
          </cell>
          <cell r="C753" t="str">
            <v>13</v>
          </cell>
          <cell r="D753" t="str">
            <v>07</v>
          </cell>
          <cell r="E753" t="str">
            <v>PULAN</v>
          </cell>
          <cell r="F753">
            <v>5292</v>
          </cell>
        </row>
        <row r="754">
          <cell r="A754" t="str">
            <v>061308</v>
          </cell>
          <cell r="B754" t="str">
            <v>06</v>
          </cell>
          <cell r="C754" t="str">
            <v>13</v>
          </cell>
          <cell r="D754" t="str">
            <v>08</v>
          </cell>
          <cell r="E754" t="str">
            <v>SAUCEPAMPA</v>
          </cell>
          <cell r="F754">
            <v>2201</v>
          </cell>
        </row>
        <row r="755">
          <cell r="A755" t="str">
            <v>061309</v>
          </cell>
          <cell r="B755" t="str">
            <v>06</v>
          </cell>
          <cell r="C755" t="str">
            <v>13</v>
          </cell>
          <cell r="D755" t="str">
            <v>09</v>
          </cell>
          <cell r="E755" t="str">
            <v>SEXI</v>
          </cell>
          <cell r="F755">
            <v>558</v>
          </cell>
        </row>
        <row r="756">
          <cell r="A756" t="str">
            <v>061310</v>
          </cell>
          <cell r="B756" t="str">
            <v>06</v>
          </cell>
          <cell r="C756" t="str">
            <v>13</v>
          </cell>
          <cell r="D756" t="str">
            <v>10</v>
          </cell>
          <cell r="E756" t="str">
            <v>UTICYACU</v>
          </cell>
          <cell r="F756">
            <v>1804</v>
          </cell>
        </row>
        <row r="757">
          <cell r="A757" t="str">
            <v>061311</v>
          </cell>
          <cell r="B757" t="str">
            <v>06</v>
          </cell>
          <cell r="C757" t="str">
            <v>13</v>
          </cell>
          <cell r="D757" t="str">
            <v>11</v>
          </cell>
          <cell r="E757" t="str">
            <v>YAUYUCAN</v>
          </cell>
          <cell r="F757">
            <v>3713</v>
          </cell>
        </row>
        <row r="758">
          <cell r="A758" t="str">
            <v>070000</v>
          </cell>
          <cell r="B758" t="str">
            <v>07</v>
          </cell>
          <cell r="C758" t="str">
            <v>00</v>
          </cell>
          <cell r="D758" t="str">
            <v>00</v>
          </cell>
          <cell r="E758" t="str">
            <v>CALLAO</v>
          </cell>
          <cell r="F758">
            <v>930069</v>
          </cell>
        </row>
        <row r="759">
          <cell r="A759" t="str">
            <v>070100</v>
          </cell>
          <cell r="B759" t="str">
            <v>07</v>
          </cell>
          <cell r="C759" t="str">
            <v>01</v>
          </cell>
          <cell r="D759" t="str">
            <v>00</v>
          </cell>
          <cell r="E759" t="str">
            <v>CALLAO</v>
          </cell>
          <cell r="F759">
            <v>930069</v>
          </cell>
        </row>
        <row r="760">
          <cell r="A760" t="str">
            <v>070101</v>
          </cell>
          <cell r="B760" t="str">
            <v>07</v>
          </cell>
          <cell r="C760" t="str">
            <v>01</v>
          </cell>
          <cell r="D760" t="str">
            <v>01</v>
          </cell>
          <cell r="E760" t="str">
            <v>CALLAO</v>
          </cell>
          <cell r="F760">
            <v>441117</v>
          </cell>
        </row>
        <row r="761">
          <cell r="A761" t="str">
            <v>070102</v>
          </cell>
          <cell r="B761" t="str">
            <v>07</v>
          </cell>
          <cell r="C761" t="str">
            <v>01</v>
          </cell>
          <cell r="D761" t="str">
            <v>02</v>
          </cell>
          <cell r="E761" t="str">
            <v>BELLAVISTA</v>
          </cell>
          <cell r="F761">
            <v>79722</v>
          </cell>
        </row>
        <row r="762">
          <cell r="A762" t="str">
            <v>070103</v>
          </cell>
          <cell r="B762" t="str">
            <v>07</v>
          </cell>
          <cell r="C762" t="str">
            <v>01</v>
          </cell>
          <cell r="D762" t="str">
            <v>03</v>
          </cell>
          <cell r="E762" t="str">
            <v>CARMEN DE LA LEGUA REYNOSO</v>
          </cell>
          <cell r="F762">
            <v>44402</v>
          </cell>
        </row>
        <row r="763">
          <cell r="A763" t="str">
            <v>070104</v>
          </cell>
          <cell r="B763" t="str">
            <v>07</v>
          </cell>
          <cell r="C763" t="str">
            <v>01</v>
          </cell>
          <cell r="D763" t="str">
            <v>04</v>
          </cell>
          <cell r="E763" t="str">
            <v>LA PERLA</v>
          </cell>
          <cell r="F763">
            <v>65441</v>
          </cell>
        </row>
        <row r="764">
          <cell r="A764" t="str">
            <v>070105</v>
          </cell>
          <cell r="B764" t="str">
            <v>07</v>
          </cell>
          <cell r="C764" t="str">
            <v>01</v>
          </cell>
          <cell r="D764" t="str">
            <v>05</v>
          </cell>
          <cell r="E764" t="str">
            <v>LA PUNTA</v>
          </cell>
          <cell r="F764">
            <v>4634</v>
          </cell>
        </row>
        <row r="765">
          <cell r="A765" t="str">
            <v>070106</v>
          </cell>
          <cell r="B765" t="str">
            <v>07</v>
          </cell>
          <cell r="C765" t="str">
            <v>01</v>
          </cell>
          <cell r="D765" t="str">
            <v>06</v>
          </cell>
          <cell r="E765" t="str">
            <v>VENTANILLA</v>
          </cell>
          <cell r="F765">
            <v>294753</v>
          </cell>
        </row>
        <row r="766">
          <cell r="A766" t="str">
            <v>080000</v>
          </cell>
          <cell r="B766" t="str">
            <v>08</v>
          </cell>
          <cell r="C766" t="str">
            <v>00</v>
          </cell>
          <cell r="D766" t="str">
            <v>00</v>
          </cell>
          <cell r="E766" t="str">
            <v>CUSCO</v>
          </cell>
          <cell r="F766">
            <v>1269656</v>
          </cell>
        </row>
        <row r="767">
          <cell r="A767" t="str">
            <v>080100</v>
          </cell>
          <cell r="B767" t="str">
            <v>08</v>
          </cell>
          <cell r="C767" t="str">
            <v>01</v>
          </cell>
          <cell r="D767" t="str">
            <v>00</v>
          </cell>
          <cell r="E767" t="str">
            <v>CUSCO</v>
          </cell>
          <cell r="F767">
            <v>390194</v>
          </cell>
        </row>
        <row r="768">
          <cell r="A768" t="str">
            <v>080101</v>
          </cell>
          <cell r="B768" t="str">
            <v>08</v>
          </cell>
          <cell r="C768" t="str">
            <v>01</v>
          </cell>
          <cell r="D768" t="str">
            <v>01</v>
          </cell>
          <cell r="E768" t="str">
            <v>CUSCO</v>
          </cell>
          <cell r="F768">
            <v>115429</v>
          </cell>
        </row>
        <row r="769">
          <cell r="A769" t="str">
            <v>080102</v>
          </cell>
          <cell r="B769" t="str">
            <v>08</v>
          </cell>
          <cell r="C769" t="str">
            <v>01</v>
          </cell>
          <cell r="D769" t="str">
            <v>02</v>
          </cell>
          <cell r="E769" t="str">
            <v>CCORCA</v>
          </cell>
          <cell r="F769">
            <v>2485</v>
          </cell>
        </row>
        <row r="770">
          <cell r="A770" t="str">
            <v>080103</v>
          </cell>
          <cell r="B770" t="str">
            <v>08</v>
          </cell>
          <cell r="C770" t="str">
            <v>01</v>
          </cell>
          <cell r="D770" t="str">
            <v>03</v>
          </cell>
          <cell r="E770" t="str">
            <v>POROY</v>
          </cell>
          <cell r="F770">
            <v>4733</v>
          </cell>
        </row>
        <row r="771">
          <cell r="A771" t="str">
            <v>080104</v>
          </cell>
          <cell r="B771" t="str">
            <v>08</v>
          </cell>
          <cell r="C771" t="str">
            <v>01</v>
          </cell>
          <cell r="D771" t="str">
            <v>04</v>
          </cell>
          <cell r="E771" t="str">
            <v>SAN JERONIMO</v>
          </cell>
          <cell r="F771">
            <v>33616</v>
          </cell>
        </row>
        <row r="772">
          <cell r="A772" t="str">
            <v>080105</v>
          </cell>
          <cell r="B772" t="str">
            <v>08</v>
          </cell>
          <cell r="C772" t="str">
            <v>01</v>
          </cell>
          <cell r="D772" t="str">
            <v>05</v>
          </cell>
          <cell r="E772" t="str">
            <v>SAN SEBASTIAN</v>
          </cell>
          <cell r="F772">
            <v>79263</v>
          </cell>
        </row>
        <row r="773">
          <cell r="A773" t="str">
            <v>080106</v>
          </cell>
          <cell r="B773" t="str">
            <v>08</v>
          </cell>
          <cell r="C773" t="str">
            <v>01</v>
          </cell>
          <cell r="D773" t="str">
            <v>06</v>
          </cell>
          <cell r="E773" t="str">
            <v>SANTIAGO</v>
          </cell>
          <cell r="F773">
            <v>88821</v>
          </cell>
        </row>
        <row r="774">
          <cell r="A774" t="str">
            <v>080107</v>
          </cell>
          <cell r="B774" t="str">
            <v>08</v>
          </cell>
          <cell r="C774" t="str">
            <v>01</v>
          </cell>
          <cell r="D774" t="str">
            <v>07</v>
          </cell>
          <cell r="E774" t="str">
            <v>SAYLLA</v>
          </cell>
          <cell r="F774">
            <v>3112</v>
          </cell>
        </row>
        <row r="775">
          <cell r="A775" t="str">
            <v>080108</v>
          </cell>
          <cell r="B775" t="str">
            <v>08</v>
          </cell>
          <cell r="C775" t="str">
            <v>01</v>
          </cell>
          <cell r="D775" t="str">
            <v>08</v>
          </cell>
          <cell r="E775" t="str">
            <v>WANCHAQ</v>
          </cell>
          <cell r="F775">
            <v>62735</v>
          </cell>
        </row>
        <row r="776">
          <cell r="A776" t="str">
            <v>080200</v>
          </cell>
          <cell r="B776" t="str">
            <v>08</v>
          </cell>
          <cell r="C776" t="str">
            <v>02</v>
          </cell>
          <cell r="D776" t="str">
            <v>00</v>
          </cell>
          <cell r="E776" t="str">
            <v>ACOMAYO</v>
          </cell>
          <cell r="F776">
            <v>30679</v>
          </cell>
        </row>
        <row r="777">
          <cell r="A777" t="str">
            <v>080201</v>
          </cell>
          <cell r="B777" t="str">
            <v>08</v>
          </cell>
          <cell r="C777" t="str">
            <v>02</v>
          </cell>
          <cell r="D777" t="str">
            <v>01</v>
          </cell>
          <cell r="E777" t="str">
            <v>ACOMAYO</v>
          </cell>
          <cell r="F777">
            <v>6033</v>
          </cell>
        </row>
        <row r="778">
          <cell r="A778" t="str">
            <v>080202</v>
          </cell>
          <cell r="B778" t="str">
            <v>08</v>
          </cell>
          <cell r="C778" t="str">
            <v>02</v>
          </cell>
          <cell r="D778" t="str">
            <v>02</v>
          </cell>
          <cell r="E778" t="str">
            <v>ACOPIA</v>
          </cell>
          <cell r="F778">
            <v>2867</v>
          </cell>
        </row>
        <row r="779">
          <cell r="A779" t="str">
            <v>080203</v>
          </cell>
          <cell r="B779" t="str">
            <v>08</v>
          </cell>
          <cell r="C779" t="str">
            <v>02</v>
          </cell>
          <cell r="D779" t="str">
            <v>03</v>
          </cell>
          <cell r="E779" t="str">
            <v>ACOS</v>
          </cell>
          <cell r="F779">
            <v>2854</v>
          </cell>
        </row>
        <row r="780">
          <cell r="A780" t="str">
            <v>080204</v>
          </cell>
          <cell r="B780" t="str">
            <v>08</v>
          </cell>
          <cell r="C780" t="str">
            <v>02</v>
          </cell>
          <cell r="D780" t="str">
            <v>04</v>
          </cell>
          <cell r="E780" t="str">
            <v>MOSOC LLACTA</v>
          </cell>
          <cell r="F780">
            <v>2089</v>
          </cell>
        </row>
        <row r="781">
          <cell r="A781" t="str">
            <v>080205</v>
          </cell>
          <cell r="B781" t="str">
            <v>08</v>
          </cell>
          <cell r="C781" t="str">
            <v>02</v>
          </cell>
          <cell r="D781" t="str">
            <v>05</v>
          </cell>
          <cell r="E781" t="str">
            <v>POMACANCHI</v>
          </cell>
          <cell r="F781">
            <v>9354</v>
          </cell>
        </row>
        <row r="782">
          <cell r="A782" t="str">
            <v>080206</v>
          </cell>
          <cell r="B782" t="str">
            <v>08</v>
          </cell>
          <cell r="C782" t="str">
            <v>02</v>
          </cell>
          <cell r="D782" t="str">
            <v>06</v>
          </cell>
          <cell r="E782" t="str">
            <v>RONDOCAN</v>
          </cell>
          <cell r="F782">
            <v>3273</v>
          </cell>
        </row>
        <row r="783">
          <cell r="A783" t="str">
            <v>080207</v>
          </cell>
          <cell r="B783" t="str">
            <v>08</v>
          </cell>
          <cell r="C783" t="str">
            <v>02</v>
          </cell>
          <cell r="D783" t="str">
            <v>07</v>
          </cell>
          <cell r="E783" t="str">
            <v>SANGARARA</v>
          </cell>
          <cell r="F783">
            <v>4209</v>
          </cell>
        </row>
        <row r="784">
          <cell r="A784" t="str">
            <v>080300</v>
          </cell>
          <cell r="B784" t="str">
            <v>08</v>
          </cell>
          <cell r="C784" t="str">
            <v>03</v>
          </cell>
          <cell r="D784" t="str">
            <v>00</v>
          </cell>
          <cell r="E784" t="str">
            <v>ANTA</v>
          </cell>
          <cell r="F784">
            <v>60040</v>
          </cell>
        </row>
        <row r="785">
          <cell r="A785" t="str">
            <v>080301</v>
          </cell>
          <cell r="B785" t="str">
            <v>08</v>
          </cell>
          <cell r="C785" t="str">
            <v>03</v>
          </cell>
          <cell r="D785" t="str">
            <v>01</v>
          </cell>
          <cell r="E785" t="str">
            <v>ANTA</v>
          </cell>
          <cell r="F785">
            <v>17889</v>
          </cell>
        </row>
        <row r="786">
          <cell r="A786" t="str">
            <v>080302</v>
          </cell>
          <cell r="B786" t="str">
            <v>08</v>
          </cell>
          <cell r="C786" t="str">
            <v>03</v>
          </cell>
          <cell r="D786" t="str">
            <v>02</v>
          </cell>
          <cell r="E786" t="str">
            <v>ANCAHUASI</v>
          </cell>
          <cell r="F786">
            <v>7430</v>
          </cell>
        </row>
        <row r="787">
          <cell r="A787" t="str">
            <v>080303</v>
          </cell>
          <cell r="B787" t="str">
            <v>08</v>
          </cell>
          <cell r="C787" t="str">
            <v>03</v>
          </cell>
          <cell r="D787" t="str">
            <v>03</v>
          </cell>
          <cell r="E787" t="str">
            <v>CACHIMAYO</v>
          </cell>
          <cell r="F787">
            <v>2231</v>
          </cell>
        </row>
        <row r="788">
          <cell r="A788" t="str">
            <v>080304</v>
          </cell>
          <cell r="B788" t="str">
            <v>08</v>
          </cell>
          <cell r="C788" t="str">
            <v>03</v>
          </cell>
          <cell r="D788" t="str">
            <v>04</v>
          </cell>
          <cell r="E788" t="str">
            <v>CHINCHAYPUJIO</v>
          </cell>
          <cell r="F788">
            <v>5172</v>
          </cell>
        </row>
        <row r="789">
          <cell r="A789" t="str">
            <v>080305</v>
          </cell>
          <cell r="B789" t="str">
            <v>08</v>
          </cell>
          <cell r="C789" t="str">
            <v>03</v>
          </cell>
          <cell r="D789" t="str">
            <v>05</v>
          </cell>
          <cell r="E789" t="str">
            <v>HUAROCONDO</v>
          </cell>
          <cell r="F789">
            <v>6262</v>
          </cell>
        </row>
        <row r="790">
          <cell r="A790" t="str">
            <v>080306</v>
          </cell>
          <cell r="B790" t="str">
            <v>08</v>
          </cell>
          <cell r="C790" t="str">
            <v>03</v>
          </cell>
          <cell r="D790" t="str">
            <v>06</v>
          </cell>
          <cell r="E790" t="str">
            <v>LIMATAMBO</v>
          </cell>
          <cell r="F790">
            <v>9939</v>
          </cell>
        </row>
        <row r="791">
          <cell r="A791" t="str">
            <v>080307</v>
          </cell>
          <cell r="B791" t="str">
            <v>08</v>
          </cell>
          <cell r="C791" t="str">
            <v>03</v>
          </cell>
          <cell r="D791" t="str">
            <v>07</v>
          </cell>
          <cell r="E791" t="str">
            <v>MOLLEPATA</v>
          </cell>
          <cell r="F791">
            <v>3177</v>
          </cell>
        </row>
        <row r="792">
          <cell r="A792" t="str">
            <v>080308</v>
          </cell>
          <cell r="B792" t="str">
            <v>08</v>
          </cell>
          <cell r="C792" t="str">
            <v>03</v>
          </cell>
          <cell r="D792" t="str">
            <v>08</v>
          </cell>
          <cell r="E792" t="str">
            <v>PUCYURA</v>
          </cell>
          <cell r="F792">
            <v>3882</v>
          </cell>
        </row>
        <row r="793">
          <cell r="A793" t="str">
            <v>080309</v>
          </cell>
          <cell r="B793" t="str">
            <v>08</v>
          </cell>
          <cell r="C793" t="str">
            <v>03</v>
          </cell>
          <cell r="D793" t="str">
            <v>09</v>
          </cell>
          <cell r="E793" t="str">
            <v>ZURITE</v>
          </cell>
          <cell r="F793">
            <v>4058</v>
          </cell>
        </row>
        <row r="794">
          <cell r="A794" t="str">
            <v>080400</v>
          </cell>
          <cell r="B794" t="str">
            <v>08</v>
          </cell>
          <cell r="C794" t="str">
            <v>04</v>
          </cell>
          <cell r="D794" t="str">
            <v>00</v>
          </cell>
          <cell r="E794" t="str">
            <v>CALCA</v>
          </cell>
          <cell r="F794">
            <v>70496</v>
          </cell>
        </row>
        <row r="795">
          <cell r="A795" t="str">
            <v>080401</v>
          </cell>
          <cell r="B795" t="str">
            <v>08</v>
          </cell>
          <cell r="C795" t="str">
            <v>04</v>
          </cell>
          <cell r="D795" t="str">
            <v>01</v>
          </cell>
          <cell r="E795" t="str">
            <v>CALCA</v>
          </cell>
          <cell r="F795">
            <v>20816</v>
          </cell>
        </row>
        <row r="796">
          <cell r="A796" t="str">
            <v>080402</v>
          </cell>
          <cell r="B796" t="str">
            <v>08</v>
          </cell>
          <cell r="C796" t="str">
            <v>04</v>
          </cell>
          <cell r="D796" t="str">
            <v>02</v>
          </cell>
          <cell r="E796" t="str">
            <v>COYA</v>
          </cell>
          <cell r="F796">
            <v>3993</v>
          </cell>
        </row>
        <row r="797">
          <cell r="A797" t="str">
            <v>080403</v>
          </cell>
          <cell r="B797" t="str">
            <v>08</v>
          </cell>
          <cell r="C797" t="str">
            <v>04</v>
          </cell>
          <cell r="D797" t="str">
            <v>03</v>
          </cell>
          <cell r="E797" t="str">
            <v>LAMAY</v>
          </cell>
          <cell r="F797">
            <v>5775</v>
          </cell>
        </row>
        <row r="798">
          <cell r="A798" t="str">
            <v>080404</v>
          </cell>
          <cell r="B798" t="str">
            <v>08</v>
          </cell>
          <cell r="C798" t="str">
            <v>04</v>
          </cell>
          <cell r="D798" t="str">
            <v>04</v>
          </cell>
          <cell r="E798" t="str">
            <v>LARES</v>
          </cell>
          <cell r="F798">
            <v>7693</v>
          </cell>
        </row>
        <row r="799">
          <cell r="A799" t="str">
            <v>080405</v>
          </cell>
          <cell r="B799" t="str">
            <v>08</v>
          </cell>
          <cell r="C799" t="str">
            <v>04</v>
          </cell>
          <cell r="D799" t="str">
            <v>05</v>
          </cell>
          <cell r="E799" t="str">
            <v>PISAC</v>
          </cell>
          <cell r="F799">
            <v>10174</v>
          </cell>
        </row>
        <row r="800">
          <cell r="A800" t="str">
            <v>080406</v>
          </cell>
          <cell r="B800" t="str">
            <v>08</v>
          </cell>
          <cell r="C800" t="str">
            <v>04</v>
          </cell>
          <cell r="D800" t="str">
            <v>06</v>
          </cell>
          <cell r="E800" t="str">
            <v>SAN SALVADOR</v>
          </cell>
          <cell r="F800">
            <v>5625</v>
          </cell>
        </row>
        <row r="801">
          <cell r="A801" t="str">
            <v>080407</v>
          </cell>
          <cell r="B801" t="str">
            <v>08</v>
          </cell>
          <cell r="C801" t="str">
            <v>04</v>
          </cell>
          <cell r="D801" t="str">
            <v>07</v>
          </cell>
          <cell r="E801" t="str">
            <v>TARAY</v>
          </cell>
          <cell r="F801">
            <v>4607</v>
          </cell>
        </row>
        <row r="802">
          <cell r="A802" t="str">
            <v>080408</v>
          </cell>
          <cell r="B802" t="str">
            <v>08</v>
          </cell>
          <cell r="C802" t="str">
            <v>04</v>
          </cell>
          <cell r="D802" t="str">
            <v>08</v>
          </cell>
          <cell r="E802" t="str">
            <v>YANATILE</v>
          </cell>
          <cell r="F802">
            <v>11813</v>
          </cell>
        </row>
        <row r="803">
          <cell r="A803" t="str">
            <v>080500</v>
          </cell>
          <cell r="B803" t="str">
            <v>08</v>
          </cell>
          <cell r="C803" t="str">
            <v>05</v>
          </cell>
          <cell r="D803" t="str">
            <v>00</v>
          </cell>
          <cell r="E803" t="str">
            <v>CANAS</v>
          </cell>
          <cell r="F803">
            <v>43301</v>
          </cell>
        </row>
        <row r="804">
          <cell r="A804" t="str">
            <v>080501</v>
          </cell>
          <cell r="B804" t="str">
            <v>08</v>
          </cell>
          <cell r="C804" t="str">
            <v>05</v>
          </cell>
          <cell r="D804" t="str">
            <v>01</v>
          </cell>
          <cell r="E804" t="str">
            <v>YANAOCA</v>
          </cell>
          <cell r="F804">
            <v>10972</v>
          </cell>
        </row>
        <row r="805">
          <cell r="A805" t="str">
            <v>080502</v>
          </cell>
          <cell r="B805" t="str">
            <v>08</v>
          </cell>
          <cell r="C805" t="str">
            <v>05</v>
          </cell>
          <cell r="D805" t="str">
            <v>02</v>
          </cell>
          <cell r="E805" t="str">
            <v>CHECCA</v>
          </cell>
          <cell r="F805">
            <v>6765</v>
          </cell>
        </row>
        <row r="806">
          <cell r="A806" t="str">
            <v>080503</v>
          </cell>
          <cell r="B806" t="str">
            <v>08</v>
          </cell>
          <cell r="C806" t="str">
            <v>05</v>
          </cell>
          <cell r="D806" t="str">
            <v>03</v>
          </cell>
          <cell r="E806" t="str">
            <v>KUNTURKANKI</v>
          </cell>
          <cell r="F806">
            <v>6212</v>
          </cell>
        </row>
        <row r="807">
          <cell r="A807" t="str">
            <v>080504</v>
          </cell>
          <cell r="B807" t="str">
            <v>08</v>
          </cell>
          <cell r="C807" t="str">
            <v>05</v>
          </cell>
          <cell r="D807" t="str">
            <v>04</v>
          </cell>
          <cell r="E807" t="str">
            <v>LANGUI</v>
          </cell>
          <cell r="F807">
            <v>2968</v>
          </cell>
        </row>
        <row r="808">
          <cell r="A808" t="str">
            <v>080505</v>
          </cell>
          <cell r="B808" t="str">
            <v>08</v>
          </cell>
          <cell r="C808" t="str">
            <v>05</v>
          </cell>
          <cell r="D808" t="str">
            <v>05</v>
          </cell>
          <cell r="E808" t="str">
            <v>LAYO</v>
          </cell>
          <cell r="F808">
            <v>7029</v>
          </cell>
        </row>
        <row r="809">
          <cell r="A809" t="str">
            <v>080506</v>
          </cell>
          <cell r="B809" t="str">
            <v>08</v>
          </cell>
          <cell r="C809" t="str">
            <v>05</v>
          </cell>
          <cell r="D809" t="str">
            <v>06</v>
          </cell>
          <cell r="E809" t="str">
            <v>PAMPAMARCA</v>
          </cell>
          <cell r="F809">
            <v>2315</v>
          </cell>
        </row>
        <row r="810">
          <cell r="A810" t="str">
            <v>080507</v>
          </cell>
          <cell r="B810" t="str">
            <v>08</v>
          </cell>
          <cell r="C810" t="str">
            <v>05</v>
          </cell>
          <cell r="D810" t="str">
            <v>07</v>
          </cell>
          <cell r="E810" t="str">
            <v>QUEHUE</v>
          </cell>
          <cell r="F810">
            <v>3686</v>
          </cell>
        </row>
        <row r="811">
          <cell r="A811" t="str">
            <v>080508</v>
          </cell>
          <cell r="B811" t="str">
            <v>08</v>
          </cell>
          <cell r="C811" t="str">
            <v>05</v>
          </cell>
          <cell r="D811" t="str">
            <v>08</v>
          </cell>
          <cell r="E811" t="str">
            <v>TUPAC AMARU</v>
          </cell>
          <cell r="F811">
            <v>3354</v>
          </cell>
        </row>
        <row r="812">
          <cell r="A812" t="str">
            <v>080600</v>
          </cell>
          <cell r="B812" t="str">
            <v>08</v>
          </cell>
          <cell r="C812" t="str">
            <v>06</v>
          </cell>
          <cell r="D812" t="str">
            <v>00</v>
          </cell>
          <cell r="E812" t="str">
            <v>CANCHIS</v>
          </cell>
          <cell r="F812">
            <v>105595</v>
          </cell>
        </row>
        <row r="813">
          <cell r="A813" t="str">
            <v>080601</v>
          </cell>
          <cell r="B813" t="str">
            <v>08</v>
          </cell>
          <cell r="C813" t="str">
            <v>06</v>
          </cell>
          <cell r="D813" t="str">
            <v>01</v>
          </cell>
          <cell r="E813" t="str">
            <v>SICUANI</v>
          </cell>
          <cell r="F813">
            <v>60205</v>
          </cell>
        </row>
        <row r="814">
          <cell r="A814" t="str">
            <v>080602</v>
          </cell>
          <cell r="B814" t="str">
            <v>08</v>
          </cell>
          <cell r="C814" t="str">
            <v>06</v>
          </cell>
          <cell r="D814" t="str">
            <v>02</v>
          </cell>
          <cell r="E814" t="str">
            <v>CHECACUPE</v>
          </cell>
          <cell r="F814">
            <v>5319</v>
          </cell>
        </row>
        <row r="815">
          <cell r="A815" t="str">
            <v>080603</v>
          </cell>
          <cell r="B815" t="str">
            <v>08</v>
          </cell>
          <cell r="C815" t="str">
            <v>06</v>
          </cell>
          <cell r="D815" t="str">
            <v>03</v>
          </cell>
          <cell r="E815" t="str">
            <v>COMBAPATA</v>
          </cell>
          <cell r="F815">
            <v>5623</v>
          </cell>
        </row>
        <row r="816">
          <cell r="A816" t="str">
            <v>080604</v>
          </cell>
          <cell r="B816" t="str">
            <v>08</v>
          </cell>
          <cell r="C816" t="str">
            <v>06</v>
          </cell>
          <cell r="D816" t="str">
            <v>04</v>
          </cell>
          <cell r="E816" t="str">
            <v>MARANGANI</v>
          </cell>
          <cell r="F816">
            <v>12063</v>
          </cell>
        </row>
        <row r="817">
          <cell r="A817" t="str">
            <v>080605</v>
          </cell>
          <cell r="B817" t="str">
            <v>08</v>
          </cell>
          <cell r="C817" t="str">
            <v>06</v>
          </cell>
          <cell r="D817" t="str">
            <v>05</v>
          </cell>
          <cell r="E817" t="str">
            <v>PITUMARCA</v>
          </cell>
          <cell r="F817">
            <v>7699</v>
          </cell>
        </row>
        <row r="818">
          <cell r="A818" t="str">
            <v>080606</v>
          </cell>
          <cell r="B818" t="str">
            <v>08</v>
          </cell>
          <cell r="C818" t="str">
            <v>06</v>
          </cell>
          <cell r="D818" t="str">
            <v>06</v>
          </cell>
          <cell r="E818" t="str">
            <v>SAN PABLO</v>
          </cell>
          <cell r="F818">
            <v>5425</v>
          </cell>
        </row>
        <row r="819">
          <cell r="A819" t="str">
            <v>080607</v>
          </cell>
          <cell r="B819" t="str">
            <v>08</v>
          </cell>
          <cell r="C819" t="str">
            <v>06</v>
          </cell>
          <cell r="D819" t="str">
            <v>07</v>
          </cell>
          <cell r="E819" t="str">
            <v>SAN PEDRO</v>
          </cell>
          <cell r="F819">
            <v>3239</v>
          </cell>
        </row>
        <row r="820">
          <cell r="A820" t="str">
            <v>080608</v>
          </cell>
          <cell r="B820" t="str">
            <v>08</v>
          </cell>
          <cell r="C820" t="str">
            <v>06</v>
          </cell>
          <cell r="D820" t="str">
            <v>08</v>
          </cell>
          <cell r="E820" t="str">
            <v>TINTA</v>
          </cell>
          <cell r="F820">
            <v>6022</v>
          </cell>
        </row>
        <row r="821">
          <cell r="A821" t="str">
            <v>080700</v>
          </cell>
          <cell r="B821" t="str">
            <v>08</v>
          </cell>
          <cell r="C821" t="str">
            <v>07</v>
          </cell>
          <cell r="D821" t="str">
            <v>00</v>
          </cell>
          <cell r="E821" t="str">
            <v>CHUMBIVILCAS</v>
          </cell>
          <cell r="F821">
            <v>81558</v>
          </cell>
        </row>
        <row r="822">
          <cell r="A822" t="str">
            <v>080701</v>
          </cell>
          <cell r="B822" t="str">
            <v>08</v>
          </cell>
          <cell r="C822" t="str">
            <v>07</v>
          </cell>
          <cell r="D822" t="str">
            <v>01</v>
          </cell>
          <cell r="E822" t="str">
            <v>SANTO TOMAS</v>
          </cell>
          <cell r="F822">
            <v>26430</v>
          </cell>
        </row>
        <row r="823">
          <cell r="A823" t="str">
            <v>080702</v>
          </cell>
          <cell r="B823" t="str">
            <v>08</v>
          </cell>
          <cell r="C823" t="str">
            <v>07</v>
          </cell>
          <cell r="D823" t="str">
            <v>02</v>
          </cell>
          <cell r="E823" t="str">
            <v>CAPACMARCA</v>
          </cell>
          <cell r="F823">
            <v>4955</v>
          </cell>
        </row>
        <row r="824">
          <cell r="A824" t="str">
            <v>080703</v>
          </cell>
          <cell r="B824" t="str">
            <v>08</v>
          </cell>
          <cell r="C824" t="str">
            <v>07</v>
          </cell>
          <cell r="D824" t="str">
            <v>03</v>
          </cell>
          <cell r="E824" t="str">
            <v>CHAMACA</v>
          </cell>
          <cell r="F824">
            <v>8306</v>
          </cell>
        </row>
        <row r="825">
          <cell r="A825" t="str">
            <v>080704</v>
          </cell>
          <cell r="B825" t="str">
            <v>08</v>
          </cell>
          <cell r="C825" t="str">
            <v>07</v>
          </cell>
          <cell r="D825" t="str">
            <v>04</v>
          </cell>
          <cell r="E825" t="str">
            <v>COLQUEMARCA</v>
          </cell>
          <cell r="F825">
            <v>9340</v>
          </cell>
        </row>
        <row r="826">
          <cell r="A826" t="str">
            <v>080705</v>
          </cell>
          <cell r="B826" t="str">
            <v>08</v>
          </cell>
          <cell r="C826" t="str">
            <v>07</v>
          </cell>
          <cell r="D826" t="str">
            <v>05</v>
          </cell>
          <cell r="E826" t="str">
            <v>LIVITACA</v>
          </cell>
          <cell r="F826">
            <v>12425</v>
          </cell>
        </row>
        <row r="827">
          <cell r="A827" t="str">
            <v>080706</v>
          </cell>
          <cell r="B827" t="str">
            <v>08</v>
          </cell>
          <cell r="C827" t="str">
            <v>07</v>
          </cell>
          <cell r="D827" t="str">
            <v>06</v>
          </cell>
          <cell r="E827" t="str">
            <v>LLUSCO</v>
          </cell>
          <cell r="F827">
            <v>6904</v>
          </cell>
        </row>
        <row r="828">
          <cell r="A828" t="str">
            <v>080707</v>
          </cell>
          <cell r="B828" t="str">
            <v>08</v>
          </cell>
          <cell r="C828" t="str">
            <v>07</v>
          </cell>
          <cell r="D828" t="str">
            <v>07</v>
          </cell>
          <cell r="E828" t="str">
            <v>QUIÑOTA</v>
          </cell>
          <cell r="F828">
            <v>4659</v>
          </cell>
        </row>
        <row r="829">
          <cell r="A829" t="str">
            <v>080708</v>
          </cell>
          <cell r="B829" t="str">
            <v>08</v>
          </cell>
          <cell r="C829" t="str">
            <v>07</v>
          </cell>
          <cell r="D829" t="str">
            <v>08</v>
          </cell>
          <cell r="E829" t="str">
            <v>VELILLE</v>
          </cell>
          <cell r="F829">
            <v>8539</v>
          </cell>
        </row>
        <row r="830">
          <cell r="A830" t="str">
            <v>080800</v>
          </cell>
          <cell r="B830" t="str">
            <v>08</v>
          </cell>
          <cell r="C830" t="str">
            <v>08</v>
          </cell>
          <cell r="D830" t="str">
            <v>00</v>
          </cell>
          <cell r="E830" t="str">
            <v>ESPINAR</v>
          </cell>
          <cell r="F830">
            <v>68792</v>
          </cell>
        </row>
        <row r="831">
          <cell r="A831" t="str">
            <v>080801</v>
          </cell>
          <cell r="B831" t="str">
            <v>08</v>
          </cell>
          <cell r="C831" t="str">
            <v>08</v>
          </cell>
          <cell r="D831" t="str">
            <v>01</v>
          </cell>
          <cell r="E831" t="str">
            <v>ESPINAR</v>
          </cell>
          <cell r="F831">
            <v>32457</v>
          </cell>
        </row>
        <row r="832">
          <cell r="A832" t="str">
            <v>080802</v>
          </cell>
          <cell r="B832" t="str">
            <v>08</v>
          </cell>
          <cell r="C832" t="str">
            <v>08</v>
          </cell>
          <cell r="D832" t="str">
            <v>02</v>
          </cell>
          <cell r="E832" t="str">
            <v>CONDOROMA</v>
          </cell>
          <cell r="F832">
            <v>1325</v>
          </cell>
        </row>
        <row r="833">
          <cell r="A833" t="str">
            <v>080803</v>
          </cell>
          <cell r="B833" t="str">
            <v>08</v>
          </cell>
          <cell r="C833" t="str">
            <v>08</v>
          </cell>
          <cell r="D833" t="str">
            <v>03</v>
          </cell>
          <cell r="E833" t="str">
            <v>COPORAQUE</v>
          </cell>
          <cell r="F833">
            <v>17378</v>
          </cell>
        </row>
        <row r="834">
          <cell r="A834" t="str">
            <v>080804</v>
          </cell>
          <cell r="B834" t="str">
            <v>08</v>
          </cell>
          <cell r="C834" t="str">
            <v>08</v>
          </cell>
          <cell r="D834" t="str">
            <v>04</v>
          </cell>
          <cell r="E834" t="str">
            <v>OCORURO</v>
          </cell>
          <cell r="F834">
            <v>1831</v>
          </cell>
        </row>
        <row r="835">
          <cell r="A835" t="str">
            <v>080805</v>
          </cell>
          <cell r="B835" t="str">
            <v>08</v>
          </cell>
          <cell r="C835" t="str">
            <v>08</v>
          </cell>
          <cell r="D835" t="str">
            <v>05</v>
          </cell>
          <cell r="E835" t="str">
            <v>PALLPATA</v>
          </cell>
          <cell r="F835">
            <v>5782</v>
          </cell>
        </row>
        <row r="836">
          <cell r="A836" t="str">
            <v>080806</v>
          </cell>
          <cell r="B836" t="str">
            <v>08</v>
          </cell>
          <cell r="C836" t="str">
            <v>08</v>
          </cell>
          <cell r="D836" t="str">
            <v>06</v>
          </cell>
          <cell r="E836" t="str">
            <v>PICHIGUA</v>
          </cell>
          <cell r="F836">
            <v>4172</v>
          </cell>
        </row>
        <row r="837">
          <cell r="A837" t="str">
            <v>080807</v>
          </cell>
          <cell r="B837" t="str">
            <v>08</v>
          </cell>
          <cell r="C837" t="str">
            <v>08</v>
          </cell>
          <cell r="D837" t="str">
            <v>07</v>
          </cell>
          <cell r="E837" t="str">
            <v>SUYCKUTAMBO</v>
          </cell>
          <cell r="F837">
            <v>3067</v>
          </cell>
        </row>
        <row r="838">
          <cell r="A838" t="str">
            <v>080808</v>
          </cell>
          <cell r="B838" t="str">
            <v>08</v>
          </cell>
          <cell r="C838" t="str">
            <v>08</v>
          </cell>
          <cell r="D838" t="str">
            <v>08</v>
          </cell>
          <cell r="E838" t="str">
            <v>ALTO PICHIGUA</v>
          </cell>
          <cell r="F838">
            <v>2780</v>
          </cell>
        </row>
        <row r="839">
          <cell r="A839" t="str">
            <v>080900</v>
          </cell>
          <cell r="B839" t="str">
            <v>08</v>
          </cell>
          <cell r="C839" t="str">
            <v>09</v>
          </cell>
          <cell r="D839" t="str">
            <v>00</v>
          </cell>
          <cell r="E839" t="str">
            <v>LA CONVENCION</v>
          </cell>
          <cell r="F839">
            <v>184388</v>
          </cell>
        </row>
        <row r="840">
          <cell r="A840" t="str">
            <v>080901</v>
          </cell>
          <cell r="B840" t="str">
            <v>08</v>
          </cell>
          <cell r="C840" t="str">
            <v>09</v>
          </cell>
          <cell r="D840" t="str">
            <v>01</v>
          </cell>
          <cell r="E840" t="str">
            <v>SANTA ANA</v>
          </cell>
          <cell r="F840">
            <v>36725</v>
          </cell>
        </row>
        <row r="841">
          <cell r="A841" t="str">
            <v>080902</v>
          </cell>
          <cell r="B841" t="str">
            <v>08</v>
          </cell>
          <cell r="C841" t="str">
            <v>09</v>
          </cell>
          <cell r="D841" t="str">
            <v>02</v>
          </cell>
          <cell r="E841" t="str">
            <v>ECHARATE</v>
          </cell>
          <cell r="F841">
            <v>47169</v>
          </cell>
        </row>
        <row r="842">
          <cell r="A842" t="str">
            <v>080903</v>
          </cell>
          <cell r="B842" t="str">
            <v>08</v>
          </cell>
          <cell r="C842" t="str">
            <v>09</v>
          </cell>
          <cell r="D842" t="str">
            <v>03</v>
          </cell>
          <cell r="E842" t="str">
            <v>HUAYOPATA</v>
          </cell>
          <cell r="F842">
            <v>6379</v>
          </cell>
        </row>
        <row r="843">
          <cell r="A843" t="str">
            <v>080904</v>
          </cell>
          <cell r="B843" t="str">
            <v>08</v>
          </cell>
          <cell r="C843" t="str">
            <v>09</v>
          </cell>
          <cell r="D843" t="str">
            <v>04</v>
          </cell>
          <cell r="E843" t="str">
            <v>MARANURA</v>
          </cell>
          <cell r="F843">
            <v>7482</v>
          </cell>
        </row>
        <row r="844">
          <cell r="A844" t="str">
            <v>080905</v>
          </cell>
          <cell r="B844" t="str">
            <v>08</v>
          </cell>
          <cell r="C844" t="str">
            <v>09</v>
          </cell>
          <cell r="D844" t="str">
            <v>05</v>
          </cell>
          <cell r="E844" t="str">
            <v>OCOBAMBA</v>
          </cell>
          <cell r="F844">
            <v>6942</v>
          </cell>
        </row>
        <row r="845">
          <cell r="A845" t="str">
            <v>080906</v>
          </cell>
          <cell r="B845" t="str">
            <v>08</v>
          </cell>
          <cell r="C845" t="str">
            <v>09</v>
          </cell>
          <cell r="D845" t="str">
            <v>06</v>
          </cell>
          <cell r="E845" t="str">
            <v>QUELLOUNO</v>
          </cell>
          <cell r="F845">
            <v>16613</v>
          </cell>
        </row>
        <row r="846">
          <cell r="A846" t="str">
            <v>080907</v>
          </cell>
          <cell r="B846" t="str">
            <v>08</v>
          </cell>
          <cell r="C846" t="str">
            <v>09</v>
          </cell>
          <cell r="D846" t="str">
            <v>07</v>
          </cell>
          <cell r="E846" t="str">
            <v>KIMBIRI</v>
          </cell>
          <cell r="F846">
            <v>18164</v>
          </cell>
        </row>
        <row r="847">
          <cell r="A847" t="str">
            <v>080908</v>
          </cell>
          <cell r="B847" t="str">
            <v>08</v>
          </cell>
          <cell r="C847" t="str">
            <v>09</v>
          </cell>
          <cell r="D847" t="str">
            <v>08</v>
          </cell>
          <cell r="E847" t="str">
            <v>SANTA TERESA</v>
          </cell>
          <cell r="F847">
            <v>7736</v>
          </cell>
        </row>
        <row r="848">
          <cell r="A848" t="str">
            <v>080909</v>
          </cell>
          <cell r="B848" t="str">
            <v>08</v>
          </cell>
          <cell r="C848" t="str">
            <v>09</v>
          </cell>
          <cell r="D848" t="str">
            <v>09</v>
          </cell>
          <cell r="E848" t="str">
            <v>VILCABAMBA</v>
          </cell>
          <cell r="F848">
            <v>19708</v>
          </cell>
        </row>
        <row r="849">
          <cell r="A849" t="str">
            <v>080910</v>
          </cell>
          <cell r="B849" t="str">
            <v>08</v>
          </cell>
          <cell r="C849" t="str">
            <v>09</v>
          </cell>
          <cell r="D849" t="str">
            <v>10</v>
          </cell>
          <cell r="E849" t="str">
            <v>PICHARI</v>
          </cell>
          <cell r="F849">
            <v>17470</v>
          </cell>
        </row>
        <row r="850">
          <cell r="A850" t="str">
            <v>081000</v>
          </cell>
          <cell r="B850" t="str">
            <v>08</v>
          </cell>
          <cell r="C850" t="str">
            <v>10</v>
          </cell>
          <cell r="D850" t="str">
            <v>00</v>
          </cell>
          <cell r="E850" t="str">
            <v>PARURO</v>
          </cell>
          <cell r="F850">
            <v>34855</v>
          </cell>
        </row>
        <row r="851">
          <cell r="A851" t="str">
            <v>081001</v>
          </cell>
          <cell r="B851" t="str">
            <v>08</v>
          </cell>
          <cell r="C851" t="str">
            <v>10</v>
          </cell>
          <cell r="D851" t="str">
            <v>01</v>
          </cell>
          <cell r="E851" t="str">
            <v>PARURO</v>
          </cell>
          <cell r="F851">
            <v>3956</v>
          </cell>
        </row>
        <row r="852">
          <cell r="A852" t="str">
            <v>081002</v>
          </cell>
          <cell r="B852" t="str">
            <v>08</v>
          </cell>
          <cell r="C852" t="str">
            <v>10</v>
          </cell>
          <cell r="D852" t="str">
            <v>02</v>
          </cell>
          <cell r="E852" t="str">
            <v>ACCHA</v>
          </cell>
          <cell r="F852">
            <v>4341</v>
          </cell>
        </row>
        <row r="853">
          <cell r="A853" t="str">
            <v>081003</v>
          </cell>
          <cell r="B853" t="str">
            <v>08</v>
          </cell>
          <cell r="C853" t="str">
            <v>10</v>
          </cell>
          <cell r="D853" t="str">
            <v>03</v>
          </cell>
          <cell r="E853" t="str">
            <v>CCAPI</v>
          </cell>
          <cell r="F853">
            <v>4349</v>
          </cell>
        </row>
        <row r="854">
          <cell r="A854" t="str">
            <v>081004</v>
          </cell>
          <cell r="B854" t="str">
            <v>08</v>
          </cell>
          <cell r="C854" t="str">
            <v>10</v>
          </cell>
          <cell r="D854" t="str">
            <v>04</v>
          </cell>
          <cell r="E854" t="str">
            <v>COLCHA</v>
          </cell>
          <cell r="F854">
            <v>1504</v>
          </cell>
        </row>
        <row r="855">
          <cell r="A855" t="str">
            <v>081005</v>
          </cell>
          <cell r="B855" t="str">
            <v>08</v>
          </cell>
          <cell r="C855" t="str">
            <v>10</v>
          </cell>
          <cell r="D855" t="str">
            <v>05</v>
          </cell>
          <cell r="E855" t="str">
            <v>HUANOQUITE</v>
          </cell>
          <cell r="F855">
            <v>6258</v>
          </cell>
        </row>
        <row r="856">
          <cell r="A856" t="str">
            <v>081006</v>
          </cell>
          <cell r="B856" t="str">
            <v>08</v>
          </cell>
          <cell r="C856" t="str">
            <v>10</v>
          </cell>
          <cell r="D856" t="str">
            <v>06</v>
          </cell>
          <cell r="E856" t="str">
            <v>OMACHA</v>
          </cell>
          <cell r="F856">
            <v>7271</v>
          </cell>
        </row>
        <row r="857">
          <cell r="A857" t="str">
            <v>081007</v>
          </cell>
          <cell r="B857" t="str">
            <v>08</v>
          </cell>
          <cell r="C857" t="str">
            <v>10</v>
          </cell>
          <cell r="D857" t="str">
            <v>07</v>
          </cell>
          <cell r="E857" t="str">
            <v>PACCARITAMBO</v>
          </cell>
          <cell r="F857">
            <v>2748</v>
          </cell>
        </row>
        <row r="858">
          <cell r="A858" t="str">
            <v>081008</v>
          </cell>
          <cell r="B858" t="str">
            <v>08</v>
          </cell>
          <cell r="C858" t="str">
            <v>10</v>
          </cell>
          <cell r="D858" t="str">
            <v>08</v>
          </cell>
          <cell r="E858" t="str">
            <v>PILLPINTO</v>
          </cell>
          <cell r="F858">
            <v>1492</v>
          </cell>
        </row>
        <row r="859">
          <cell r="A859" t="str">
            <v>081009</v>
          </cell>
          <cell r="B859" t="str">
            <v>08</v>
          </cell>
          <cell r="C859" t="str">
            <v>10</v>
          </cell>
          <cell r="D859" t="str">
            <v>09</v>
          </cell>
          <cell r="E859" t="str">
            <v>YAURISQUE</v>
          </cell>
          <cell r="F859">
            <v>2936</v>
          </cell>
        </row>
        <row r="860">
          <cell r="A860" t="str">
            <v>081100</v>
          </cell>
          <cell r="B860" t="str">
            <v>08</v>
          </cell>
          <cell r="C860" t="str">
            <v>11</v>
          </cell>
          <cell r="D860" t="str">
            <v>00</v>
          </cell>
          <cell r="E860" t="str">
            <v>PAUCARTAMBO</v>
          </cell>
          <cell r="F860">
            <v>50559</v>
          </cell>
        </row>
        <row r="861">
          <cell r="A861" t="str">
            <v>081101</v>
          </cell>
          <cell r="B861" t="str">
            <v>08</v>
          </cell>
          <cell r="C861" t="str">
            <v>11</v>
          </cell>
          <cell r="D861" t="str">
            <v>01</v>
          </cell>
          <cell r="E861" t="str">
            <v>PAUCARTAMBO</v>
          </cell>
          <cell r="F861">
            <v>13288</v>
          </cell>
        </row>
        <row r="862">
          <cell r="A862" t="str">
            <v>081102</v>
          </cell>
          <cell r="B862" t="str">
            <v>08</v>
          </cell>
          <cell r="C862" t="str">
            <v>11</v>
          </cell>
          <cell r="D862" t="str">
            <v>02</v>
          </cell>
          <cell r="E862" t="str">
            <v>CAICAY</v>
          </cell>
          <cell r="F862">
            <v>2778</v>
          </cell>
        </row>
        <row r="863">
          <cell r="A863" t="str">
            <v>081103</v>
          </cell>
          <cell r="B863" t="str">
            <v>08</v>
          </cell>
          <cell r="C863" t="str">
            <v>11</v>
          </cell>
          <cell r="D863" t="str">
            <v>03</v>
          </cell>
          <cell r="E863" t="str">
            <v>CHALLABAMBA</v>
          </cell>
          <cell r="F863">
            <v>11002</v>
          </cell>
        </row>
        <row r="864">
          <cell r="A864" t="str">
            <v>081104</v>
          </cell>
          <cell r="B864" t="str">
            <v>08</v>
          </cell>
          <cell r="C864" t="str">
            <v>11</v>
          </cell>
          <cell r="D864" t="str">
            <v>04</v>
          </cell>
          <cell r="E864" t="str">
            <v>COLQUEPATA</v>
          </cell>
          <cell r="F864">
            <v>10599</v>
          </cell>
        </row>
        <row r="865">
          <cell r="A865" t="str">
            <v>081105</v>
          </cell>
          <cell r="B865" t="str">
            <v>08</v>
          </cell>
          <cell r="C865" t="str">
            <v>11</v>
          </cell>
          <cell r="D865" t="str">
            <v>05</v>
          </cell>
          <cell r="E865" t="str">
            <v>HUANCARANI</v>
          </cell>
          <cell r="F865">
            <v>7614</v>
          </cell>
        </row>
        <row r="866">
          <cell r="A866" t="str">
            <v>081106</v>
          </cell>
          <cell r="B866" t="str">
            <v>08</v>
          </cell>
          <cell r="C866" t="str">
            <v>11</v>
          </cell>
          <cell r="D866" t="str">
            <v>06</v>
          </cell>
          <cell r="E866" t="str">
            <v>KOSÑIPATA</v>
          </cell>
          <cell r="F866">
            <v>5278</v>
          </cell>
        </row>
        <row r="867">
          <cell r="A867" t="str">
            <v>081200</v>
          </cell>
          <cell r="B867" t="str">
            <v>08</v>
          </cell>
          <cell r="C867" t="str">
            <v>12</v>
          </cell>
          <cell r="D867" t="str">
            <v>00</v>
          </cell>
          <cell r="E867" t="str">
            <v>QUISPICANCHI</v>
          </cell>
          <cell r="F867">
            <v>88062</v>
          </cell>
        </row>
        <row r="868">
          <cell r="A868" t="str">
            <v>081201</v>
          </cell>
          <cell r="B868" t="str">
            <v>08</v>
          </cell>
          <cell r="C868" t="str">
            <v>12</v>
          </cell>
          <cell r="D868" t="str">
            <v>01</v>
          </cell>
          <cell r="E868" t="str">
            <v>URCOS</v>
          </cell>
          <cell r="F868">
            <v>10809</v>
          </cell>
        </row>
        <row r="869">
          <cell r="A869" t="str">
            <v>081202</v>
          </cell>
          <cell r="B869" t="str">
            <v>08</v>
          </cell>
          <cell r="C869" t="str">
            <v>12</v>
          </cell>
          <cell r="D869" t="str">
            <v>02</v>
          </cell>
          <cell r="E869" t="str">
            <v>ANDAHUAYLILLAS</v>
          </cell>
          <cell r="F869">
            <v>5294</v>
          </cell>
        </row>
        <row r="870">
          <cell r="A870" t="str">
            <v>081203</v>
          </cell>
          <cell r="B870" t="str">
            <v>08</v>
          </cell>
          <cell r="C870" t="str">
            <v>12</v>
          </cell>
          <cell r="D870" t="str">
            <v>03</v>
          </cell>
          <cell r="E870" t="str">
            <v>CAMANTI</v>
          </cell>
          <cell r="F870">
            <v>2221</v>
          </cell>
        </row>
        <row r="871">
          <cell r="A871" t="str">
            <v>081204</v>
          </cell>
          <cell r="B871" t="str">
            <v>08</v>
          </cell>
          <cell r="C871" t="str">
            <v>12</v>
          </cell>
          <cell r="D871" t="str">
            <v>04</v>
          </cell>
          <cell r="E871" t="str">
            <v>CCARHUAYO</v>
          </cell>
          <cell r="F871">
            <v>3093</v>
          </cell>
        </row>
        <row r="872">
          <cell r="A872" t="str">
            <v>081205</v>
          </cell>
          <cell r="B872" t="str">
            <v>08</v>
          </cell>
          <cell r="C872" t="str">
            <v>12</v>
          </cell>
          <cell r="D872" t="str">
            <v>05</v>
          </cell>
          <cell r="E872" t="str">
            <v>CCATCA</v>
          </cell>
          <cell r="F872">
            <v>15377</v>
          </cell>
        </row>
        <row r="873">
          <cell r="A873" t="str">
            <v>081206</v>
          </cell>
          <cell r="B873" t="str">
            <v>08</v>
          </cell>
          <cell r="C873" t="str">
            <v>12</v>
          </cell>
          <cell r="D873" t="str">
            <v>06</v>
          </cell>
          <cell r="E873" t="str">
            <v>CUSIPATA</v>
          </cell>
          <cell r="F873">
            <v>5095</v>
          </cell>
        </row>
        <row r="874">
          <cell r="A874" t="str">
            <v>081207</v>
          </cell>
          <cell r="B874" t="str">
            <v>08</v>
          </cell>
          <cell r="C874" t="str">
            <v>12</v>
          </cell>
          <cell r="D874" t="str">
            <v>07</v>
          </cell>
          <cell r="E874" t="str">
            <v>HUARO</v>
          </cell>
          <cell r="F874">
            <v>4678</v>
          </cell>
        </row>
        <row r="875">
          <cell r="A875" t="str">
            <v>081208</v>
          </cell>
          <cell r="B875" t="str">
            <v>08</v>
          </cell>
          <cell r="C875" t="str">
            <v>12</v>
          </cell>
          <cell r="D875" t="str">
            <v>08</v>
          </cell>
          <cell r="E875" t="str">
            <v>LUCRE</v>
          </cell>
          <cell r="F875">
            <v>4126</v>
          </cell>
        </row>
        <row r="876">
          <cell r="A876" t="str">
            <v>081209</v>
          </cell>
          <cell r="B876" t="str">
            <v>08</v>
          </cell>
          <cell r="C876" t="str">
            <v>12</v>
          </cell>
          <cell r="D876" t="str">
            <v>09</v>
          </cell>
          <cell r="E876" t="str">
            <v>MARCAPATA</v>
          </cell>
          <cell r="F876">
            <v>4844</v>
          </cell>
        </row>
        <row r="877">
          <cell r="A877" t="str">
            <v>081210</v>
          </cell>
          <cell r="B877" t="str">
            <v>08</v>
          </cell>
          <cell r="C877" t="str">
            <v>12</v>
          </cell>
          <cell r="D877" t="str">
            <v>10</v>
          </cell>
          <cell r="E877" t="str">
            <v>OCONGATE</v>
          </cell>
          <cell r="F877">
            <v>14552</v>
          </cell>
        </row>
        <row r="878">
          <cell r="A878" t="str">
            <v>081211</v>
          </cell>
          <cell r="B878" t="str">
            <v>08</v>
          </cell>
          <cell r="C878" t="str">
            <v>12</v>
          </cell>
          <cell r="D878" t="str">
            <v>11</v>
          </cell>
          <cell r="E878" t="str">
            <v>OROPESA</v>
          </cell>
          <cell r="F878">
            <v>6893</v>
          </cell>
        </row>
        <row r="879">
          <cell r="A879" t="str">
            <v>081212</v>
          </cell>
          <cell r="B879" t="str">
            <v>08</v>
          </cell>
          <cell r="C879" t="str">
            <v>12</v>
          </cell>
          <cell r="D879" t="str">
            <v>12</v>
          </cell>
          <cell r="E879" t="str">
            <v>QUIQUIJANA</v>
          </cell>
          <cell r="F879">
            <v>11080</v>
          </cell>
        </row>
        <row r="880">
          <cell r="A880" t="str">
            <v>081300</v>
          </cell>
          <cell r="B880" t="str">
            <v>08</v>
          </cell>
          <cell r="C880" t="str">
            <v>13</v>
          </cell>
          <cell r="D880" t="str">
            <v>00</v>
          </cell>
          <cell r="E880" t="str">
            <v>URUBAMBA</v>
          </cell>
          <cell r="F880">
            <v>61137</v>
          </cell>
        </row>
        <row r="881">
          <cell r="A881" t="str">
            <v>081301</v>
          </cell>
          <cell r="B881" t="str">
            <v>08</v>
          </cell>
          <cell r="C881" t="str">
            <v>13</v>
          </cell>
          <cell r="D881" t="str">
            <v>01</v>
          </cell>
          <cell r="E881" t="str">
            <v>URUBAMBA</v>
          </cell>
          <cell r="F881">
            <v>19183</v>
          </cell>
        </row>
        <row r="882">
          <cell r="A882" t="str">
            <v>081302</v>
          </cell>
          <cell r="B882" t="str">
            <v>08</v>
          </cell>
          <cell r="C882" t="str">
            <v>13</v>
          </cell>
          <cell r="D882" t="str">
            <v>02</v>
          </cell>
          <cell r="E882" t="str">
            <v>CHINCHERO</v>
          </cell>
          <cell r="F882">
            <v>10162</v>
          </cell>
        </row>
        <row r="883">
          <cell r="A883" t="str">
            <v>081303</v>
          </cell>
          <cell r="B883" t="str">
            <v>08</v>
          </cell>
          <cell r="C883" t="str">
            <v>13</v>
          </cell>
          <cell r="D883" t="str">
            <v>03</v>
          </cell>
          <cell r="E883" t="str">
            <v>HUAYLLABAMBA</v>
          </cell>
          <cell r="F883">
            <v>5372</v>
          </cell>
        </row>
        <row r="884">
          <cell r="A884" t="str">
            <v>081304</v>
          </cell>
          <cell r="B884" t="str">
            <v>08</v>
          </cell>
          <cell r="C884" t="str">
            <v>13</v>
          </cell>
          <cell r="D884" t="str">
            <v>04</v>
          </cell>
          <cell r="E884" t="str">
            <v>MACHUPICCHU</v>
          </cell>
          <cell r="F884">
            <v>5702</v>
          </cell>
        </row>
        <row r="885">
          <cell r="A885" t="str">
            <v>081305</v>
          </cell>
          <cell r="B885" t="str">
            <v>08</v>
          </cell>
          <cell r="C885" t="str">
            <v>13</v>
          </cell>
          <cell r="D885" t="str">
            <v>05</v>
          </cell>
          <cell r="E885" t="str">
            <v>MARAS</v>
          </cell>
          <cell r="F885">
            <v>6749</v>
          </cell>
        </row>
        <row r="886">
          <cell r="A886" t="str">
            <v>081306</v>
          </cell>
          <cell r="B886" t="str">
            <v>08</v>
          </cell>
          <cell r="C886" t="str">
            <v>13</v>
          </cell>
          <cell r="D886" t="str">
            <v>06</v>
          </cell>
          <cell r="E886" t="str">
            <v>OLLANTAYTAMBO</v>
          </cell>
          <cell r="F886">
            <v>10624</v>
          </cell>
        </row>
        <row r="887">
          <cell r="A887" t="str">
            <v>081307</v>
          </cell>
          <cell r="B887" t="str">
            <v>08</v>
          </cell>
          <cell r="C887" t="str">
            <v>13</v>
          </cell>
          <cell r="D887" t="str">
            <v>07</v>
          </cell>
          <cell r="E887" t="str">
            <v>YUCAY</v>
          </cell>
          <cell r="F887">
            <v>3345</v>
          </cell>
        </row>
        <row r="888">
          <cell r="A888" t="str">
            <v>090000</v>
          </cell>
          <cell r="B888" t="str">
            <v>09</v>
          </cell>
          <cell r="C888" t="str">
            <v>00</v>
          </cell>
          <cell r="D888" t="str">
            <v>00</v>
          </cell>
          <cell r="E888" t="str">
            <v>HUANCAVELICA</v>
          </cell>
          <cell r="F888">
            <v>498086</v>
          </cell>
        </row>
        <row r="889">
          <cell r="A889" t="str">
            <v>090100</v>
          </cell>
          <cell r="B889" t="str">
            <v>09</v>
          </cell>
          <cell r="C889" t="str">
            <v>01</v>
          </cell>
          <cell r="D889" t="str">
            <v>00</v>
          </cell>
          <cell r="E889" t="str">
            <v>HUANCAVELICA</v>
          </cell>
          <cell r="F889">
            <v>151598</v>
          </cell>
        </row>
        <row r="890">
          <cell r="A890" t="str">
            <v>090101</v>
          </cell>
          <cell r="B890" t="str">
            <v>09</v>
          </cell>
          <cell r="C890" t="str">
            <v>01</v>
          </cell>
          <cell r="D890" t="str">
            <v>01</v>
          </cell>
          <cell r="E890" t="str">
            <v>HUANCAVELICA</v>
          </cell>
          <cell r="F890">
            <v>39571</v>
          </cell>
        </row>
        <row r="891">
          <cell r="A891" t="str">
            <v>090102</v>
          </cell>
          <cell r="B891" t="str">
            <v>09</v>
          </cell>
          <cell r="C891" t="str">
            <v>01</v>
          </cell>
          <cell r="D891" t="str">
            <v>02</v>
          </cell>
          <cell r="E891" t="str">
            <v>ACOBAMBILLA</v>
          </cell>
          <cell r="F891">
            <v>4254</v>
          </cell>
        </row>
        <row r="892">
          <cell r="A892" t="str">
            <v>090103</v>
          </cell>
          <cell r="B892" t="str">
            <v>09</v>
          </cell>
          <cell r="C892" t="str">
            <v>01</v>
          </cell>
          <cell r="D892" t="str">
            <v>03</v>
          </cell>
          <cell r="E892" t="str">
            <v>ACORIA</v>
          </cell>
          <cell r="F892">
            <v>33248</v>
          </cell>
        </row>
        <row r="893">
          <cell r="A893" t="str">
            <v>090104</v>
          </cell>
          <cell r="B893" t="str">
            <v>09</v>
          </cell>
          <cell r="C893" t="str">
            <v>01</v>
          </cell>
          <cell r="D893" t="str">
            <v>04</v>
          </cell>
          <cell r="E893" t="str">
            <v>CONAYCA</v>
          </cell>
          <cell r="F893">
            <v>1405</v>
          </cell>
        </row>
        <row r="894">
          <cell r="A894" t="str">
            <v>090105</v>
          </cell>
          <cell r="B894" t="str">
            <v>09</v>
          </cell>
          <cell r="C894" t="str">
            <v>01</v>
          </cell>
          <cell r="D894" t="str">
            <v>05</v>
          </cell>
          <cell r="E894" t="str">
            <v>CUENCA</v>
          </cell>
          <cell r="F894">
            <v>2365</v>
          </cell>
        </row>
        <row r="895">
          <cell r="A895" t="str">
            <v>090106</v>
          </cell>
          <cell r="B895" t="str">
            <v>09</v>
          </cell>
          <cell r="C895" t="str">
            <v>01</v>
          </cell>
          <cell r="D895" t="str">
            <v>06</v>
          </cell>
          <cell r="E895" t="str">
            <v>HUACHOCOLPA</v>
          </cell>
          <cell r="F895">
            <v>3220</v>
          </cell>
        </row>
        <row r="896">
          <cell r="A896" t="str">
            <v>090107</v>
          </cell>
          <cell r="B896" t="str">
            <v>09</v>
          </cell>
          <cell r="C896" t="str">
            <v>01</v>
          </cell>
          <cell r="D896" t="str">
            <v>07</v>
          </cell>
          <cell r="E896" t="str">
            <v>HUAYLLAHUARA</v>
          </cell>
          <cell r="F896">
            <v>963</v>
          </cell>
        </row>
        <row r="897">
          <cell r="A897" t="str">
            <v>090108</v>
          </cell>
          <cell r="B897" t="str">
            <v>09</v>
          </cell>
          <cell r="C897" t="str">
            <v>01</v>
          </cell>
          <cell r="D897" t="str">
            <v>08</v>
          </cell>
          <cell r="E897" t="str">
            <v>IZCUCHACA</v>
          </cell>
          <cell r="F897">
            <v>1040</v>
          </cell>
        </row>
        <row r="898">
          <cell r="A898" t="str">
            <v>090109</v>
          </cell>
          <cell r="B898" t="str">
            <v>09</v>
          </cell>
          <cell r="C898" t="str">
            <v>01</v>
          </cell>
          <cell r="D898" t="str">
            <v>09</v>
          </cell>
          <cell r="E898" t="str">
            <v>LARIA</v>
          </cell>
          <cell r="F898">
            <v>1533</v>
          </cell>
        </row>
        <row r="899">
          <cell r="A899" t="str">
            <v>090110</v>
          </cell>
          <cell r="B899" t="str">
            <v>09</v>
          </cell>
          <cell r="C899" t="str">
            <v>01</v>
          </cell>
          <cell r="D899" t="str">
            <v>10</v>
          </cell>
          <cell r="E899" t="str">
            <v>MANTA</v>
          </cell>
          <cell r="F899">
            <v>1848</v>
          </cell>
        </row>
        <row r="900">
          <cell r="A900" t="str">
            <v>090111</v>
          </cell>
          <cell r="B900" t="str">
            <v>09</v>
          </cell>
          <cell r="C900" t="str">
            <v>01</v>
          </cell>
          <cell r="D900" t="str">
            <v>11</v>
          </cell>
          <cell r="E900" t="str">
            <v>MARISCAL CACERES</v>
          </cell>
          <cell r="F900">
            <v>807</v>
          </cell>
        </row>
        <row r="901">
          <cell r="A901" t="str">
            <v>090112</v>
          </cell>
          <cell r="B901" t="str">
            <v>09</v>
          </cell>
          <cell r="C901" t="str">
            <v>01</v>
          </cell>
          <cell r="D901" t="str">
            <v>12</v>
          </cell>
          <cell r="E901" t="str">
            <v>MOYA</v>
          </cell>
          <cell r="F901">
            <v>2414</v>
          </cell>
        </row>
        <row r="902">
          <cell r="A902" t="str">
            <v>090113</v>
          </cell>
          <cell r="B902" t="str">
            <v>09</v>
          </cell>
          <cell r="C902" t="str">
            <v>01</v>
          </cell>
          <cell r="D902" t="str">
            <v>13</v>
          </cell>
          <cell r="E902" t="str">
            <v>NUEVO OCCORO</v>
          </cell>
          <cell r="F902">
            <v>2693</v>
          </cell>
        </row>
        <row r="903">
          <cell r="A903" t="str">
            <v>090114</v>
          </cell>
          <cell r="B903" t="str">
            <v>09</v>
          </cell>
          <cell r="C903" t="str">
            <v>01</v>
          </cell>
          <cell r="D903" t="str">
            <v>14</v>
          </cell>
          <cell r="E903" t="str">
            <v>PALCA</v>
          </cell>
          <cell r="F903">
            <v>3683</v>
          </cell>
        </row>
        <row r="904">
          <cell r="A904" t="str">
            <v>090115</v>
          </cell>
          <cell r="B904" t="str">
            <v>09</v>
          </cell>
          <cell r="C904" t="str">
            <v>01</v>
          </cell>
          <cell r="D904" t="str">
            <v>15</v>
          </cell>
          <cell r="E904" t="str">
            <v>PILCHACA</v>
          </cell>
          <cell r="F904">
            <v>665</v>
          </cell>
        </row>
        <row r="905">
          <cell r="A905" t="str">
            <v>090116</v>
          </cell>
          <cell r="B905" t="str">
            <v>09</v>
          </cell>
          <cell r="C905" t="str">
            <v>01</v>
          </cell>
          <cell r="D905" t="str">
            <v>16</v>
          </cell>
          <cell r="E905" t="str">
            <v>VILCA</v>
          </cell>
          <cell r="F905">
            <v>3384</v>
          </cell>
        </row>
        <row r="906">
          <cell r="A906" t="str">
            <v>090117</v>
          </cell>
          <cell r="B906" t="str">
            <v>09</v>
          </cell>
          <cell r="C906" t="str">
            <v>01</v>
          </cell>
          <cell r="D906" t="str">
            <v>17</v>
          </cell>
          <cell r="E906" t="str">
            <v>YAULI 8/</v>
          </cell>
          <cell r="F906">
            <v>29876</v>
          </cell>
        </row>
        <row r="907">
          <cell r="A907" t="str">
            <v>090118</v>
          </cell>
          <cell r="B907" t="str">
            <v>09</v>
          </cell>
          <cell r="C907" t="str">
            <v>01</v>
          </cell>
          <cell r="D907" t="str">
            <v>18</v>
          </cell>
          <cell r="E907" t="str">
            <v>ASCENSION</v>
          </cell>
          <cell r="F907">
            <v>10340</v>
          </cell>
        </row>
        <row r="908">
          <cell r="A908" t="str">
            <v>090119</v>
          </cell>
          <cell r="B908" t="str">
            <v>09</v>
          </cell>
          <cell r="C908" t="str">
            <v>01</v>
          </cell>
          <cell r="D908" t="str">
            <v>19</v>
          </cell>
          <cell r="E908" t="str">
            <v>HUANDO</v>
          </cell>
          <cell r="F908">
            <v>8289</v>
          </cell>
        </row>
        <row r="909">
          <cell r="A909" t="str">
            <v>090200</v>
          </cell>
          <cell r="B909" t="str">
            <v>09</v>
          </cell>
          <cell r="C909" t="str">
            <v>02</v>
          </cell>
          <cell r="D909" t="str">
            <v>00</v>
          </cell>
          <cell r="E909" t="str">
            <v>ACOBAMBA</v>
          </cell>
          <cell r="F909">
            <v>68359</v>
          </cell>
        </row>
        <row r="910">
          <cell r="A910" t="str">
            <v>090201</v>
          </cell>
          <cell r="B910" t="str">
            <v>09</v>
          </cell>
          <cell r="C910" t="str">
            <v>02</v>
          </cell>
          <cell r="D910" t="str">
            <v>01</v>
          </cell>
          <cell r="E910" t="str">
            <v xml:space="preserve">ACOBAMBA </v>
          </cell>
          <cell r="F910">
            <v>10559</v>
          </cell>
        </row>
        <row r="911">
          <cell r="A911" t="str">
            <v>090202</v>
          </cell>
          <cell r="B911" t="str">
            <v>09</v>
          </cell>
          <cell r="C911" t="str">
            <v>02</v>
          </cell>
          <cell r="D911" t="str">
            <v>02</v>
          </cell>
          <cell r="E911" t="str">
            <v>ANDABAMBA</v>
          </cell>
          <cell r="F911">
            <v>5146</v>
          </cell>
        </row>
        <row r="912">
          <cell r="A912" t="str">
            <v>090203</v>
          </cell>
          <cell r="B912" t="str">
            <v>09</v>
          </cell>
          <cell r="C912" t="str">
            <v>02</v>
          </cell>
          <cell r="D912" t="str">
            <v>03</v>
          </cell>
          <cell r="E912" t="str">
            <v>ANTA</v>
          </cell>
          <cell r="F912">
            <v>8844</v>
          </cell>
        </row>
        <row r="913">
          <cell r="A913" t="str">
            <v>090204</v>
          </cell>
          <cell r="B913" t="str">
            <v>09</v>
          </cell>
          <cell r="C913" t="str">
            <v>02</v>
          </cell>
          <cell r="D913" t="str">
            <v>04</v>
          </cell>
          <cell r="E913" t="str">
            <v>CAJA</v>
          </cell>
          <cell r="F913">
            <v>3180</v>
          </cell>
        </row>
        <row r="914">
          <cell r="A914" t="str">
            <v>090205</v>
          </cell>
          <cell r="B914" t="str">
            <v>09</v>
          </cell>
          <cell r="C914" t="str">
            <v>02</v>
          </cell>
          <cell r="D914" t="str">
            <v>05</v>
          </cell>
          <cell r="E914" t="str">
            <v>MARCAS</v>
          </cell>
          <cell r="F914">
            <v>2537</v>
          </cell>
        </row>
        <row r="915">
          <cell r="A915" t="str">
            <v>090206</v>
          </cell>
          <cell r="B915" t="str">
            <v>09</v>
          </cell>
          <cell r="C915" t="str">
            <v>02</v>
          </cell>
          <cell r="D915" t="str">
            <v>06</v>
          </cell>
          <cell r="E915" t="str">
            <v>PAUCARA 8/</v>
          </cell>
          <cell r="F915">
            <v>26056</v>
          </cell>
        </row>
        <row r="916">
          <cell r="A916" t="str">
            <v>090207</v>
          </cell>
          <cell r="B916" t="str">
            <v>09</v>
          </cell>
          <cell r="C916" t="str">
            <v>02</v>
          </cell>
          <cell r="D916" t="str">
            <v>07</v>
          </cell>
          <cell r="E916" t="str">
            <v>POMACOCHA</v>
          </cell>
          <cell r="F916">
            <v>4579</v>
          </cell>
        </row>
        <row r="917">
          <cell r="A917" t="str">
            <v>090208</v>
          </cell>
          <cell r="B917" t="str">
            <v>09</v>
          </cell>
          <cell r="C917" t="str">
            <v>02</v>
          </cell>
          <cell r="D917" t="str">
            <v>08</v>
          </cell>
          <cell r="E917" t="str">
            <v>ROSARIO</v>
          </cell>
          <cell r="F917">
            <v>7458</v>
          </cell>
        </row>
        <row r="918">
          <cell r="A918" t="str">
            <v>090300</v>
          </cell>
          <cell r="B918" t="str">
            <v>09</v>
          </cell>
          <cell r="C918" t="str">
            <v>03</v>
          </cell>
          <cell r="D918" t="str">
            <v>00</v>
          </cell>
          <cell r="E918" t="str">
            <v>ANGARAES</v>
          </cell>
          <cell r="F918">
            <v>59647</v>
          </cell>
        </row>
        <row r="919">
          <cell r="A919" t="str">
            <v>090301</v>
          </cell>
          <cell r="B919" t="str">
            <v>09</v>
          </cell>
          <cell r="C919" t="str">
            <v>03</v>
          </cell>
          <cell r="D919" t="str">
            <v>01</v>
          </cell>
          <cell r="E919" t="str">
            <v>LIRCAY</v>
          </cell>
          <cell r="F919">
            <v>26355</v>
          </cell>
        </row>
        <row r="920">
          <cell r="A920" t="str">
            <v>090302</v>
          </cell>
          <cell r="B920" t="str">
            <v>09</v>
          </cell>
          <cell r="C920" t="str">
            <v>03</v>
          </cell>
          <cell r="D920" t="str">
            <v>02</v>
          </cell>
          <cell r="E920" t="str">
            <v>ANCHONGA</v>
          </cell>
          <cell r="F920">
            <v>8017</v>
          </cell>
        </row>
        <row r="921">
          <cell r="A921" t="str">
            <v>090303</v>
          </cell>
          <cell r="B921" t="str">
            <v>09</v>
          </cell>
          <cell r="C921" t="str">
            <v>03</v>
          </cell>
          <cell r="D921" t="str">
            <v>03</v>
          </cell>
          <cell r="E921" t="str">
            <v>CALLANMARCA</v>
          </cell>
          <cell r="F921">
            <v>962</v>
          </cell>
        </row>
        <row r="922">
          <cell r="A922" t="str">
            <v>090304</v>
          </cell>
          <cell r="B922" t="str">
            <v>09</v>
          </cell>
          <cell r="C922" t="str">
            <v>03</v>
          </cell>
          <cell r="D922" t="str">
            <v>04</v>
          </cell>
          <cell r="E922" t="str">
            <v>CCOCHACCASA</v>
          </cell>
          <cell r="F922">
            <v>3677</v>
          </cell>
        </row>
        <row r="923">
          <cell r="A923" t="str">
            <v>090305</v>
          </cell>
          <cell r="B923" t="str">
            <v>09</v>
          </cell>
          <cell r="C923" t="str">
            <v>03</v>
          </cell>
          <cell r="D923" t="str">
            <v>05</v>
          </cell>
          <cell r="E923" t="str">
            <v>CHINCHO</v>
          </cell>
          <cell r="F923">
            <v>1416</v>
          </cell>
        </row>
        <row r="924">
          <cell r="A924" t="str">
            <v>090306</v>
          </cell>
          <cell r="B924" t="str">
            <v>09</v>
          </cell>
          <cell r="C924" t="str">
            <v>03</v>
          </cell>
          <cell r="D924" t="str">
            <v>06</v>
          </cell>
          <cell r="E924" t="str">
            <v>CONGALLA</v>
          </cell>
          <cell r="F924">
            <v>4691</v>
          </cell>
        </row>
        <row r="925">
          <cell r="A925" t="str">
            <v>090307</v>
          </cell>
          <cell r="B925" t="str">
            <v>09</v>
          </cell>
          <cell r="C925" t="str">
            <v>03</v>
          </cell>
          <cell r="D925" t="str">
            <v>07</v>
          </cell>
          <cell r="E925" t="str">
            <v>HUANCA-HUANCA</v>
          </cell>
          <cell r="F925">
            <v>1759</v>
          </cell>
        </row>
        <row r="926">
          <cell r="A926" t="str">
            <v>090308</v>
          </cell>
          <cell r="B926" t="str">
            <v>09</v>
          </cell>
          <cell r="C926" t="str">
            <v>03</v>
          </cell>
          <cell r="D926" t="str">
            <v>08</v>
          </cell>
          <cell r="E926" t="str">
            <v>HUAYLLAY GRANDE</v>
          </cell>
          <cell r="F926">
            <v>2150</v>
          </cell>
        </row>
        <row r="927">
          <cell r="A927" t="str">
            <v>090309</v>
          </cell>
          <cell r="B927" t="str">
            <v>09</v>
          </cell>
          <cell r="C927" t="str">
            <v>03</v>
          </cell>
          <cell r="D927" t="str">
            <v>09</v>
          </cell>
          <cell r="E927" t="str">
            <v>JULCAMARCA</v>
          </cell>
          <cell r="F927">
            <v>1775</v>
          </cell>
        </row>
        <row r="928">
          <cell r="A928" t="str">
            <v>090310</v>
          </cell>
          <cell r="B928" t="str">
            <v>09</v>
          </cell>
          <cell r="C928" t="str">
            <v>03</v>
          </cell>
          <cell r="D928" t="str">
            <v>10</v>
          </cell>
          <cell r="E928" t="str">
            <v>SAN ANTONIO DE ANTAPARCO</v>
          </cell>
          <cell r="F928">
            <v>3272</v>
          </cell>
        </row>
        <row r="929">
          <cell r="A929" t="str">
            <v>090311</v>
          </cell>
          <cell r="B929" t="str">
            <v>09</v>
          </cell>
          <cell r="C929" t="str">
            <v>03</v>
          </cell>
          <cell r="D929" t="str">
            <v>11</v>
          </cell>
          <cell r="E929" t="str">
            <v>SANTO TOMAS DE PATA</v>
          </cell>
          <cell r="F929">
            <v>1958</v>
          </cell>
        </row>
        <row r="930">
          <cell r="A930" t="str">
            <v>090312</v>
          </cell>
          <cell r="B930" t="str">
            <v>09</v>
          </cell>
          <cell r="C930" t="str">
            <v>03</v>
          </cell>
          <cell r="D930" t="str">
            <v>12</v>
          </cell>
          <cell r="E930" t="str">
            <v>SECCLLA</v>
          </cell>
          <cell r="F930">
            <v>3615</v>
          </cell>
        </row>
        <row r="931">
          <cell r="A931" t="str">
            <v>090400</v>
          </cell>
          <cell r="B931" t="str">
            <v>09</v>
          </cell>
          <cell r="C931" t="str">
            <v>04</v>
          </cell>
          <cell r="D931" t="str">
            <v>00</v>
          </cell>
          <cell r="E931" t="str">
            <v>CASTROVIRREYNA</v>
          </cell>
          <cell r="F931">
            <v>24143</v>
          </cell>
        </row>
        <row r="932">
          <cell r="A932" t="str">
            <v>090401</v>
          </cell>
          <cell r="B932" t="str">
            <v>09</v>
          </cell>
          <cell r="C932" t="str">
            <v>04</v>
          </cell>
          <cell r="D932" t="str">
            <v>01</v>
          </cell>
          <cell r="E932" t="str">
            <v>CASTROVIRREYNA</v>
          </cell>
          <cell r="F932">
            <v>4244</v>
          </cell>
        </row>
        <row r="933">
          <cell r="A933" t="str">
            <v>090402</v>
          </cell>
          <cell r="B933" t="str">
            <v>09</v>
          </cell>
          <cell r="C933" t="str">
            <v>04</v>
          </cell>
          <cell r="D933" t="str">
            <v>02</v>
          </cell>
          <cell r="E933" t="str">
            <v>ARMA</v>
          </cell>
          <cell r="F933">
            <v>1861</v>
          </cell>
        </row>
        <row r="934">
          <cell r="A934" t="str">
            <v>090403</v>
          </cell>
          <cell r="B934" t="str">
            <v>09</v>
          </cell>
          <cell r="C934" t="str">
            <v>04</v>
          </cell>
          <cell r="D934" t="str">
            <v>03</v>
          </cell>
          <cell r="E934" t="str">
            <v>AURAHUA</v>
          </cell>
          <cell r="F934">
            <v>2650</v>
          </cell>
        </row>
        <row r="935">
          <cell r="A935" t="str">
            <v>090404</v>
          </cell>
          <cell r="B935" t="str">
            <v>09</v>
          </cell>
          <cell r="C935" t="str">
            <v>04</v>
          </cell>
          <cell r="D935" t="str">
            <v>04</v>
          </cell>
          <cell r="E935" t="str">
            <v>CAPILLAS</v>
          </cell>
          <cell r="F935">
            <v>1737</v>
          </cell>
        </row>
        <row r="936">
          <cell r="A936" t="str">
            <v>090405</v>
          </cell>
          <cell r="B936" t="str">
            <v>09</v>
          </cell>
          <cell r="C936" t="str">
            <v>04</v>
          </cell>
          <cell r="D936" t="str">
            <v>05</v>
          </cell>
          <cell r="E936" t="str">
            <v>CHUPAMARCA</v>
          </cell>
          <cell r="F936">
            <v>1398</v>
          </cell>
        </row>
        <row r="937">
          <cell r="A937" t="str">
            <v>090406</v>
          </cell>
          <cell r="B937" t="str">
            <v>09</v>
          </cell>
          <cell r="C937" t="str">
            <v>04</v>
          </cell>
          <cell r="D937" t="str">
            <v>06</v>
          </cell>
          <cell r="E937" t="str">
            <v>COCAS</v>
          </cell>
          <cell r="F937">
            <v>1174</v>
          </cell>
        </row>
        <row r="938">
          <cell r="A938" t="str">
            <v>090407</v>
          </cell>
          <cell r="B938" t="str">
            <v>09</v>
          </cell>
          <cell r="C938" t="str">
            <v>04</v>
          </cell>
          <cell r="D938" t="str">
            <v>07</v>
          </cell>
          <cell r="E938" t="str">
            <v>HUACHOS</v>
          </cell>
          <cell r="F938">
            <v>2197</v>
          </cell>
        </row>
        <row r="939">
          <cell r="A939" t="str">
            <v>090408</v>
          </cell>
          <cell r="B939" t="str">
            <v>09</v>
          </cell>
          <cell r="C939" t="str">
            <v>04</v>
          </cell>
          <cell r="D939" t="str">
            <v>08</v>
          </cell>
          <cell r="E939" t="str">
            <v>HUAMATAMBO</v>
          </cell>
          <cell r="F939">
            <v>553</v>
          </cell>
        </row>
        <row r="940">
          <cell r="A940" t="str">
            <v>090409</v>
          </cell>
          <cell r="B940" t="str">
            <v>09</v>
          </cell>
          <cell r="C940" t="str">
            <v>04</v>
          </cell>
          <cell r="D940" t="str">
            <v>09</v>
          </cell>
          <cell r="E940" t="str">
            <v>MOLLEPAMPA</v>
          </cell>
          <cell r="F940">
            <v>1919</v>
          </cell>
        </row>
        <row r="941">
          <cell r="A941" t="str">
            <v>090410</v>
          </cell>
          <cell r="B941" t="str">
            <v>09</v>
          </cell>
          <cell r="C941" t="str">
            <v>04</v>
          </cell>
          <cell r="D941" t="str">
            <v>10</v>
          </cell>
          <cell r="E941" t="str">
            <v>SAN JUAN</v>
          </cell>
          <cell r="F941">
            <v>768</v>
          </cell>
        </row>
        <row r="942">
          <cell r="A942" t="str">
            <v>090411</v>
          </cell>
          <cell r="B942" t="str">
            <v>09</v>
          </cell>
          <cell r="C942" t="str">
            <v>04</v>
          </cell>
          <cell r="D942" t="str">
            <v>11</v>
          </cell>
          <cell r="E942" t="str">
            <v>SANTA ANA</v>
          </cell>
          <cell r="F942">
            <v>2455</v>
          </cell>
        </row>
        <row r="943">
          <cell r="A943" t="str">
            <v>090412</v>
          </cell>
          <cell r="B943" t="str">
            <v>09</v>
          </cell>
          <cell r="C943" t="str">
            <v>04</v>
          </cell>
          <cell r="D943" t="str">
            <v>12</v>
          </cell>
          <cell r="E943" t="str">
            <v>TANTARA</v>
          </cell>
          <cell r="F943">
            <v>965</v>
          </cell>
        </row>
        <row r="944">
          <cell r="A944" t="str">
            <v>090413</v>
          </cell>
          <cell r="B944" t="str">
            <v>09</v>
          </cell>
          <cell r="C944" t="str">
            <v>04</v>
          </cell>
          <cell r="D944" t="str">
            <v>13</v>
          </cell>
          <cell r="E944" t="str">
            <v>TICRAPO</v>
          </cell>
          <cell r="F944">
            <v>2222</v>
          </cell>
        </row>
        <row r="945">
          <cell r="A945" t="str">
            <v>090500</v>
          </cell>
          <cell r="B945" t="str">
            <v>09</v>
          </cell>
          <cell r="C945" t="str">
            <v>05</v>
          </cell>
          <cell r="D945" t="str">
            <v>00</v>
          </cell>
          <cell r="E945" t="str">
            <v>CHURCAMPA</v>
          </cell>
          <cell r="F945">
            <v>48289</v>
          </cell>
        </row>
        <row r="946">
          <cell r="A946" t="str">
            <v>090501</v>
          </cell>
          <cell r="B946" t="str">
            <v>09</v>
          </cell>
          <cell r="C946" t="str">
            <v>05</v>
          </cell>
          <cell r="D946" t="str">
            <v>01</v>
          </cell>
          <cell r="E946" t="str">
            <v>CHURCAMPA</v>
          </cell>
          <cell r="F946">
            <v>6409</v>
          </cell>
        </row>
        <row r="947">
          <cell r="A947" t="str">
            <v>090502</v>
          </cell>
          <cell r="B947" t="str">
            <v>09</v>
          </cell>
          <cell r="C947" t="str">
            <v>05</v>
          </cell>
          <cell r="D947" t="str">
            <v>02</v>
          </cell>
          <cell r="E947" t="str">
            <v>ANCO</v>
          </cell>
          <cell r="F947">
            <v>11655</v>
          </cell>
        </row>
        <row r="948">
          <cell r="A948" t="str">
            <v>090503</v>
          </cell>
          <cell r="B948" t="str">
            <v>09</v>
          </cell>
          <cell r="C948" t="str">
            <v>05</v>
          </cell>
          <cell r="D948" t="str">
            <v>03</v>
          </cell>
          <cell r="E948" t="str">
            <v>CHINCHIHUASI</v>
          </cell>
          <cell r="F948">
            <v>4708</v>
          </cell>
        </row>
        <row r="949">
          <cell r="A949" t="str">
            <v>090504</v>
          </cell>
          <cell r="B949" t="str">
            <v>09</v>
          </cell>
          <cell r="C949" t="str">
            <v>05</v>
          </cell>
          <cell r="D949" t="str">
            <v>04</v>
          </cell>
          <cell r="E949" t="str">
            <v>EL CARMEN</v>
          </cell>
          <cell r="F949">
            <v>3335</v>
          </cell>
        </row>
        <row r="950">
          <cell r="A950" t="str">
            <v>090505</v>
          </cell>
          <cell r="B950" t="str">
            <v>09</v>
          </cell>
          <cell r="C950" t="str">
            <v>05</v>
          </cell>
          <cell r="D950" t="str">
            <v>05</v>
          </cell>
          <cell r="E950" t="str">
            <v>LA MERCED</v>
          </cell>
          <cell r="F950">
            <v>1235</v>
          </cell>
        </row>
        <row r="951">
          <cell r="A951" t="str">
            <v>090506</v>
          </cell>
          <cell r="B951" t="str">
            <v>09</v>
          </cell>
          <cell r="C951" t="str">
            <v>05</v>
          </cell>
          <cell r="D951" t="str">
            <v>06</v>
          </cell>
          <cell r="E951" t="str">
            <v>LOCROJA</v>
          </cell>
          <cell r="F951">
            <v>4774</v>
          </cell>
        </row>
        <row r="952">
          <cell r="A952" t="str">
            <v>090507</v>
          </cell>
          <cell r="B952" t="str">
            <v>09</v>
          </cell>
          <cell r="C952" t="str">
            <v>05</v>
          </cell>
          <cell r="D952" t="str">
            <v>07</v>
          </cell>
          <cell r="E952" t="str">
            <v>PAUCARBAMBA</v>
          </cell>
          <cell r="F952">
            <v>7147</v>
          </cell>
        </row>
        <row r="953">
          <cell r="A953" t="str">
            <v>090508</v>
          </cell>
          <cell r="B953" t="str">
            <v>09</v>
          </cell>
          <cell r="C953" t="str">
            <v>05</v>
          </cell>
          <cell r="D953" t="str">
            <v>08</v>
          </cell>
          <cell r="E953" t="str">
            <v>SAN MIGUEL DE MAYOCC</v>
          </cell>
          <cell r="F953">
            <v>1231</v>
          </cell>
        </row>
        <row r="954">
          <cell r="A954" t="str">
            <v>090509</v>
          </cell>
          <cell r="B954" t="str">
            <v>09</v>
          </cell>
          <cell r="C954" t="str">
            <v>05</v>
          </cell>
          <cell r="D954" t="str">
            <v>09</v>
          </cell>
          <cell r="E954" t="str">
            <v>SAN PEDRO DE CORIS</v>
          </cell>
          <cell r="F954">
            <v>4563</v>
          </cell>
        </row>
        <row r="955">
          <cell r="A955" t="str">
            <v>090510</v>
          </cell>
          <cell r="B955" t="str">
            <v>09</v>
          </cell>
          <cell r="C955" t="str">
            <v>05</v>
          </cell>
          <cell r="D955" t="str">
            <v>10</v>
          </cell>
          <cell r="E955" t="str">
            <v>PACHAMARCA</v>
          </cell>
          <cell r="F955">
            <v>3232</v>
          </cell>
        </row>
        <row r="956">
          <cell r="A956" t="str">
            <v>090600</v>
          </cell>
          <cell r="B956" t="str">
            <v>09</v>
          </cell>
          <cell r="C956" t="str">
            <v>06</v>
          </cell>
          <cell r="D956" t="str">
            <v>00</v>
          </cell>
          <cell r="E956" t="str">
            <v>HUAYTARA</v>
          </cell>
          <cell r="F956">
            <v>32857</v>
          </cell>
        </row>
        <row r="957">
          <cell r="A957" t="str">
            <v>090601</v>
          </cell>
          <cell r="B957" t="str">
            <v>09</v>
          </cell>
          <cell r="C957" t="str">
            <v>06</v>
          </cell>
          <cell r="D957" t="str">
            <v>01</v>
          </cell>
          <cell r="E957" t="str">
            <v>HUAYTARA</v>
          </cell>
          <cell r="F957">
            <v>3176</v>
          </cell>
        </row>
        <row r="958">
          <cell r="A958" t="str">
            <v>090602</v>
          </cell>
          <cell r="B958" t="str">
            <v>09</v>
          </cell>
          <cell r="C958" t="str">
            <v>06</v>
          </cell>
          <cell r="D958" t="str">
            <v>02</v>
          </cell>
          <cell r="E958" t="str">
            <v>AYAVI</v>
          </cell>
          <cell r="F958">
            <v>1154</v>
          </cell>
        </row>
        <row r="959">
          <cell r="A959" t="str">
            <v>090603</v>
          </cell>
          <cell r="B959" t="str">
            <v>09</v>
          </cell>
          <cell r="C959" t="str">
            <v>06</v>
          </cell>
          <cell r="D959" t="str">
            <v>03</v>
          </cell>
          <cell r="E959" t="str">
            <v>CORDOVA</v>
          </cell>
          <cell r="F959">
            <v>2966</v>
          </cell>
        </row>
        <row r="960">
          <cell r="A960" t="str">
            <v>090604</v>
          </cell>
          <cell r="B960" t="str">
            <v>09</v>
          </cell>
          <cell r="C960" t="str">
            <v>06</v>
          </cell>
          <cell r="D960" t="str">
            <v>04</v>
          </cell>
          <cell r="E960" t="str">
            <v>HUAYACUNDO ARMA</v>
          </cell>
          <cell r="F960">
            <v>635</v>
          </cell>
        </row>
        <row r="961">
          <cell r="A961" t="str">
            <v>090605</v>
          </cell>
          <cell r="B961" t="str">
            <v>09</v>
          </cell>
          <cell r="C961" t="str">
            <v>06</v>
          </cell>
          <cell r="D961" t="str">
            <v>05</v>
          </cell>
          <cell r="E961" t="str">
            <v>LARAMARCA</v>
          </cell>
          <cell r="F961">
            <v>1468</v>
          </cell>
        </row>
        <row r="962">
          <cell r="A962" t="str">
            <v>090606</v>
          </cell>
          <cell r="B962" t="str">
            <v>09</v>
          </cell>
          <cell r="C962" t="str">
            <v>06</v>
          </cell>
          <cell r="D962" t="str">
            <v>06</v>
          </cell>
          <cell r="E962" t="str">
            <v>OCOYO</v>
          </cell>
          <cell r="F962">
            <v>2684</v>
          </cell>
        </row>
        <row r="963">
          <cell r="A963" t="str">
            <v>090607</v>
          </cell>
          <cell r="B963" t="str">
            <v>09</v>
          </cell>
          <cell r="C963" t="str">
            <v>06</v>
          </cell>
          <cell r="D963" t="str">
            <v>07</v>
          </cell>
          <cell r="E963" t="str">
            <v>PILPICHACA</v>
          </cell>
          <cell r="F963">
            <v>5284</v>
          </cell>
        </row>
        <row r="964">
          <cell r="A964" t="str">
            <v>090608</v>
          </cell>
          <cell r="B964" t="str">
            <v>09</v>
          </cell>
          <cell r="C964" t="str">
            <v>06</v>
          </cell>
          <cell r="D964" t="str">
            <v>08</v>
          </cell>
          <cell r="E964" t="str">
            <v>QUERCO</v>
          </cell>
          <cell r="F964">
            <v>1187</v>
          </cell>
        </row>
        <row r="965">
          <cell r="A965" t="str">
            <v>090609</v>
          </cell>
          <cell r="B965" t="str">
            <v>09</v>
          </cell>
          <cell r="C965" t="str">
            <v>06</v>
          </cell>
          <cell r="D965" t="str">
            <v>09</v>
          </cell>
          <cell r="E965" t="str">
            <v>QUITO-ARMA</v>
          </cell>
          <cell r="F965">
            <v>1244</v>
          </cell>
        </row>
        <row r="966">
          <cell r="A966" t="str">
            <v>090610</v>
          </cell>
          <cell r="B966" t="str">
            <v>09</v>
          </cell>
          <cell r="C966" t="str">
            <v>06</v>
          </cell>
          <cell r="D966" t="str">
            <v>10</v>
          </cell>
          <cell r="E966" t="str">
            <v>SAN ANTONIO DE CUSICANCHA</v>
          </cell>
          <cell r="F966">
            <v>2339</v>
          </cell>
        </row>
        <row r="967">
          <cell r="A967" t="str">
            <v>090611</v>
          </cell>
          <cell r="B967" t="str">
            <v>09</v>
          </cell>
          <cell r="C967" t="str">
            <v>06</v>
          </cell>
          <cell r="D967" t="str">
            <v>11</v>
          </cell>
          <cell r="E967" t="str">
            <v>SAN FRANCISCO DE SANGAYAICO</v>
          </cell>
          <cell r="F967">
            <v>1160</v>
          </cell>
        </row>
        <row r="968">
          <cell r="A968" t="str">
            <v>090612</v>
          </cell>
          <cell r="B968" t="str">
            <v>09</v>
          </cell>
          <cell r="C968" t="str">
            <v>06</v>
          </cell>
          <cell r="D968" t="str">
            <v>12</v>
          </cell>
          <cell r="E968" t="str">
            <v>SAN ISIDRO</v>
          </cell>
          <cell r="F968">
            <v>1572</v>
          </cell>
        </row>
        <row r="969">
          <cell r="A969" t="str">
            <v>090613</v>
          </cell>
          <cell r="B969" t="str">
            <v>09</v>
          </cell>
          <cell r="C969" t="str">
            <v>06</v>
          </cell>
          <cell r="D969" t="str">
            <v>13</v>
          </cell>
          <cell r="E969" t="str">
            <v>SANTIAGO DE CHOCORVOS</v>
          </cell>
          <cell r="F969">
            <v>4741</v>
          </cell>
        </row>
        <row r="970">
          <cell r="A970" t="str">
            <v>090614</v>
          </cell>
          <cell r="B970" t="str">
            <v>09</v>
          </cell>
          <cell r="C970" t="str">
            <v>06</v>
          </cell>
          <cell r="D970" t="str">
            <v>14</v>
          </cell>
          <cell r="E970" t="str">
            <v>SANTIAGO DE QUIRAHUARA</v>
          </cell>
          <cell r="F970">
            <v>985</v>
          </cell>
        </row>
        <row r="971">
          <cell r="A971" t="str">
            <v>090615</v>
          </cell>
          <cell r="B971" t="str">
            <v>09</v>
          </cell>
          <cell r="C971" t="str">
            <v>06</v>
          </cell>
          <cell r="D971" t="str">
            <v>15</v>
          </cell>
          <cell r="E971" t="str">
            <v>SANTO DOMINGO DE CAPILLAS</v>
          </cell>
          <cell r="F971">
            <v>1526</v>
          </cell>
        </row>
        <row r="972">
          <cell r="A972" t="str">
            <v>090616</v>
          </cell>
          <cell r="B972" t="str">
            <v>09</v>
          </cell>
          <cell r="C972" t="str">
            <v>06</v>
          </cell>
          <cell r="D972" t="str">
            <v>16</v>
          </cell>
          <cell r="E972" t="str">
            <v>TAMBO</v>
          </cell>
          <cell r="F972">
            <v>736</v>
          </cell>
        </row>
        <row r="973">
          <cell r="A973" t="str">
            <v>090700</v>
          </cell>
          <cell r="B973" t="str">
            <v>09</v>
          </cell>
          <cell r="C973" t="str">
            <v>07</v>
          </cell>
          <cell r="D973" t="str">
            <v>00</v>
          </cell>
          <cell r="E973" t="str">
            <v>TAYACAJA</v>
          </cell>
          <cell r="F973">
            <v>113193</v>
          </cell>
        </row>
        <row r="974">
          <cell r="A974" t="str">
            <v>090701</v>
          </cell>
          <cell r="B974" t="str">
            <v>09</v>
          </cell>
          <cell r="C974" t="str">
            <v>07</v>
          </cell>
          <cell r="D974" t="str">
            <v>01</v>
          </cell>
          <cell r="E974" t="str">
            <v>PAMPAS</v>
          </cell>
          <cell r="F974">
            <v>11740</v>
          </cell>
        </row>
        <row r="975">
          <cell r="A975" t="str">
            <v>090702</v>
          </cell>
          <cell r="B975" t="str">
            <v>09</v>
          </cell>
          <cell r="C975" t="str">
            <v>07</v>
          </cell>
          <cell r="D975" t="str">
            <v>02</v>
          </cell>
          <cell r="E975" t="str">
            <v>ACOSTAMBO</v>
          </cell>
          <cell r="F975">
            <v>4895</v>
          </cell>
        </row>
        <row r="976">
          <cell r="A976" t="str">
            <v>090703</v>
          </cell>
          <cell r="B976" t="str">
            <v>09</v>
          </cell>
          <cell r="C976" t="str">
            <v>07</v>
          </cell>
          <cell r="D976" t="str">
            <v>03</v>
          </cell>
          <cell r="E976" t="str">
            <v>ACRAQUIA</v>
          </cell>
          <cell r="F976">
            <v>5614</v>
          </cell>
        </row>
        <row r="977">
          <cell r="A977" t="str">
            <v>090704</v>
          </cell>
          <cell r="B977" t="str">
            <v>09</v>
          </cell>
          <cell r="C977" t="str">
            <v>07</v>
          </cell>
          <cell r="D977" t="str">
            <v>04</v>
          </cell>
          <cell r="E977" t="str">
            <v>AHUAYCHA</v>
          </cell>
          <cell r="F977">
            <v>5624</v>
          </cell>
        </row>
        <row r="978">
          <cell r="A978" t="str">
            <v>090705</v>
          </cell>
          <cell r="B978" t="str">
            <v>09</v>
          </cell>
          <cell r="C978" t="str">
            <v>07</v>
          </cell>
          <cell r="D978" t="str">
            <v>05</v>
          </cell>
          <cell r="E978" t="str">
            <v>COLCABAMBA</v>
          </cell>
          <cell r="F978">
            <v>21913</v>
          </cell>
        </row>
        <row r="979">
          <cell r="A979" t="str">
            <v>090706</v>
          </cell>
          <cell r="B979" t="str">
            <v>09</v>
          </cell>
          <cell r="C979" t="str">
            <v>07</v>
          </cell>
          <cell r="D979" t="str">
            <v>06</v>
          </cell>
          <cell r="E979" t="str">
            <v>DANIEL HERNANDEZ</v>
          </cell>
          <cell r="F979">
            <v>10523</v>
          </cell>
        </row>
        <row r="980">
          <cell r="A980" t="str">
            <v>090707</v>
          </cell>
          <cell r="B980" t="str">
            <v>09</v>
          </cell>
          <cell r="C980" t="str">
            <v>07</v>
          </cell>
          <cell r="D980" t="str">
            <v>07</v>
          </cell>
          <cell r="E980" t="str">
            <v>HUACHOCOLPA</v>
          </cell>
          <cell r="F980">
            <v>5369</v>
          </cell>
        </row>
        <row r="981">
          <cell r="A981" t="str">
            <v>090709</v>
          </cell>
          <cell r="B981" t="str">
            <v>09</v>
          </cell>
          <cell r="C981" t="str">
            <v>07</v>
          </cell>
          <cell r="D981" t="str">
            <v>09</v>
          </cell>
          <cell r="E981" t="str">
            <v>HUARIBAMBA</v>
          </cell>
          <cell r="F981">
            <v>8242</v>
          </cell>
        </row>
        <row r="982">
          <cell r="A982" t="str">
            <v>090710</v>
          </cell>
          <cell r="B982" t="str">
            <v>09</v>
          </cell>
          <cell r="C982" t="str">
            <v>07</v>
          </cell>
          <cell r="D982" t="str">
            <v>10</v>
          </cell>
          <cell r="E982" t="str">
            <v>ÑAHUIMPUQUIO</v>
          </cell>
          <cell r="F982">
            <v>2347</v>
          </cell>
        </row>
        <row r="983">
          <cell r="A983" t="str">
            <v>090711</v>
          </cell>
          <cell r="B983" t="str">
            <v>09</v>
          </cell>
          <cell r="C983" t="str">
            <v>07</v>
          </cell>
          <cell r="D983" t="str">
            <v>11</v>
          </cell>
          <cell r="E983" t="str">
            <v>PAZOS</v>
          </cell>
          <cell r="F983">
            <v>8105</v>
          </cell>
        </row>
        <row r="984">
          <cell r="A984" t="str">
            <v>090713</v>
          </cell>
          <cell r="B984" t="str">
            <v>09</v>
          </cell>
          <cell r="C984" t="str">
            <v>07</v>
          </cell>
          <cell r="D984" t="str">
            <v>13</v>
          </cell>
          <cell r="E984" t="str">
            <v>QUISHUAR</v>
          </cell>
          <cell r="F984">
            <v>1016</v>
          </cell>
        </row>
        <row r="985">
          <cell r="A985" t="str">
            <v>090714</v>
          </cell>
          <cell r="B985" t="str">
            <v>09</v>
          </cell>
          <cell r="C985" t="str">
            <v>07</v>
          </cell>
          <cell r="D985" t="str">
            <v>14</v>
          </cell>
          <cell r="E985" t="str">
            <v>SALCABAMBA</v>
          </cell>
          <cell r="F985">
            <v>5525</v>
          </cell>
        </row>
        <row r="986">
          <cell r="A986" t="str">
            <v>090715</v>
          </cell>
          <cell r="B986" t="str">
            <v>09</v>
          </cell>
          <cell r="C986" t="str">
            <v>07</v>
          </cell>
          <cell r="D986" t="str">
            <v>15</v>
          </cell>
          <cell r="E986" t="str">
            <v>SALCAHUASI</v>
          </cell>
          <cell r="F986">
            <v>4123</v>
          </cell>
        </row>
        <row r="987">
          <cell r="A987" t="str">
            <v>090716</v>
          </cell>
          <cell r="B987" t="str">
            <v>09</v>
          </cell>
          <cell r="C987" t="str">
            <v>07</v>
          </cell>
          <cell r="D987" t="str">
            <v>16</v>
          </cell>
          <cell r="E987" t="str">
            <v>SAN MARCOS DE ROCCHAC</v>
          </cell>
          <cell r="F987">
            <v>3456</v>
          </cell>
        </row>
        <row r="988">
          <cell r="A988" t="str">
            <v>090717</v>
          </cell>
          <cell r="B988" t="str">
            <v>09</v>
          </cell>
          <cell r="C988" t="str">
            <v>07</v>
          </cell>
          <cell r="D988" t="str">
            <v>17</v>
          </cell>
          <cell r="E988" t="str">
            <v>SURCUBAMBA</v>
          </cell>
          <cell r="F988">
            <v>5516</v>
          </cell>
        </row>
        <row r="989">
          <cell r="A989" t="str">
            <v>090718</v>
          </cell>
          <cell r="B989" t="str">
            <v>09</v>
          </cell>
          <cell r="C989" t="str">
            <v>07</v>
          </cell>
          <cell r="D989" t="str">
            <v>18</v>
          </cell>
          <cell r="E989" t="str">
            <v>TINTAY PUNCU</v>
          </cell>
          <cell r="F989">
            <v>9185</v>
          </cell>
        </row>
        <row r="990">
          <cell r="A990" t="str">
            <v>100000</v>
          </cell>
          <cell r="B990" t="str">
            <v>10</v>
          </cell>
          <cell r="C990" t="str">
            <v>00</v>
          </cell>
          <cell r="D990" t="str">
            <v>00</v>
          </cell>
          <cell r="E990" t="str">
            <v>HUANUCO</v>
          </cell>
          <cell r="F990">
            <v>830779</v>
          </cell>
        </row>
        <row r="991">
          <cell r="A991" t="str">
            <v>100100</v>
          </cell>
          <cell r="B991" t="str">
            <v>10</v>
          </cell>
          <cell r="C991" t="str">
            <v>01</v>
          </cell>
          <cell r="D991" t="str">
            <v>00</v>
          </cell>
          <cell r="E991" t="str">
            <v>HUANUCO</v>
          </cell>
          <cell r="F991">
            <v>287301</v>
          </cell>
        </row>
        <row r="992">
          <cell r="A992" t="str">
            <v>100101</v>
          </cell>
          <cell r="B992" t="str">
            <v>10</v>
          </cell>
          <cell r="C992" t="str">
            <v>01</v>
          </cell>
          <cell r="D992" t="str">
            <v>01</v>
          </cell>
          <cell r="E992" t="str">
            <v>HUANUCO</v>
          </cell>
          <cell r="F992">
            <v>79497</v>
          </cell>
        </row>
        <row r="993">
          <cell r="A993" t="str">
            <v>100102</v>
          </cell>
          <cell r="B993" t="str">
            <v>10</v>
          </cell>
          <cell r="C993" t="str">
            <v>01</v>
          </cell>
          <cell r="D993" t="str">
            <v>02</v>
          </cell>
          <cell r="E993" t="str">
            <v>AMARILIS</v>
          </cell>
          <cell r="F993">
            <v>71888</v>
          </cell>
        </row>
        <row r="994">
          <cell r="A994" t="str">
            <v>100103</v>
          </cell>
          <cell r="B994" t="str">
            <v>10</v>
          </cell>
          <cell r="C994" t="str">
            <v>01</v>
          </cell>
          <cell r="D994" t="str">
            <v>03</v>
          </cell>
          <cell r="E994" t="str">
            <v>CHINCHAO</v>
          </cell>
          <cell r="F994">
            <v>26362</v>
          </cell>
        </row>
        <row r="995">
          <cell r="A995" t="str">
            <v>100104</v>
          </cell>
          <cell r="B995" t="str">
            <v>10</v>
          </cell>
          <cell r="C995" t="str">
            <v>01</v>
          </cell>
          <cell r="D995" t="str">
            <v>04</v>
          </cell>
          <cell r="E995" t="str">
            <v>CHURUBAMBA</v>
          </cell>
          <cell r="F995">
            <v>26126</v>
          </cell>
        </row>
        <row r="996">
          <cell r="A996" t="str">
            <v>100105</v>
          </cell>
          <cell r="B996" t="str">
            <v>10</v>
          </cell>
          <cell r="C996" t="str">
            <v>01</v>
          </cell>
          <cell r="D996" t="str">
            <v>05</v>
          </cell>
          <cell r="E996" t="str">
            <v>MARGOS</v>
          </cell>
          <cell r="F996">
            <v>15692</v>
          </cell>
        </row>
        <row r="997">
          <cell r="A997" t="str">
            <v>100106</v>
          </cell>
          <cell r="B997" t="str">
            <v>10</v>
          </cell>
          <cell r="C997" t="str">
            <v>01</v>
          </cell>
          <cell r="D997" t="str">
            <v>06</v>
          </cell>
          <cell r="E997" t="str">
            <v>QUISQUI</v>
          </cell>
          <cell r="F997">
            <v>7585</v>
          </cell>
        </row>
        <row r="998">
          <cell r="A998" t="str">
            <v>100107</v>
          </cell>
          <cell r="B998" t="str">
            <v>10</v>
          </cell>
          <cell r="C998" t="str">
            <v>01</v>
          </cell>
          <cell r="D998" t="str">
            <v>07</v>
          </cell>
          <cell r="E998" t="str">
            <v>SAN FRANCISCO DE CAYRAN</v>
          </cell>
          <cell r="F998">
            <v>5038</v>
          </cell>
        </row>
        <row r="999">
          <cell r="A999" t="str">
            <v>100108</v>
          </cell>
          <cell r="B999" t="str">
            <v>10</v>
          </cell>
          <cell r="C999" t="str">
            <v>01</v>
          </cell>
          <cell r="D999" t="str">
            <v>08</v>
          </cell>
          <cell r="E999" t="str">
            <v>SAN PEDRO DE CHAULAN</v>
          </cell>
          <cell r="F999">
            <v>7338</v>
          </cell>
        </row>
        <row r="1000">
          <cell r="A1000" t="str">
            <v>100109</v>
          </cell>
          <cell r="B1000" t="str">
            <v>10</v>
          </cell>
          <cell r="C1000" t="str">
            <v>01</v>
          </cell>
          <cell r="D1000" t="str">
            <v>09</v>
          </cell>
          <cell r="E1000" t="str">
            <v>SANTA MARIA DEL VALLE</v>
          </cell>
          <cell r="F1000">
            <v>19533</v>
          </cell>
        </row>
        <row r="1001">
          <cell r="A1001" t="str">
            <v>100110</v>
          </cell>
          <cell r="B1001" t="str">
            <v>10</v>
          </cell>
          <cell r="C1001" t="str">
            <v>01</v>
          </cell>
          <cell r="D1001" t="str">
            <v>10</v>
          </cell>
          <cell r="E1001" t="str">
            <v>YARUMAYO</v>
          </cell>
          <cell r="F1001">
            <v>2837</v>
          </cell>
        </row>
        <row r="1002">
          <cell r="A1002" t="str">
            <v>100111</v>
          </cell>
          <cell r="B1002" t="str">
            <v>10</v>
          </cell>
          <cell r="C1002" t="str">
            <v>01</v>
          </cell>
          <cell r="D1002" t="str">
            <v>11</v>
          </cell>
          <cell r="E1002" t="str">
            <v>PILLCO MARCA</v>
          </cell>
          <cell r="F1002">
            <v>25405</v>
          </cell>
        </row>
        <row r="1003">
          <cell r="A1003" t="str">
            <v>100200</v>
          </cell>
          <cell r="B1003" t="str">
            <v>10</v>
          </cell>
          <cell r="C1003" t="str">
            <v>02</v>
          </cell>
          <cell r="D1003" t="str">
            <v>00</v>
          </cell>
          <cell r="E1003" t="str">
            <v>AMBO</v>
          </cell>
          <cell r="F1003">
            <v>61220</v>
          </cell>
        </row>
        <row r="1004">
          <cell r="A1004" t="str">
            <v>100201</v>
          </cell>
          <cell r="B1004" t="str">
            <v>10</v>
          </cell>
          <cell r="C1004" t="str">
            <v>02</v>
          </cell>
          <cell r="D1004" t="str">
            <v>01</v>
          </cell>
          <cell r="E1004" t="str">
            <v>AMBO</v>
          </cell>
          <cell r="F1004">
            <v>17371</v>
          </cell>
        </row>
        <row r="1005">
          <cell r="A1005" t="str">
            <v>100202</v>
          </cell>
          <cell r="B1005" t="str">
            <v>10</v>
          </cell>
          <cell r="C1005" t="str">
            <v>02</v>
          </cell>
          <cell r="D1005" t="str">
            <v>02</v>
          </cell>
          <cell r="E1005" t="str">
            <v>CAYNA</v>
          </cell>
          <cell r="F1005">
            <v>4087</v>
          </cell>
        </row>
        <row r="1006">
          <cell r="A1006" t="str">
            <v>100203</v>
          </cell>
          <cell r="B1006" t="str">
            <v>10</v>
          </cell>
          <cell r="C1006" t="str">
            <v>02</v>
          </cell>
          <cell r="D1006" t="str">
            <v>03</v>
          </cell>
          <cell r="E1006" t="str">
            <v>COLPAS</v>
          </cell>
          <cell r="F1006">
            <v>2986</v>
          </cell>
        </row>
        <row r="1007">
          <cell r="A1007" t="str">
            <v>100204</v>
          </cell>
          <cell r="B1007" t="str">
            <v>10</v>
          </cell>
          <cell r="C1007" t="str">
            <v>02</v>
          </cell>
          <cell r="D1007" t="str">
            <v>04</v>
          </cell>
          <cell r="E1007" t="str">
            <v>CONCHAMARCA</v>
          </cell>
          <cell r="F1007">
            <v>6462</v>
          </cell>
        </row>
        <row r="1008">
          <cell r="A1008" t="str">
            <v>100205</v>
          </cell>
          <cell r="B1008" t="str">
            <v>10</v>
          </cell>
          <cell r="C1008" t="str">
            <v>02</v>
          </cell>
          <cell r="D1008" t="str">
            <v>05</v>
          </cell>
          <cell r="E1008" t="str">
            <v>HUACAR</v>
          </cell>
          <cell r="F1008">
            <v>8934</v>
          </cell>
        </row>
        <row r="1009">
          <cell r="A1009" t="str">
            <v>100206</v>
          </cell>
          <cell r="B1009" t="str">
            <v>10</v>
          </cell>
          <cell r="C1009" t="str">
            <v>02</v>
          </cell>
          <cell r="D1009" t="str">
            <v>06</v>
          </cell>
          <cell r="E1009" t="str">
            <v>SAN FRANCISCO</v>
          </cell>
          <cell r="F1009">
            <v>3624</v>
          </cell>
        </row>
        <row r="1010">
          <cell r="A1010" t="str">
            <v>100207</v>
          </cell>
          <cell r="B1010" t="str">
            <v>10</v>
          </cell>
          <cell r="C1010" t="str">
            <v>02</v>
          </cell>
          <cell r="D1010" t="str">
            <v>07</v>
          </cell>
          <cell r="E1010" t="str">
            <v>SAN RAFAEL</v>
          </cell>
          <cell r="F1010">
            <v>12804</v>
          </cell>
        </row>
        <row r="1011">
          <cell r="A1011" t="str">
            <v>100208</v>
          </cell>
          <cell r="B1011" t="str">
            <v>10</v>
          </cell>
          <cell r="C1011" t="str">
            <v>02</v>
          </cell>
          <cell r="D1011" t="str">
            <v>08</v>
          </cell>
          <cell r="E1011" t="str">
            <v>TOMAY KICHWA</v>
          </cell>
          <cell r="F1011">
            <v>4952</v>
          </cell>
        </row>
        <row r="1012">
          <cell r="A1012" t="str">
            <v>100300</v>
          </cell>
          <cell r="B1012" t="str">
            <v>10</v>
          </cell>
          <cell r="C1012" t="str">
            <v>03</v>
          </cell>
          <cell r="D1012" t="str">
            <v>00</v>
          </cell>
          <cell r="E1012" t="str">
            <v>DOS DE MAYO</v>
          </cell>
          <cell r="F1012">
            <v>52515</v>
          </cell>
        </row>
        <row r="1013">
          <cell r="A1013" t="str">
            <v>100301</v>
          </cell>
          <cell r="B1013" t="str">
            <v>10</v>
          </cell>
          <cell r="C1013" t="str">
            <v>03</v>
          </cell>
          <cell r="D1013" t="str">
            <v>01</v>
          </cell>
          <cell r="E1013" t="str">
            <v>LA UNION</v>
          </cell>
          <cell r="F1013">
            <v>6831</v>
          </cell>
        </row>
        <row r="1014">
          <cell r="A1014" t="str">
            <v>100307</v>
          </cell>
          <cell r="B1014" t="str">
            <v>10</v>
          </cell>
          <cell r="C1014" t="str">
            <v>03</v>
          </cell>
          <cell r="D1014" t="str">
            <v>07</v>
          </cell>
          <cell r="E1014" t="str">
            <v>CHUQUIS</v>
          </cell>
          <cell r="F1014">
            <v>5725</v>
          </cell>
        </row>
        <row r="1015">
          <cell r="A1015" t="str">
            <v>100311</v>
          </cell>
          <cell r="B1015" t="str">
            <v>10</v>
          </cell>
          <cell r="C1015" t="str">
            <v>03</v>
          </cell>
          <cell r="D1015" t="str">
            <v>11</v>
          </cell>
          <cell r="E1015" t="str">
            <v>MARIAS</v>
          </cell>
          <cell r="F1015">
            <v>8553</v>
          </cell>
        </row>
        <row r="1016">
          <cell r="A1016" t="str">
            <v>100313</v>
          </cell>
          <cell r="B1016" t="str">
            <v>10</v>
          </cell>
          <cell r="C1016" t="str">
            <v>03</v>
          </cell>
          <cell r="D1016" t="str">
            <v>13</v>
          </cell>
          <cell r="E1016" t="str">
            <v>PACHAS</v>
          </cell>
          <cell r="F1016">
            <v>12424</v>
          </cell>
        </row>
        <row r="1017">
          <cell r="A1017" t="str">
            <v>100316</v>
          </cell>
          <cell r="B1017" t="str">
            <v>10</v>
          </cell>
          <cell r="C1017" t="str">
            <v>03</v>
          </cell>
          <cell r="D1017" t="str">
            <v>16</v>
          </cell>
          <cell r="E1017" t="str">
            <v>QUIVILLA</v>
          </cell>
          <cell r="F1017">
            <v>2332</v>
          </cell>
        </row>
        <row r="1018">
          <cell r="A1018" t="str">
            <v>100317</v>
          </cell>
          <cell r="B1018" t="str">
            <v>10</v>
          </cell>
          <cell r="C1018" t="str">
            <v>03</v>
          </cell>
          <cell r="D1018" t="str">
            <v>17</v>
          </cell>
          <cell r="E1018" t="str">
            <v>RIPAN</v>
          </cell>
          <cell r="F1018">
            <v>7072</v>
          </cell>
        </row>
        <row r="1019">
          <cell r="A1019" t="str">
            <v>100321</v>
          </cell>
          <cell r="B1019" t="str">
            <v>10</v>
          </cell>
          <cell r="C1019" t="str">
            <v>03</v>
          </cell>
          <cell r="D1019" t="str">
            <v>21</v>
          </cell>
          <cell r="E1019" t="str">
            <v>SHUNQUI</v>
          </cell>
          <cell r="F1019">
            <v>2847</v>
          </cell>
        </row>
        <row r="1020">
          <cell r="A1020" t="str">
            <v>100322</v>
          </cell>
          <cell r="B1020" t="str">
            <v>10</v>
          </cell>
          <cell r="C1020" t="str">
            <v>03</v>
          </cell>
          <cell r="D1020" t="str">
            <v>22</v>
          </cell>
          <cell r="E1020" t="str">
            <v>SILLAPATA</v>
          </cell>
          <cell r="F1020">
            <v>3238</v>
          </cell>
        </row>
        <row r="1021">
          <cell r="A1021" t="str">
            <v>100323</v>
          </cell>
          <cell r="B1021" t="str">
            <v>10</v>
          </cell>
          <cell r="C1021" t="str">
            <v>03</v>
          </cell>
          <cell r="D1021" t="str">
            <v>23</v>
          </cell>
          <cell r="E1021" t="str">
            <v>YANAS</v>
          </cell>
          <cell r="F1021">
            <v>3493</v>
          </cell>
        </row>
        <row r="1022">
          <cell r="A1022" t="str">
            <v>100400</v>
          </cell>
          <cell r="B1022" t="str">
            <v>10</v>
          </cell>
          <cell r="C1022" t="str">
            <v>04</v>
          </cell>
          <cell r="D1022" t="str">
            <v>00</v>
          </cell>
          <cell r="E1022" t="str">
            <v>HUACAYBAMBA</v>
          </cell>
          <cell r="F1022">
            <v>23541</v>
          </cell>
        </row>
        <row r="1023">
          <cell r="A1023" t="str">
            <v>100401</v>
          </cell>
          <cell r="B1023" t="str">
            <v>10</v>
          </cell>
          <cell r="C1023" t="str">
            <v>04</v>
          </cell>
          <cell r="D1023" t="str">
            <v>01</v>
          </cell>
          <cell r="E1023" t="str">
            <v>HUACAYBAMBA</v>
          </cell>
          <cell r="F1023">
            <v>7771</v>
          </cell>
        </row>
        <row r="1024">
          <cell r="A1024" t="str">
            <v>100402</v>
          </cell>
          <cell r="B1024" t="str">
            <v>10</v>
          </cell>
          <cell r="C1024" t="str">
            <v>04</v>
          </cell>
          <cell r="D1024" t="str">
            <v>02</v>
          </cell>
          <cell r="E1024" t="str">
            <v>CANCHABAMBA</v>
          </cell>
          <cell r="F1024">
            <v>3505</v>
          </cell>
        </row>
        <row r="1025">
          <cell r="A1025" t="str">
            <v>100403</v>
          </cell>
          <cell r="B1025" t="str">
            <v>10</v>
          </cell>
          <cell r="C1025" t="str">
            <v>04</v>
          </cell>
          <cell r="D1025" t="str">
            <v>03</v>
          </cell>
          <cell r="E1025" t="str">
            <v>COCHABAMBA</v>
          </cell>
          <cell r="F1025">
            <v>3172</v>
          </cell>
        </row>
        <row r="1026">
          <cell r="A1026" t="str">
            <v>100404</v>
          </cell>
          <cell r="B1026" t="str">
            <v>10</v>
          </cell>
          <cell r="C1026" t="str">
            <v>04</v>
          </cell>
          <cell r="D1026" t="str">
            <v>04</v>
          </cell>
          <cell r="E1026" t="str">
            <v>PINRA</v>
          </cell>
          <cell r="F1026">
            <v>9093</v>
          </cell>
        </row>
        <row r="1027">
          <cell r="A1027" t="str">
            <v>100500</v>
          </cell>
          <cell r="B1027" t="str">
            <v>10</v>
          </cell>
          <cell r="C1027" t="str">
            <v>05</v>
          </cell>
          <cell r="D1027" t="str">
            <v>00</v>
          </cell>
          <cell r="E1027" t="str">
            <v>HUAMALIES</v>
          </cell>
          <cell r="F1027">
            <v>73620</v>
          </cell>
        </row>
        <row r="1028">
          <cell r="A1028" t="str">
            <v>100501</v>
          </cell>
          <cell r="B1028" t="str">
            <v>10</v>
          </cell>
          <cell r="C1028" t="str">
            <v>05</v>
          </cell>
          <cell r="D1028" t="str">
            <v>01</v>
          </cell>
          <cell r="E1028" t="str">
            <v>LLATA</v>
          </cell>
          <cell r="F1028">
            <v>16478</v>
          </cell>
        </row>
        <row r="1029">
          <cell r="A1029" t="str">
            <v>100502</v>
          </cell>
          <cell r="B1029" t="str">
            <v>10</v>
          </cell>
          <cell r="C1029" t="str">
            <v>05</v>
          </cell>
          <cell r="D1029" t="str">
            <v>02</v>
          </cell>
          <cell r="E1029" t="str">
            <v>ARANCAY</v>
          </cell>
          <cell r="F1029">
            <v>1958</v>
          </cell>
        </row>
        <row r="1030">
          <cell r="A1030" t="str">
            <v>100503</v>
          </cell>
          <cell r="B1030" t="str">
            <v>10</v>
          </cell>
          <cell r="C1030" t="str">
            <v>05</v>
          </cell>
          <cell r="D1030" t="str">
            <v>03</v>
          </cell>
          <cell r="E1030" t="str">
            <v>CHAVIN DE PARIARCA</v>
          </cell>
          <cell r="F1030">
            <v>4759</v>
          </cell>
        </row>
        <row r="1031">
          <cell r="A1031" t="str">
            <v>100504</v>
          </cell>
          <cell r="B1031" t="str">
            <v>10</v>
          </cell>
          <cell r="C1031" t="str">
            <v>05</v>
          </cell>
          <cell r="D1031" t="str">
            <v>04</v>
          </cell>
          <cell r="E1031" t="str">
            <v>JACAS GRANDE</v>
          </cell>
          <cell r="F1031">
            <v>7083</v>
          </cell>
        </row>
        <row r="1032">
          <cell r="A1032" t="str">
            <v>100505</v>
          </cell>
          <cell r="B1032" t="str">
            <v>10</v>
          </cell>
          <cell r="C1032" t="str">
            <v>05</v>
          </cell>
          <cell r="D1032" t="str">
            <v>05</v>
          </cell>
          <cell r="E1032" t="str">
            <v>JIRCAN</v>
          </cell>
          <cell r="F1032">
            <v>3267</v>
          </cell>
        </row>
        <row r="1033">
          <cell r="A1033" t="str">
            <v>100506</v>
          </cell>
          <cell r="B1033" t="str">
            <v>10</v>
          </cell>
          <cell r="C1033" t="str">
            <v>05</v>
          </cell>
          <cell r="D1033" t="str">
            <v>06</v>
          </cell>
          <cell r="E1033" t="str">
            <v>MIRAFLORES</v>
          </cell>
          <cell r="F1033">
            <v>3833</v>
          </cell>
        </row>
        <row r="1034">
          <cell r="A1034" t="str">
            <v>100507</v>
          </cell>
          <cell r="B1034" t="str">
            <v>10</v>
          </cell>
          <cell r="C1034" t="str">
            <v>05</v>
          </cell>
          <cell r="D1034" t="str">
            <v>07</v>
          </cell>
          <cell r="E1034" t="str">
            <v>MONZON</v>
          </cell>
          <cell r="F1034">
            <v>20776</v>
          </cell>
        </row>
        <row r="1035">
          <cell r="A1035" t="str">
            <v>100508</v>
          </cell>
          <cell r="B1035" t="str">
            <v>10</v>
          </cell>
          <cell r="C1035" t="str">
            <v>05</v>
          </cell>
          <cell r="D1035" t="str">
            <v>08</v>
          </cell>
          <cell r="E1035" t="str">
            <v>PUNCHAO</v>
          </cell>
          <cell r="F1035">
            <v>2582</v>
          </cell>
        </row>
        <row r="1036">
          <cell r="A1036" t="str">
            <v>100509</v>
          </cell>
          <cell r="B1036" t="str">
            <v>10</v>
          </cell>
          <cell r="C1036" t="str">
            <v>05</v>
          </cell>
          <cell r="D1036" t="str">
            <v>09</v>
          </cell>
          <cell r="E1036" t="str">
            <v>PUÑOS</v>
          </cell>
          <cell r="F1036">
            <v>5236</v>
          </cell>
        </row>
        <row r="1037">
          <cell r="A1037" t="str">
            <v>100510</v>
          </cell>
          <cell r="B1037" t="str">
            <v>10</v>
          </cell>
          <cell r="C1037" t="str">
            <v>05</v>
          </cell>
          <cell r="D1037" t="str">
            <v>10</v>
          </cell>
          <cell r="E1037" t="str">
            <v>SINGA</v>
          </cell>
          <cell r="F1037">
            <v>4449</v>
          </cell>
        </row>
        <row r="1038">
          <cell r="A1038" t="str">
            <v>100511</v>
          </cell>
          <cell r="B1038" t="str">
            <v>10</v>
          </cell>
          <cell r="C1038" t="str">
            <v>05</v>
          </cell>
          <cell r="D1038" t="str">
            <v>11</v>
          </cell>
          <cell r="E1038" t="str">
            <v>TANTAMAYO</v>
          </cell>
          <cell r="F1038">
            <v>3199</v>
          </cell>
        </row>
        <row r="1039">
          <cell r="A1039" t="str">
            <v>100600</v>
          </cell>
          <cell r="B1039" t="str">
            <v>10</v>
          </cell>
          <cell r="C1039" t="str">
            <v>06</v>
          </cell>
          <cell r="D1039" t="str">
            <v>00</v>
          </cell>
          <cell r="E1039" t="str">
            <v>LEONCIO PRADO</v>
          </cell>
          <cell r="F1039">
            <v>126296</v>
          </cell>
        </row>
        <row r="1040">
          <cell r="A1040" t="str">
            <v>100601</v>
          </cell>
          <cell r="B1040" t="str">
            <v>10</v>
          </cell>
          <cell r="C1040" t="str">
            <v>06</v>
          </cell>
          <cell r="D1040" t="str">
            <v>01</v>
          </cell>
          <cell r="E1040" t="str">
            <v>RUPA-RUPA</v>
          </cell>
          <cell r="F1040">
            <v>60890</v>
          </cell>
        </row>
        <row r="1041">
          <cell r="A1041" t="str">
            <v>100602</v>
          </cell>
          <cell r="B1041" t="str">
            <v>10</v>
          </cell>
          <cell r="C1041" t="str">
            <v>06</v>
          </cell>
          <cell r="D1041" t="str">
            <v>02</v>
          </cell>
          <cell r="E1041" t="str">
            <v>DANIEL ALOMIA ROBLES</v>
          </cell>
          <cell r="F1041">
            <v>7122</v>
          </cell>
        </row>
        <row r="1042">
          <cell r="A1042" t="str">
            <v>100603</v>
          </cell>
          <cell r="B1042" t="str">
            <v>10</v>
          </cell>
          <cell r="C1042" t="str">
            <v>06</v>
          </cell>
          <cell r="D1042" t="str">
            <v>03</v>
          </cell>
          <cell r="E1042" t="str">
            <v>HERMILIO VALDIZAN</v>
          </cell>
          <cell r="F1042">
            <v>4096</v>
          </cell>
        </row>
        <row r="1043">
          <cell r="A1043" t="str">
            <v>100604</v>
          </cell>
          <cell r="B1043" t="str">
            <v>10</v>
          </cell>
          <cell r="C1043" t="str">
            <v>06</v>
          </cell>
          <cell r="D1043" t="str">
            <v>04</v>
          </cell>
          <cell r="E1043" t="str">
            <v>JOSE CRESPO Y CASTILLO</v>
          </cell>
          <cell r="F1043">
            <v>34828</v>
          </cell>
        </row>
        <row r="1044">
          <cell r="A1044" t="str">
            <v>100605</v>
          </cell>
          <cell r="B1044" t="str">
            <v>10</v>
          </cell>
          <cell r="C1044" t="str">
            <v>06</v>
          </cell>
          <cell r="D1044" t="str">
            <v>05</v>
          </cell>
          <cell r="E1044" t="str">
            <v>LUYANDO</v>
          </cell>
          <cell r="F1044">
            <v>9285</v>
          </cell>
        </row>
        <row r="1045">
          <cell r="A1045" t="str">
            <v>100606</v>
          </cell>
          <cell r="B1045" t="str">
            <v>10</v>
          </cell>
          <cell r="C1045" t="str">
            <v>06</v>
          </cell>
          <cell r="D1045" t="str">
            <v>06</v>
          </cell>
          <cell r="E1045" t="str">
            <v>MARIANO DAMASO BERAUN</v>
          </cell>
          <cell r="F1045">
            <v>10075</v>
          </cell>
        </row>
        <row r="1046">
          <cell r="A1046" t="str">
            <v>100700</v>
          </cell>
          <cell r="B1046" t="str">
            <v>10</v>
          </cell>
          <cell r="C1046" t="str">
            <v>07</v>
          </cell>
          <cell r="D1046" t="str">
            <v>00</v>
          </cell>
          <cell r="E1046" t="str">
            <v>MARAÑON</v>
          </cell>
          <cell r="F1046">
            <v>28661</v>
          </cell>
        </row>
        <row r="1047">
          <cell r="A1047" t="str">
            <v>100701</v>
          </cell>
          <cell r="B1047" t="str">
            <v>10</v>
          </cell>
          <cell r="C1047" t="str">
            <v>07</v>
          </cell>
          <cell r="D1047" t="str">
            <v>01</v>
          </cell>
          <cell r="E1047" t="str">
            <v>HUACRACHUCO</v>
          </cell>
          <cell r="F1047">
            <v>16281</v>
          </cell>
        </row>
        <row r="1048">
          <cell r="A1048" t="str">
            <v>100702</v>
          </cell>
          <cell r="B1048" t="str">
            <v>10</v>
          </cell>
          <cell r="C1048" t="str">
            <v>07</v>
          </cell>
          <cell r="D1048" t="str">
            <v>02</v>
          </cell>
          <cell r="E1048" t="str">
            <v>CHOLON</v>
          </cell>
          <cell r="F1048">
            <v>9689</v>
          </cell>
        </row>
        <row r="1049">
          <cell r="A1049" t="str">
            <v>100703</v>
          </cell>
          <cell r="B1049" t="str">
            <v>10</v>
          </cell>
          <cell r="C1049" t="str">
            <v>07</v>
          </cell>
          <cell r="D1049" t="str">
            <v>03</v>
          </cell>
          <cell r="E1049" t="str">
            <v>SAN BUENAVENTURA</v>
          </cell>
          <cell r="F1049">
            <v>2691</v>
          </cell>
        </row>
        <row r="1050">
          <cell r="A1050" t="str">
            <v>100800</v>
          </cell>
          <cell r="B1050" t="str">
            <v>10</v>
          </cell>
          <cell r="C1050" t="str">
            <v>08</v>
          </cell>
          <cell r="D1050" t="str">
            <v>00</v>
          </cell>
          <cell r="E1050" t="str">
            <v>PACHITEA</v>
          </cell>
          <cell r="F1050">
            <v>63643</v>
          </cell>
        </row>
        <row r="1051">
          <cell r="A1051" t="str">
            <v>100801</v>
          </cell>
          <cell r="B1051" t="str">
            <v>10</v>
          </cell>
          <cell r="C1051" t="str">
            <v>08</v>
          </cell>
          <cell r="D1051" t="str">
            <v>01</v>
          </cell>
          <cell r="E1051" t="str">
            <v>PANAO</v>
          </cell>
          <cell r="F1051">
            <v>20904</v>
          </cell>
        </row>
        <row r="1052">
          <cell r="A1052" t="str">
            <v>100802</v>
          </cell>
          <cell r="B1052" t="str">
            <v>10</v>
          </cell>
          <cell r="C1052" t="str">
            <v>08</v>
          </cell>
          <cell r="D1052" t="str">
            <v>02</v>
          </cell>
          <cell r="E1052" t="str">
            <v>CHAGLLA</v>
          </cell>
          <cell r="F1052">
            <v>11671</v>
          </cell>
        </row>
        <row r="1053">
          <cell r="A1053" t="str">
            <v>100803</v>
          </cell>
          <cell r="B1053" t="str">
            <v>10</v>
          </cell>
          <cell r="C1053" t="str">
            <v>08</v>
          </cell>
          <cell r="D1053" t="str">
            <v>03</v>
          </cell>
          <cell r="E1053" t="str">
            <v>MOLINO</v>
          </cell>
          <cell r="F1053">
            <v>12900</v>
          </cell>
        </row>
        <row r="1054">
          <cell r="A1054" t="str">
            <v>100804</v>
          </cell>
          <cell r="B1054" t="str">
            <v>10</v>
          </cell>
          <cell r="C1054" t="str">
            <v>08</v>
          </cell>
          <cell r="D1054" t="str">
            <v>04</v>
          </cell>
          <cell r="E1054" t="str">
            <v xml:space="preserve">UMARI  </v>
          </cell>
          <cell r="F1054">
            <v>18168</v>
          </cell>
        </row>
        <row r="1055">
          <cell r="A1055" t="str">
            <v>100900</v>
          </cell>
          <cell r="B1055" t="str">
            <v>10</v>
          </cell>
          <cell r="C1055" t="str">
            <v>09</v>
          </cell>
          <cell r="D1055" t="str">
            <v>00</v>
          </cell>
          <cell r="E1055" t="str">
            <v>PUERTO INCA</v>
          </cell>
          <cell r="F1055">
            <v>35520</v>
          </cell>
        </row>
        <row r="1056">
          <cell r="A1056" t="str">
            <v>100901</v>
          </cell>
          <cell r="B1056" t="str">
            <v>10</v>
          </cell>
          <cell r="C1056" t="str">
            <v>09</v>
          </cell>
          <cell r="D1056" t="str">
            <v>01</v>
          </cell>
          <cell r="E1056" t="str">
            <v>PUERTO INCA</v>
          </cell>
          <cell r="F1056">
            <v>9880</v>
          </cell>
        </row>
        <row r="1057">
          <cell r="A1057" t="str">
            <v>100902</v>
          </cell>
          <cell r="B1057" t="str">
            <v>10</v>
          </cell>
          <cell r="C1057" t="str">
            <v>09</v>
          </cell>
          <cell r="D1057" t="str">
            <v>02</v>
          </cell>
          <cell r="E1057" t="str">
            <v>CODO DEL POZUZO</v>
          </cell>
          <cell r="F1057">
            <v>6944</v>
          </cell>
        </row>
        <row r="1058">
          <cell r="A1058" t="str">
            <v>100903</v>
          </cell>
          <cell r="B1058" t="str">
            <v>10</v>
          </cell>
          <cell r="C1058" t="str">
            <v>09</v>
          </cell>
          <cell r="D1058" t="str">
            <v>03</v>
          </cell>
          <cell r="E1058" t="str">
            <v>HONORIA</v>
          </cell>
          <cell r="F1058">
            <v>6443</v>
          </cell>
        </row>
        <row r="1059">
          <cell r="A1059" t="str">
            <v>100904</v>
          </cell>
          <cell r="B1059" t="str">
            <v>10</v>
          </cell>
          <cell r="C1059" t="str">
            <v>09</v>
          </cell>
          <cell r="D1059" t="str">
            <v>04</v>
          </cell>
          <cell r="E1059" t="str">
            <v>TOURNAVISTA</v>
          </cell>
          <cell r="F1059">
            <v>5783</v>
          </cell>
        </row>
        <row r="1060">
          <cell r="A1060" t="str">
            <v>100905</v>
          </cell>
          <cell r="B1060" t="str">
            <v>10</v>
          </cell>
          <cell r="C1060" t="str">
            <v>09</v>
          </cell>
          <cell r="D1060" t="str">
            <v>05</v>
          </cell>
          <cell r="E1060" t="str">
            <v>YUYAPICHIS</v>
          </cell>
          <cell r="F1060">
            <v>6470</v>
          </cell>
        </row>
        <row r="1061">
          <cell r="A1061" t="str">
            <v>101000</v>
          </cell>
          <cell r="B1061" t="str">
            <v>10</v>
          </cell>
          <cell r="C1061" t="str">
            <v>10</v>
          </cell>
          <cell r="D1061" t="str">
            <v>00</v>
          </cell>
          <cell r="E1061" t="str">
            <v>LAURICOCHA</v>
          </cell>
          <cell r="F1061">
            <v>39129</v>
          </cell>
        </row>
        <row r="1062">
          <cell r="A1062" t="str">
            <v>101001</v>
          </cell>
          <cell r="B1062" t="str">
            <v>10</v>
          </cell>
          <cell r="C1062" t="str">
            <v>10</v>
          </cell>
          <cell r="D1062" t="str">
            <v>01</v>
          </cell>
          <cell r="E1062" t="str">
            <v>JESUS</v>
          </cell>
          <cell r="F1062">
            <v>6905</v>
          </cell>
        </row>
        <row r="1063">
          <cell r="A1063" t="str">
            <v>101002</v>
          </cell>
          <cell r="B1063" t="str">
            <v>10</v>
          </cell>
          <cell r="C1063" t="str">
            <v>10</v>
          </cell>
          <cell r="D1063" t="str">
            <v>02</v>
          </cell>
          <cell r="E1063" t="str">
            <v>BAÑOS</v>
          </cell>
          <cell r="F1063">
            <v>5995</v>
          </cell>
        </row>
        <row r="1064">
          <cell r="A1064" t="str">
            <v>101003</v>
          </cell>
          <cell r="B1064" t="str">
            <v>10</v>
          </cell>
          <cell r="C1064" t="str">
            <v>10</v>
          </cell>
          <cell r="D1064" t="str">
            <v>03</v>
          </cell>
          <cell r="E1064" t="str">
            <v>JIVIA</v>
          </cell>
          <cell r="F1064">
            <v>2757</v>
          </cell>
        </row>
        <row r="1065">
          <cell r="A1065" t="str">
            <v>101004</v>
          </cell>
          <cell r="B1065" t="str">
            <v>10</v>
          </cell>
          <cell r="C1065" t="str">
            <v>10</v>
          </cell>
          <cell r="D1065" t="str">
            <v>04</v>
          </cell>
          <cell r="E1065" t="str">
            <v>QUEROPALCA</v>
          </cell>
          <cell r="F1065">
            <v>1870</v>
          </cell>
        </row>
        <row r="1066">
          <cell r="A1066" t="str">
            <v>101005</v>
          </cell>
          <cell r="B1066" t="str">
            <v>10</v>
          </cell>
          <cell r="C1066" t="str">
            <v>10</v>
          </cell>
          <cell r="D1066" t="str">
            <v>05</v>
          </cell>
          <cell r="E1066" t="str">
            <v>RONDOS</v>
          </cell>
          <cell r="F1066">
            <v>8171</v>
          </cell>
        </row>
        <row r="1067">
          <cell r="A1067" t="str">
            <v>101006</v>
          </cell>
          <cell r="B1067" t="str">
            <v>10</v>
          </cell>
          <cell r="C1067" t="str">
            <v>10</v>
          </cell>
          <cell r="D1067" t="str">
            <v>06</v>
          </cell>
          <cell r="E1067" t="str">
            <v>SAN FRANCISCO DE ASIS</v>
          </cell>
          <cell r="F1067">
            <v>2688</v>
          </cell>
        </row>
        <row r="1068">
          <cell r="A1068" t="str">
            <v>101007</v>
          </cell>
          <cell r="B1068" t="str">
            <v>10</v>
          </cell>
          <cell r="C1068" t="str">
            <v>10</v>
          </cell>
          <cell r="D1068" t="str">
            <v>07</v>
          </cell>
          <cell r="E1068" t="str">
            <v>SAN MIGUEL DE CAURI</v>
          </cell>
          <cell r="F1068">
            <v>10743</v>
          </cell>
        </row>
        <row r="1069">
          <cell r="A1069" t="str">
            <v>101100</v>
          </cell>
          <cell r="B1069" t="str">
            <v>10</v>
          </cell>
          <cell r="C1069" t="str">
            <v>11</v>
          </cell>
          <cell r="D1069" t="str">
            <v>00</v>
          </cell>
          <cell r="E1069" t="str">
            <v>YAROWILCA</v>
          </cell>
          <cell r="F1069">
            <v>39333</v>
          </cell>
        </row>
        <row r="1070">
          <cell r="A1070" t="str">
            <v>101101</v>
          </cell>
          <cell r="B1070" t="str">
            <v>10</v>
          </cell>
          <cell r="C1070" t="str">
            <v>11</v>
          </cell>
          <cell r="D1070" t="str">
            <v>01</v>
          </cell>
          <cell r="E1070" t="str">
            <v>CHAVINILLO</v>
          </cell>
          <cell r="F1070">
            <v>8162</v>
          </cell>
        </row>
        <row r="1071">
          <cell r="A1071" t="str">
            <v>101102</v>
          </cell>
          <cell r="B1071" t="str">
            <v>10</v>
          </cell>
          <cell r="C1071" t="str">
            <v>11</v>
          </cell>
          <cell r="D1071" t="str">
            <v>02</v>
          </cell>
          <cell r="E1071" t="str">
            <v>CAHUAC</v>
          </cell>
          <cell r="F1071">
            <v>4098</v>
          </cell>
        </row>
        <row r="1072">
          <cell r="A1072" t="str">
            <v>101103</v>
          </cell>
          <cell r="B1072" t="str">
            <v>10</v>
          </cell>
          <cell r="C1072" t="str">
            <v>11</v>
          </cell>
          <cell r="D1072" t="str">
            <v>03</v>
          </cell>
          <cell r="E1072" t="str">
            <v>CHACABAMBA</v>
          </cell>
          <cell r="F1072">
            <v>3652</v>
          </cell>
        </row>
        <row r="1073">
          <cell r="A1073" t="str">
            <v>101104</v>
          </cell>
          <cell r="B1073" t="str">
            <v>10</v>
          </cell>
          <cell r="C1073" t="str">
            <v>11</v>
          </cell>
          <cell r="D1073" t="str">
            <v>04</v>
          </cell>
          <cell r="E1073" t="str">
            <v>APARICIO POMARES</v>
          </cell>
          <cell r="F1073">
            <v>6977</v>
          </cell>
        </row>
        <row r="1074">
          <cell r="A1074" t="str">
            <v>101105</v>
          </cell>
          <cell r="B1074" t="str">
            <v>10</v>
          </cell>
          <cell r="C1074" t="str">
            <v>11</v>
          </cell>
          <cell r="D1074" t="str">
            <v>05</v>
          </cell>
          <cell r="E1074" t="str">
            <v>JACAS CHICO</v>
          </cell>
          <cell r="F1074">
            <v>2294</v>
          </cell>
        </row>
        <row r="1075">
          <cell r="A1075" t="str">
            <v>101106</v>
          </cell>
          <cell r="B1075" t="str">
            <v>10</v>
          </cell>
          <cell r="C1075" t="str">
            <v>11</v>
          </cell>
          <cell r="D1075" t="str">
            <v>06</v>
          </cell>
          <cell r="E1075" t="str">
            <v>OBAS</v>
          </cell>
          <cell r="F1075">
            <v>7249</v>
          </cell>
        </row>
        <row r="1076">
          <cell r="A1076" t="str">
            <v>101107</v>
          </cell>
          <cell r="B1076" t="str">
            <v>10</v>
          </cell>
          <cell r="C1076" t="str">
            <v>11</v>
          </cell>
          <cell r="D1076" t="str">
            <v>07</v>
          </cell>
          <cell r="E1076" t="str">
            <v>PAMPAMARCA</v>
          </cell>
          <cell r="F1076">
            <v>2724</v>
          </cell>
        </row>
        <row r="1077">
          <cell r="A1077" t="str">
            <v>101108</v>
          </cell>
          <cell r="B1077" t="str">
            <v>10</v>
          </cell>
          <cell r="C1077" t="str">
            <v>11</v>
          </cell>
          <cell r="D1077" t="str">
            <v>08</v>
          </cell>
          <cell r="E1077" t="str">
            <v>CHORAS</v>
          </cell>
          <cell r="F1077">
            <v>4177</v>
          </cell>
        </row>
        <row r="1078">
          <cell r="A1078" t="str">
            <v>110000</v>
          </cell>
          <cell r="B1078" t="str">
            <v>11</v>
          </cell>
          <cell r="C1078" t="str">
            <v>00</v>
          </cell>
          <cell r="D1078" t="str">
            <v>00</v>
          </cell>
          <cell r="E1078" t="str">
            <v>ICA</v>
          </cell>
          <cell r="F1078">
            <v>759834</v>
          </cell>
        </row>
        <row r="1079">
          <cell r="A1079" t="str">
            <v>110100</v>
          </cell>
          <cell r="B1079" t="str">
            <v>11</v>
          </cell>
          <cell r="C1079" t="str">
            <v>01</v>
          </cell>
          <cell r="D1079" t="str">
            <v>00</v>
          </cell>
          <cell r="E1079" t="str">
            <v>ICA</v>
          </cell>
          <cell r="F1079">
            <v>337794</v>
          </cell>
        </row>
        <row r="1080">
          <cell r="A1080" t="str">
            <v>110101</v>
          </cell>
          <cell r="B1080" t="str">
            <v>11</v>
          </cell>
          <cell r="C1080" t="str">
            <v>01</v>
          </cell>
          <cell r="D1080" t="str">
            <v>01</v>
          </cell>
          <cell r="E1080" t="str">
            <v>ICA</v>
          </cell>
          <cell r="F1080">
            <v>131600</v>
          </cell>
        </row>
        <row r="1081">
          <cell r="A1081" t="str">
            <v>110102</v>
          </cell>
          <cell r="B1081" t="str">
            <v>11</v>
          </cell>
          <cell r="C1081" t="str">
            <v>01</v>
          </cell>
          <cell r="D1081" t="str">
            <v>02</v>
          </cell>
          <cell r="E1081" t="str">
            <v>LA TINGUIÑA</v>
          </cell>
          <cell r="F1081">
            <v>32485</v>
          </cell>
        </row>
        <row r="1082">
          <cell r="A1082" t="str">
            <v>110103</v>
          </cell>
          <cell r="B1082" t="str">
            <v>11</v>
          </cell>
          <cell r="C1082" t="str">
            <v>01</v>
          </cell>
          <cell r="D1082" t="str">
            <v>03</v>
          </cell>
          <cell r="E1082" t="str">
            <v>LOS AQUIJES</v>
          </cell>
          <cell r="F1082">
            <v>17134</v>
          </cell>
        </row>
        <row r="1083">
          <cell r="A1083" t="str">
            <v>110104</v>
          </cell>
          <cell r="B1083" t="str">
            <v>11</v>
          </cell>
          <cell r="C1083" t="str">
            <v>01</v>
          </cell>
          <cell r="D1083" t="str">
            <v>04</v>
          </cell>
          <cell r="E1083" t="str">
            <v>OCUCAJE</v>
          </cell>
          <cell r="F1083">
            <v>3825</v>
          </cell>
        </row>
        <row r="1084">
          <cell r="A1084" t="str">
            <v>110105</v>
          </cell>
          <cell r="B1084" t="str">
            <v>11</v>
          </cell>
          <cell r="C1084" t="str">
            <v>01</v>
          </cell>
          <cell r="D1084" t="str">
            <v>05</v>
          </cell>
          <cell r="E1084" t="str">
            <v>PACHACUTEC</v>
          </cell>
          <cell r="F1084">
            <v>6307</v>
          </cell>
        </row>
        <row r="1085">
          <cell r="A1085" t="str">
            <v>110106</v>
          </cell>
          <cell r="B1085" t="str">
            <v>11</v>
          </cell>
          <cell r="C1085" t="str">
            <v>01</v>
          </cell>
          <cell r="D1085" t="str">
            <v>06</v>
          </cell>
          <cell r="E1085" t="str">
            <v>PARCONA</v>
          </cell>
          <cell r="F1085">
            <v>52929</v>
          </cell>
        </row>
        <row r="1086">
          <cell r="A1086" t="str">
            <v>110107</v>
          </cell>
          <cell r="B1086" t="str">
            <v>11</v>
          </cell>
          <cell r="C1086" t="str">
            <v>01</v>
          </cell>
          <cell r="D1086" t="str">
            <v>07</v>
          </cell>
          <cell r="E1086" t="str">
            <v>PUEBLO NUEVO</v>
          </cell>
          <cell r="F1086">
            <v>4823</v>
          </cell>
        </row>
        <row r="1087">
          <cell r="A1087" t="str">
            <v>110108</v>
          </cell>
          <cell r="B1087" t="str">
            <v>11</v>
          </cell>
          <cell r="C1087" t="str">
            <v>01</v>
          </cell>
          <cell r="D1087" t="str">
            <v>08</v>
          </cell>
          <cell r="E1087" t="str">
            <v>SALAS</v>
          </cell>
          <cell r="F1087">
            <v>18894</v>
          </cell>
        </row>
        <row r="1088">
          <cell r="A1088" t="str">
            <v>110109</v>
          </cell>
          <cell r="B1088" t="str">
            <v>11</v>
          </cell>
          <cell r="C1088" t="str">
            <v>01</v>
          </cell>
          <cell r="D1088" t="str">
            <v>09</v>
          </cell>
          <cell r="E1088" t="str">
            <v>SAN JOSE DE LOS MOLINOS</v>
          </cell>
          <cell r="F1088">
            <v>6382</v>
          </cell>
        </row>
        <row r="1089">
          <cell r="A1089" t="str">
            <v>110110</v>
          </cell>
          <cell r="B1089" t="str">
            <v>11</v>
          </cell>
          <cell r="C1089" t="str">
            <v>01</v>
          </cell>
          <cell r="D1089" t="str">
            <v>10</v>
          </cell>
          <cell r="E1089" t="str">
            <v>SAN JUAN BAUTISTA</v>
          </cell>
          <cell r="F1089">
            <v>13068</v>
          </cell>
        </row>
        <row r="1090">
          <cell r="A1090" t="str">
            <v>110111</v>
          </cell>
          <cell r="B1090" t="str">
            <v>11</v>
          </cell>
          <cell r="C1090" t="str">
            <v>01</v>
          </cell>
          <cell r="D1090" t="str">
            <v>11</v>
          </cell>
          <cell r="E1090" t="str">
            <v>SANTIAGO</v>
          </cell>
          <cell r="F1090">
            <v>24869</v>
          </cell>
        </row>
        <row r="1091">
          <cell r="A1091" t="str">
            <v>110112</v>
          </cell>
          <cell r="B1091" t="str">
            <v>11</v>
          </cell>
          <cell r="C1091" t="str">
            <v>01</v>
          </cell>
          <cell r="D1091" t="str">
            <v>12</v>
          </cell>
          <cell r="E1091" t="str">
            <v>SUBTANJALLA</v>
          </cell>
          <cell r="F1091">
            <v>19992</v>
          </cell>
        </row>
        <row r="1092">
          <cell r="A1092" t="str">
            <v>110113</v>
          </cell>
          <cell r="B1092" t="str">
            <v>11</v>
          </cell>
          <cell r="C1092" t="str">
            <v>01</v>
          </cell>
          <cell r="D1092" t="str">
            <v>13</v>
          </cell>
          <cell r="E1092" t="str">
            <v>TATE</v>
          </cell>
          <cell r="F1092">
            <v>4312</v>
          </cell>
        </row>
        <row r="1093">
          <cell r="A1093" t="str">
            <v>110114</v>
          </cell>
          <cell r="B1093" t="str">
            <v>11</v>
          </cell>
          <cell r="C1093" t="str">
            <v>01</v>
          </cell>
          <cell r="D1093" t="str">
            <v>14</v>
          </cell>
          <cell r="E1093" t="str">
            <v xml:space="preserve">YAUCA DEL ROSARIO </v>
          </cell>
          <cell r="F1093">
            <v>1174</v>
          </cell>
        </row>
        <row r="1094">
          <cell r="A1094" t="str">
            <v>110200</v>
          </cell>
          <cell r="B1094" t="str">
            <v>11</v>
          </cell>
          <cell r="C1094" t="str">
            <v>02</v>
          </cell>
          <cell r="D1094" t="str">
            <v>00</v>
          </cell>
          <cell r="E1094" t="str">
            <v>CHINCHA</v>
          </cell>
          <cell r="F1094">
            <v>208438</v>
          </cell>
        </row>
        <row r="1095">
          <cell r="A1095" t="str">
            <v>110201</v>
          </cell>
          <cell r="B1095" t="str">
            <v>11</v>
          </cell>
          <cell r="C1095" t="str">
            <v>02</v>
          </cell>
          <cell r="D1095" t="str">
            <v>01</v>
          </cell>
          <cell r="E1095" t="str">
            <v>CHINCHA ALTA</v>
          </cell>
          <cell r="F1095">
            <v>63902</v>
          </cell>
        </row>
        <row r="1096">
          <cell r="A1096" t="str">
            <v>110202</v>
          </cell>
          <cell r="B1096" t="str">
            <v>11</v>
          </cell>
          <cell r="C1096" t="str">
            <v>02</v>
          </cell>
          <cell r="D1096" t="str">
            <v>02</v>
          </cell>
          <cell r="E1096" t="str">
            <v>ALTO LARAN</v>
          </cell>
          <cell r="F1096">
            <v>6672</v>
          </cell>
        </row>
        <row r="1097">
          <cell r="A1097" t="str">
            <v>110203</v>
          </cell>
          <cell r="B1097" t="str">
            <v>11</v>
          </cell>
          <cell r="C1097" t="str">
            <v>02</v>
          </cell>
          <cell r="D1097" t="str">
            <v>03</v>
          </cell>
          <cell r="E1097" t="str">
            <v>CHAVIN</v>
          </cell>
          <cell r="F1097">
            <v>1176</v>
          </cell>
        </row>
        <row r="1098">
          <cell r="A1098" t="str">
            <v>110204</v>
          </cell>
          <cell r="B1098" t="str">
            <v>11</v>
          </cell>
          <cell r="C1098" t="str">
            <v>02</v>
          </cell>
          <cell r="D1098" t="str">
            <v>04</v>
          </cell>
          <cell r="E1098" t="str">
            <v>CHINCHA BAJA</v>
          </cell>
          <cell r="F1098">
            <v>13082</v>
          </cell>
        </row>
        <row r="1099">
          <cell r="A1099" t="str">
            <v>110205</v>
          </cell>
          <cell r="B1099" t="str">
            <v>11</v>
          </cell>
          <cell r="C1099" t="str">
            <v>02</v>
          </cell>
          <cell r="D1099" t="str">
            <v>05</v>
          </cell>
          <cell r="E1099" t="str">
            <v>EL CARMEN</v>
          </cell>
          <cell r="F1099">
            <v>12578</v>
          </cell>
        </row>
        <row r="1100">
          <cell r="A1100" t="str">
            <v>110206</v>
          </cell>
          <cell r="B1100" t="str">
            <v>11</v>
          </cell>
          <cell r="C1100" t="str">
            <v>02</v>
          </cell>
          <cell r="D1100" t="str">
            <v>06</v>
          </cell>
          <cell r="E1100" t="str">
            <v>GROCIO PRADO</v>
          </cell>
          <cell r="F1100">
            <v>22120</v>
          </cell>
        </row>
        <row r="1101">
          <cell r="A1101" t="str">
            <v>110207</v>
          </cell>
          <cell r="B1101" t="str">
            <v>11</v>
          </cell>
          <cell r="C1101" t="str">
            <v>02</v>
          </cell>
          <cell r="D1101" t="str">
            <v>07</v>
          </cell>
          <cell r="E1101" t="str">
            <v>PUEBLO NUEVO</v>
          </cell>
          <cell r="F1101">
            <v>55932</v>
          </cell>
        </row>
        <row r="1102">
          <cell r="A1102" t="str">
            <v>110208</v>
          </cell>
          <cell r="B1102" t="str">
            <v>11</v>
          </cell>
          <cell r="C1102" t="str">
            <v>02</v>
          </cell>
          <cell r="D1102" t="str">
            <v>08</v>
          </cell>
          <cell r="E1102" t="str">
            <v>SAN JUAN DE YANAC</v>
          </cell>
          <cell r="F1102">
            <v>505</v>
          </cell>
        </row>
        <row r="1103">
          <cell r="A1103" t="str">
            <v>110209</v>
          </cell>
          <cell r="B1103" t="str">
            <v>11</v>
          </cell>
          <cell r="C1103" t="str">
            <v>02</v>
          </cell>
          <cell r="D1103" t="str">
            <v>09</v>
          </cell>
          <cell r="E1103" t="str">
            <v>SAN PEDRO DE HUACARPANA</v>
          </cell>
          <cell r="F1103">
            <v>1691</v>
          </cell>
        </row>
        <row r="1104">
          <cell r="A1104" t="str">
            <v>110210</v>
          </cell>
          <cell r="B1104" t="str">
            <v>11</v>
          </cell>
          <cell r="C1104" t="str">
            <v>02</v>
          </cell>
          <cell r="D1104" t="str">
            <v>10</v>
          </cell>
          <cell r="E1104" t="str">
            <v>SUNAMPE</v>
          </cell>
          <cell r="F1104">
            <v>25711</v>
          </cell>
        </row>
        <row r="1105">
          <cell r="A1105" t="str">
            <v>110211</v>
          </cell>
          <cell r="B1105" t="str">
            <v>11</v>
          </cell>
          <cell r="C1105" t="str">
            <v>02</v>
          </cell>
          <cell r="D1105" t="str">
            <v>11</v>
          </cell>
          <cell r="E1105" t="str">
            <v>TAMBO DE MORA</v>
          </cell>
          <cell r="F1105">
            <v>5069</v>
          </cell>
        </row>
        <row r="1106">
          <cell r="A1106" t="str">
            <v>110300</v>
          </cell>
          <cell r="B1106" t="str">
            <v>11</v>
          </cell>
          <cell r="C1106" t="str">
            <v>03</v>
          </cell>
          <cell r="D1106" t="str">
            <v>00</v>
          </cell>
          <cell r="E1106" t="str">
            <v>NAZCA</v>
          </cell>
          <cell r="F1106">
            <v>61467</v>
          </cell>
        </row>
        <row r="1107">
          <cell r="A1107" t="str">
            <v>110301</v>
          </cell>
          <cell r="B1107" t="str">
            <v>11</v>
          </cell>
          <cell r="C1107" t="str">
            <v>03</v>
          </cell>
          <cell r="D1107" t="str">
            <v>01</v>
          </cell>
          <cell r="E1107" t="str">
            <v>NAZCA</v>
          </cell>
          <cell r="F1107">
            <v>27844</v>
          </cell>
        </row>
        <row r="1108">
          <cell r="A1108" t="str">
            <v>110302</v>
          </cell>
          <cell r="B1108" t="str">
            <v>11</v>
          </cell>
          <cell r="C1108" t="str">
            <v>03</v>
          </cell>
          <cell r="D1108" t="str">
            <v>02</v>
          </cell>
          <cell r="E1108" t="str">
            <v>CHANGUILLO</v>
          </cell>
          <cell r="F1108">
            <v>2083</v>
          </cell>
        </row>
        <row r="1109">
          <cell r="A1109" t="str">
            <v>110303</v>
          </cell>
          <cell r="B1109" t="str">
            <v>11</v>
          </cell>
          <cell r="C1109" t="str">
            <v>03</v>
          </cell>
          <cell r="D1109" t="str">
            <v>03</v>
          </cell>
          <cell r="E1109" t="str">
            <v>EL INGENIO</v>
          </cell>
          <cell r="F1109">
            <v>3133</v>
          </cell>
        </row>
        <row r="1110">
          <cell r="A1110" t="str">
            <v>110304</v>
          </cell>
          <cell r="B1110" t="str">
            <v>11</v>
          </cell>
          <cell r="C1110" t="str">
            <v>03</v>
          </cell>
          <cell r="D1110" t="str">
            <v>04</v>
          </cell>
          <cell r="E1110" t="str">
            <v>MARCONA</v>
          </cell>
          <cell r="F1110">
            <v>13758</v>
          </cell>
        </row>
        <row r="1111">
          <cell r="A1111" t="str">
            <v>110305</v>
          </cell>
          <cell r="B1111" t="str">
            <v>11</v>
          </cell>
          <cell r="C1111" t="str">
            <v>03</v>
          </cell>
          <cell r="D1111" t="str">
            <v>05</v>
          </cell>
          <cell r="E1111" t="str">
            <v>VISTA ALEGRE</v>
          </cell>
          <cell r="F1111">
            <v>14649</v>
          </cell>
        </row>
        <row r="1112">
          <cell r="A1112" t="str">
            <v>110400</v>
          </cell>
          <cell r="B1112" t="str">
            <v>11</v>
          </cell>
          <cell r="C1112" t="str">
            <v>04</v>
          </cell>
          <cell r="D1112" t="str">
            <v>00</v>
          </cell>
          <cell r="E1112" t="str">
            <v>PALPA</v>
          </cell>
          <cell r="F1112">
            <v>14903</v>
          </cell>
        </row>
        <row r="1113">
          <cell r="A1113" t="str">
            <v>110401</v>
          </cell>
          <cell r="B1113" t="str">
            <v>11</v>
          </cell>
          <cell r="C1113" t="str">
            <v>04</v>
          </cell>
          <cell r="D1113" t="str">
            <v>01</v>
          </cell>
          <cell r="E1113" t="str">
            <v>PALPA</v>
          </cell>
          <cell r="F1113">
            <v>8392</v>
          </cell>
        </row>
        <row r="1114">
          <cell r="A1114" t="str">
            <v>110402</v>
          </cell>
          <cell r="B1114" t="str">
            <v>11</v>
          </cell>
          <cell r="C1114" t="str">
            <v>04</v>
          </cell>
          <cell r="D1114" t="str">
            <v>02</v>
          </cell>
          <cell r="E1114" t="str">
            <v>LLIPATA</v>
          </cell>
          <cell r="F1114">
            <v>1645</v>
          </cell>
        </row>
        <row r="1115">
          <cell r="A1115" t="str">
            <v>110403</v>
          </cell>
          <cell r="B1115" t="str">
            <v>11</v>
          </cell>
          <cell r="C1115" t="str">
            <v>04</v>
          </cell>
          <cell r="D1115" t="str">
            <v>03</v>
          </cell>
          <cell r="E1115" t="str">
            <v>RIO GRANDE</v>
          </cell>
          <cell r="F1115">
            <v>3161</v>
          </cell>
        </row>
        <row r="1116">
          <cell r="A1116" t="str">
            <v>110404</v>
          </cell>
          <cell r="B1116" t="str">
            <v>11</v>
          </cell>
          <cell r="C1116" t="str">
            <v>04</v>
          </cell>
          <cell r="D1116" t="str">
            <v>04</v>
          </cell>
          <cell r="E1116" t="str">
            <v>SANTA CRUZ</v>
          </cell>
          <cell r="F1116">
            <v>1226</v>
          </cell>
        </row>
        <row r="1117">
          <cell r="A1117" t="str">
            <v>110405</v>
          </cell>
          <cell r="B1117" t="str">
            <v>11</v>
          </cell>
          <cell r="C1117" t="str">
            <v>04</v>
          </cell>
          <cell r="D1117" t="str">
            <v>05</v>
          </cell>
          <cell r="E1117" t="str">
            <v>TIBILLO</v>
          </cell>
          <cell r="F1117">
            <v>479</v>
          </cell>
        </row>
        <row r="1118">
          <cell r="A1118" t="str">
            <v>110500</v>
          </cell>
          <cell r="B1118" t="str">
            <v>11</v>
          </cell>
          <cell r="C1118" t="str">
            <v>05</v>
          </cell>
          <cell r="D1118" t="str">
            <v>00</v>
          </cell>
          <cell r="E1118" t="str">
            <v>PISCO</v>
          </cell>
          <cell r="F1118">
            <v>137232</v>
          </cell>
        </row>
        <row r="1119">
          <cell r="A1119" t="str">
            <v>110501</v>
          </cell>
          <cell r="B1119" t="str">
            <v>11</v>
          </cell>
          <cell r="C1119" t="str">
            <v>05</v>
          </cell>
          <cell r="D1119" t="str">
            <v>01</v>
          </cell>
          <cell r="E1119" t="str">
            <v>PISCO</v>
          </cell>
          <cell r="F1119">
            <v>59958</v>
          </cell>
        </row>
        <row r="1120">
          <cell r="A1120" t="str">
            <v>110502</v>
          </cell>
          <cell r="B1120" t="str">
            <v>11</v>
          </cell>
          <cell r="C1120" t="str">
            <v>05</v>
          </cell>
          <cell r="D1120" t="str">
            <v>02</v>
          </cell>
          <cell r="E1120" t="str">
            <v>HUANCANO</v>
          </cell>
          <cell r="F1120">
            <v>1917</v>
          </cell>
        </row>
        <row r="1121">
          <cell r="A1121" t="str">
            <v>110503</v>
          </cell>
          <cell r="B1121" t="str">
            <v>11</v>
          </cell>
          <cell r="C1121" t="str">
            <v>05</v>
          </cell>
          <cell r="D1121" t="str">
            <v>03</v>
          </cell>
          <cell r="E1121" t="str">
            <v>HUMAY</v>
          </cell>
          <cell r="F1121">
            <v>5927</v>
          </cell>
        </row>
        <row r="1122">
          <cell r="A1122" t="str">
            <v>110504</v>
          </cell>
          <cell r="B1122" t="str">
            <v>11</v>
          </cell>
          <cell r="C1122" t="str">
            <v>05</v>
          </cell>
          <cell r="D1122" t="str">
            <v>04</v>
          </cell>
          <cell r="E1122" t="str">
            <v>INDEPENDENCIA</v>
          </cell>
          <cell r="F1122">
            <v>13507</v>
          </cell>
        </row>
        <row r="1123">
          <cell r="A1123" t="str">
            <v>110505</v>
          </cell>
          <cell r="B1123" t="str">
            <v>11</v>
          </cell>
          <cell r="C1123" t="str">
            <v>05</v>
          </cell>
          <cell r="D1123" t="str">
            <v>05</v>
          </cell>
          <cell r="E1123" t="str">
            <v>PARACAS</v>
          </cell>
          <cell r="F1123">
            <v>4519</v>
          </cell>
        </row>
        <row r="1124">
          <cell r="A1124" t="str">
            <v>110506</v>
          </cell>
          <cell r="B1124" t="str">
            <v>11</v>
          </cell>
          <cell r="C1124" t="str">
            <v>05</v>
          </cell>
          <cell r="D1124" t="str">
            <v>06</v>
          </cell>
          <cell r="E1124" t="str">
            <v>SAN ANDRES</v>
          </cell>
          <cell r="F1124">
            <v>14337</v>
          </cell>
        </row>
        <row r="1125">
          <cell r="A1125" t="str">
            <v>110507</v>
          </cell>
          <cell r="B1125" t="str">
            <v>11</v>
          </cell>
          <cell r="C1125" t="str">
            <v>05</v>
          </cell>
          <cell r="D1125" t="str">
            <v>07</v>
          </cell>
          <cell r="E1125" t="str">
            <v>SAN CLEMENTE</v>
          </cell>
          <cell r="F1125">
            <v>21066</v>
          </cell>
        </row>
        <row r="1126">
          <cell r="A1126" t="str">
            <v>110508</v>
          </cell>
          <cell r="B1126" t="str">
            <v>11</v>
          </cell>
          <cell r="C1126" t="str">
            <v>05</v>
          </cell>
          <cell r="D1126" t="str">
            <v>08</v>
          </cell>
          <cell r="E1126" t="str">
            <v>TUPAC AMARU INCA</v>
          </cell>
          <cell r="F1126">
            <v>16001</v>
          </cell>
        </row>
        <row r="1127">
          <cell r="A1127" t="str">
            <v>120000</v>
          </cell>
          <cell r="B1127" t="str">
            <v>12</v>
          </cell>
          <cell r="C1127" t="str">
            <v>00</v>
          </cell>
          <cell r="D1127" t="str">
            <v>00</v>
          </cell>
          <cell r="E1127" t="str">
            <v>JUNIN</v>
          </cell>
          <cell r="F1127">
            <v>1328873</v>
          </cell>
        </row>
        <row r="1128">
          <cell r="A1128" t="str">
            <v>120100</v>
          </cell>
          <cell r="B1128" t="str">
            <v>12</v>
          </cell>
          <cell r="C1128" t="str">
            <v>01</v>
          </cell>
          <cell r="D1128" t="str">
            <v>00</v>
          </cell>
          <cell r="E1128" t="str">
            <v>HUANCAYO</v>
          </cell>
          <cell r="F1128">
            <v>491992</v>
          </cell>
        </row>
        <row r="1129">
          <cell r="A1129" t="str">
            <v>120101</v>
          </cell>
          <cell r="B1129" t="str">
            <v>12</v>
          </cell>
          <cell r="C1129" t="str">
            <v>01</v>
          </cell>
          <cell r="D1129" t="str">
            <v>01</v>
          </cell>
          <cell r="E1129" t="str">
            <v>HUANCAYO</v>
          </cell>
          <cell r="F1129">
            <v>118216</v>
          </cell>
        </row>
        <row r="1130">
          <cell r="A1130" t="str">
            <v>120104</v>
          </cell>
          <cell r="B1130" t="str">
            <v>12</v>
          </cell>
          <cell r="C1130" t="str">
            <v>01</v>
          </cell>
          <cell r="D1130" t="str">
            <v>04</v>
          </cell>
          <cell r="E1130" t="str">
            <v>CARHUACALLANGA</v>
          </cell>
          <cell r="F1130">
            <v>886</v>
          </cell>
        </row>
        <row r="1131">
          <cell r="A1131" t="str">
            <v>120105</v>
          </cell>
          <cell r="B1131" t="str">
            <v>12</v>
          </cell>
          <cell r="C1131" t="str">
            <v>01</v>
          </cell>
          <cell r="D1131" t="str">
            <v>05</v>
          </cell>
          <cell r="E1131" t="str">
            <v>CHACAPAMPA</v>
          </cell>
          <cell r="F1131">
            <v>1278</v>
          </cell>
        </row>
        <row r="1132">
          <cell r="A1132" t="str">
            <v>120106</v>
          </cell>
          <cell r="B1132" t="str">
            <v>12</v>
          </cell>
          <cell r="C1132" t="str">
            <v>01</v>
          </cell>
          <cell r="D1132" t="str">
            <v>06</v>
          </cell>
          <cell r="E1132" t="str">
            <v>CHICCHE</v>
          </cell>
          <cell r="F1132">
            <v>1341</v>
          </cell>
        </row>
        <row r="1133">
          <cell r="A1133" t="str">
            <v>120107</v>
          </cell>
          <cell r="B1133" t="str">
            <v>12</v>
          </cell>
          <cell r="C1133" t="str">
            <v>01</v>
          </cell>
          <cell r="D1133" t="str">
            <v>07</v>
          </cell>
          <cell r="E1133" t="str">
            <v>CHILCA</v>
          </cell>
          <cell r="F1133">
            <v>81648</v>
          </cell>
        </row>
        <row r="1134">
          <cell r="A1134" t="str">
            <v>120108</v>
          </cell>
          <cell r="B1134" t="str">
            <v>12</v>
          </cell>
          <cell r="C1134" t="str">
            <v>01</v>
          </cell>
          <cell r="D1134" t="str">
            <v>08</v>
          </cell>
          <cell r="E1134" t="str">
            <v>CHONGOS ALTO</v>
          </cell>
          <cell r="F1134">
            <v>1779</v>
          </cell>
        </row>
        <row r="1135">
          <cell r="A1135" t="str">
            <v>120111</v>
          </cell>
          <cell r="B1135" t="str">
            <v>12</v>
          </cell>
          <cell r="C1135" t="str">
            <v>01</v>
          </cell>
          <cell r="D1135" t="str">
            <v>11</v>
          </cell>
          <cell r="E1135" t="str">
            <v>CHUPURO</v>
          </cell>
          <cell r="F1135">
            <v>2122</v>
          </cell>
        </row>
        <row r="1136">
          <cell r="A1136" t="str">
            <v>120112</v>
          </cell>
          <cell r="B1136" t="str">
            <v>12</v>
          </cell>
          <cell r="C1136" t="str">
            <v>01</v>
          </cell>
          <cell r="D1136" t="str">
            <v>12</v>
          </cell>
          <cell r="E1136" t="str">
            <v>COLCA</v>
          </cell>
          <cell r="F1136">
            <v>2104</v>
          </cell>
        </row>
        <row r="1137">
          <cell r="A1137" t="str">
            <v>120113</v>
          </cell>
          <cell r="B1137" t="str">
            <v>12</v>
          </cell>
          <cell r="C1137" t="str">
            <v>01</v>
          </cell>
          <cell r="D1137" t="str">
            <v>13</v>
          </cell>
          <cell r="E1137" t="str">
            <v>CULLHUAS</v>
          </cell>
          <cell r="F1137">
            <v>2726</v>
          </cell>
        </row>
        <row r="1138">
          <cell r="A1138" t="str">
            <v>120114</v>
          </cell>
          <cell r="B1138" t="str">
            <v>12</v>
          </cell>
          <cell r="C1138" t="str">
            <v>01</v>
          </cell>
          <cell r="D1138" t="str">
            <v>14</v>
          </cell>
          <cell r="E1138" t="str">
            <v>EL TAMBO</v>
          </cell>
          <cell r="F1138">
            <v>154930</v>
          </cell>
        </row>
        <row r="1139">
          <cell r="A1139" t="str">
            <v>120116</v>
          </cell>
          <cell r="B1139" t="str">
            <v>12</v>
          </cell>
          <cell r="C1139" t="str">
            <v>01</v>
          </cell>
          <cell r="D1139" t="str">
            <v>16</v>
          </cell>
          <cell r="E1139" t="str">
            <v>HUACRAPUQUIO</v>
          </cell>
          <cell r="F1139">
            <v>1492</v>
          </cell>
        </row>
        <row r="1140">
          <cell r="A1140" t="str">
            <v>120117</v>
          </cell>
          <cell r="B1140" t="str">
            <v>12</v>
          </cell>
          <cell r="C1140" t="str">
            <v>01</v>
          </cell>
          <cell r="D1140" t="str">
            <v>17</v>
          </cell>
          <cell r="E1140" t="str">
            <v>HUALHUAS</v>
          </cell>
          <cell r="F1140">
            <v>4117</v>
          </cell>
        </row>
        <row r="1141">
          <cell r="A1141" t="str">
            <v>120119</v>
          </cell>
          <cell r="B1141" t="str">
            <v>12</v>
          </cell>
          <cell r="C1141" t="str">
            <v>01</v>
          </cell>
          <cell r="D1141" t="str">
            <v>19</v>
          </cell>
          <cell r="E1141" t="str">
            <v>HUANCAN</v>
          </cell>
          <cell r="F1141">
            <v>15850</v>
          </cell>
        </row>
        <row r="1142">
          <cell r="A1142" t="str">
            <v>120120</v>
          </cell>
          <cell r="B1142" t="str">
            <v>12</v>
          </cell>
          <cell r="C1142" t="str">
            <v>01</v>
          </cell>
          <cell r="D1142" t="str">
            <v>20</v>
          </cell>
          <cell r="E1142" t="str">
            <v>HUASICANCHA</v>
          </cell>
          <cell r="F1142">
            <v>1046</v>
          </cell>
        </row>
        <row r="1143">
          <cell r="A1143" t="str">
            <v>120121</v>
          </cell>
          <cell r="B1143" t="str">
            <v>12</v>
          </cell>
          <cell r="C1143" t="str">
            <v>01</v>
          </cell>
          <cell r="D1143" t="str">
            <v>21</v>
          </cell>
          <cell r="E1143" t="str">
            <v>HUAYUCACHI</v>
          </cell>
          <cell r="F1143">
            <v>8519</v>
          </cell>
        </row>
        <row r="1144">
          <cell r="A1144" t="str">
            <v>120122</v>
          </cell>
          <cell r="B1144" t="str">
            <v>12</v>
          </cell>
          <cell r="C1144" t="str">
            <v>01</v>
          </cell>
          <cell r="D1144" t="str">
            <v>22</v>
          </cell>
          <cell r="E1144" t="str">
            <v>INGENIO</v>
          </cell>
          <cell r="F1144">
            <v>2798</v>
          </cell>
        </row>
        <row r="1145">
          <cell r="A1145" t="str">
            <v>120124</v>
          </cell>
          <cell r="B1145" t="str">
            <v>12</v>
          </cell>
          <cell r="C1145" t="str">
            <v>01</v>
          </cell>
          <cell r="D1145" t="str">
            <v>24</v>
          </cell>
          <cell r="E1145" t="str">
            <v xml:space="preserve">PARIAHUANCA   </v>
          </cell>
          <cell r="F1145">
            <v>7443</v>
          </cell>
        </row>
        <row r="1146">
          <cell r="A1146" t="str">
            <v>120125</v>
          </cell>
          <cell r="B1146" t="str">
            <v>12</v>
          </cell>
          <cell r="C1146" t="str">
            <v>01</v>
          </cell>
          <cell r="D1146" t="str">
            <v>25</v>
          </cell>
          <cell r="E1146" t="str">
            <v>PILCOMAYO</v>
          </cell>
          <cell r="F1146">
            <v>14026</v>
          </cell>
        </row>
        <row r="1147">
          <cell r="A1147" t="str">
            <v>120126</v>
          </cell>
          <cell r="B1147" t="str">
            <v>12</v>
          </cell>
          <cell r="C1147" t="str">
            <v>01</v>
          </cell>
          <cell r="D1147" t="str">
            <v>26</v>
          </cell>
          <cell r="E1147" t="str">
            <v>PUCARA</v>
          </cell>
          <cell r="F1147">
            <v>5966</v>
          </cell>
        </row>
        <row r="1148">
          <cell r="A1148" t="str">
            <v>120127</v>
          </cell>
          <cell r="B1148" t="str">
            <v>12</v>
          </cell>
          <cell r="C1148" t="str">
            <v>01</v>
          </cell>
          <cell r="D1148" t="str">
            <v>27</v>
          </cell>
          <cell r="E1148" t="str">
            <v>QUICHUAY</v>
          </cell>
          <cell r="F1148">
            <v>2035</v>
          </cell>
        </row>
        <row r="1149">
          <cell r="A1149" t="str">
            <v>120128</v>
          </cell>
          <cell r="B1149" t="str">
            <v>12</v>
          </cell>
          <cell r="C1149" t="str">
            <v>01</v>
          </cell>
          <cell r="D1149" t="str">
            <v>28</v>
          </cell>
          <cell r="E1149" t="str">
            <v>QUILCAS</v>
          </cell>
          <cell r="F1149">
            <v>4235</v>
          </cell>
        </row>
        <row r="1150">
          <cell r="A1150" t="str">
            <v>120129</v>
          </cell>
          <cell r="B1150" t="str">
            <v>12</v>
          </cell>
          <cell r="C1150" t="str">
            <v>01</v>
          </cell>
          <cell r="D1150" t="str">
            <v>29</v>
          </cell>
          <cell r="E1150" t="str">
            <v>SAN AGUSTIN</v>
          </cell>
          <cell r="F1150">
            <v>10832</v>
          </cell>
        </row>
        <row r="1151">
          <cell r="A1151" t="str">
            <v>120130</v>
          </cell>
          <cell r="B1151" t="str">
            <v>12</v>
          </cell>
          <cell r="C1151" t="str">
            <v>01</v>
          </cell>
          <cell r="D1151" t="str">
            <v>30</v>
          </cell>
          <cell r="E1151" t="str">
            <v>SAN JERONIMO DE TUNAN</v>
          </cell>
          <cell r="F1151">
            <v>10188</v>
          </cell>
        </row>
        <row r="1152">
          <cell r="A1152" t="str">
            <v>120132</v>
          </cell>
          <cell r="B1152" t="str">
            <v>12</v>
          </cell>
          <cell r="C1152" t="str">
            <v>01</v>
          </cell>
          <cell r="D1152" t="str">
            <v>32</v>
          </cell>
          <cell r="E1152" t="str">
            <v>SAÑO</v>
          </cell>
          <cell r="F1152">
            <v>3986</v>
          </cell>
        </row>
        <row r="1153">
          <cell r="A1153" t="str">
            <v>120133</v>
          </cell>
          <cell r="B1153" t="str">
            <v>12</v>
          </cell>
          <cell r="C1153" t="str">
            <v>01</v>
          </cell>
          <cell r="D1153" t="str">
            <v>33</v>
          </cell>
          <cell r="E1153" t="str">
            <v>SAPALLANGA</v>
          </cell>
          <cell r="F1153">
            <v>13807</v>
          </cell>
        </row>
        <row r="1154">
          <cell r="A1154" t="str">
            <v>120134</v>
          </cell>
          <cell r="B1154" t="str">
            <v>12</v>
          </cell>
          <cell r="C1154" t="str">
            <v>01</v>
          </cell>
          <cell r="D1154" t="str">
            <v>34</v>
          </cell>
          <cell r="E1154" t="str">
            <v>SICAYA</v>
          </cell>
          <cell r="F1154">
            <v>7946</v>
          </cell>
        </row>
        <row r="1155">
          <cell r="A1155" t="str">
            <v>120135</v>
          </cell>
          <cell r="B1155" t="str">
            <v>12</v>
          </cell>
          <cell r="C1155" t="str">
            <v>01</v>
          </cell>
          <cell r="D1155" t="str">
            <v>35</v>
          </cell>
          <cell r="E1155" t="str">
            <v>SANTO DOMINGO DE ACOBAMBA</v>
          </cell>
          <cell r="F1155">
            <v>8498</v>
          </cell>
        </row>
        <row r="1156">
          <cell r="A1156" t="str">
            <v>120136</v>
          </cell>
          <cell r="B1156" t="str">
            <v>12</v>
          </cell>
          <cell r="C1156" t="str">
            <v>01</v>
          </cell>
          <cell r="D1156" t="str">
            <v>36</v>
          </cell>
          <cell r="E1156" t="str">
            <v>VIQUES</v>
          </cell>
          <cell r="F1156">
            <v>2178</v>
          </cell>
        </row>
        <row r="1157">
          <cell r="A1157" t="str">
            <v>120200</v>
          </cell>
          <cell r="B1157" t="str">
            <v>12</v>
          </cell>
          <cell r="C1157" t="str">
            <v>02</v>
          </cell>
          <cell r="D1157" t="str">
            <v>00</v>
          </cell>
          <cell r="E1157" t="str">
            <v>CONCEPCION</v>
          </cell>
          <cell r="F1157">
            <v>67395</v>
          </cell>
        </row>
        <row r="1158">
          <cell r="A1158" t="str">
            <v>120201</v>
          </cell>
          <cell r="B1158" t="str">
            <v>12</v>
          </cell>
          <cell r="C1158" t="str">
            <v>02</v>
          </cell>
          <cell r="D1158" t="str">
            <v>01</v>
          </cell>
          <cell r="E1158" t="str">
            <v>CONCEPCION</v>
          </cell>
          <cell r="F1158">
            <v>15840</v>
          </cell>
        </row>
        <row r="1159">
          <cell r="A1159" t="str">
            <v>120202</v>
          </cell>
          <cell r="B1159" t="str">
            <v>12</v>
          </cell>
          <cell r="C1159" t="str">
            <v>02</v>
          </cell>
          <cell r="D1159" t="str">
            <v>02</v>
          </cell>
          <cell r="E1159" t="str">
            <v>ACO</v>
          </cell>
          <cell r="F1159">
            <v>2187</v>
          </cell>
        </row>
        <row r="1160">
          <cell r="A1160" t="str">
            <v>120203</v>
          </cell>
          <cell r="B1160" t="str">
            <v>12</v>
          </cell>
          <cell r="C1160" t="str">
            <v>02</v>
          </cell>
          <cell r="D1160" t="str">
            <v>03</v>
          </cell>
          <cell r="E1160" t="str">
            <v>ANDAMARCA</v>
          </cell>
          <cell r="F1160">
            <v>6173</v>
          </cell>
        </row>
        <row r="1161">
          <cell r="A1161" t="str">
            <v>120204</v>
          </cell>
          <cell r="B1161" t="str">
            <v>12</v>
          </cell>
          <cell r="C1161" t="str">
            <v>02</v>
          </cell>
          <cell r="D1161" t="str">
            <v>04</v>
          </cell>
          <cell r="E1161" t="str">
            <v>CHAMBARA</v>
          </cell>
          <cell r="F1161">
            <v>3345</v>
          </cell>
        </row>
        <row r="1162">
          <cell r="A1162" t="str">
            <v>120205</v>
          </cell>
          <cell r="B1162" t="str">
            <v>12</v>
          </cell>
          <cell r="C1162" t="str">
            <v>02</v>
          </cell>
          <cell r="D1162" t="str">
            <v>05</v>
          </cell>
          <cell r="E1162" t="str">
            <v>COCHAS</v>
          </cell>
          <cell r="F1162">
            <v>2496</v>
          </cell>
        </row>
        <row r="1163">
          <cell r="A1163" t="str">
            <v>120206</v>
          </cell>
          <cell r="B1163" t="str">
            <v>12</v>
          </cell>
          <cell r="C1163" t="str">
            <v>02</v>
          </cell>
          <cell r="D1163" t="str">
            <v>06</v>
          </cell>
          <cell r="E1163" t="str">
            <v>COMAS</v>
          </cell>
          <cell r="F1163">
            <v>8745</v>
          </cell>
        </row>
        <row r="1164">
          <cell r="A1164" t="str">
            <v>120207</v>
          </cell>
          <cell r="B1164" t="str">
            <v>12</v>
          </cell>
          <cell r="C1164" t="str">
            <v>02</v>
          </cell>
          <cell r="D1164" t="str">
            <v>07</v>
          </cell>
          <cell r="E1164" t="str">
            <v>HEROINAS TOLEDO</v>
          </cell>
          <cell r="F1164">
            <v>1594</v>
          </cell>
        </row>
        <row r="1165">
          <cell r="A1165" t="str">
            <v>120208</v>
          </cell>
          <cell r="B1165" t="str">
            <v>12</v>
          </cell>
          <cell r="C1165" t="str">
            <v>02</v>
          </cell>
          <cell r="D1165" t="str">
            <v>08</v>
          </cell>
          <cell r="E1165" t="str">
            <v>MANZANARES</v>
          </cell>
          <cell r="F1165">
            <v>1726</v>
          </cell>
        </row>
        <row r="1166">
          <cell r="A1166" t="str">
            <v>120209</v>
          </cell>
          <cell r="B1166" t="str">
            <v>12</v>
          </cell>
          <cell r="C1166" t="str">
            <v>02</v>
          </cell>
          <cell r="D1166" t="str">
            <v>09</v>
          </cell>
          <cell r="E1166" t="str">
            <v>MARISCAL CASTILLA</v>
          </cell>
          <cell r="F1166">
            <v>1692</v>
          </cell>
        </row>
        <row r="1167">
          <cell r="A1167" t="str">
            <v>120210</v>
          </cell>
          <cell r="B1167" t="str">
            <v>12</v>
          </cell>
          <cell r="C1167" t="str">
            <v>02</v>
          </cell>
          <cell r="D1167" t="str">
            <v>10</v>
          </cell>
          <cell r="E1167" t="str">
            <v>MATAHUASI</v>
          </cell>
          <cell r="F1167">
            <v>5787</v>
          </cell>
        </row>
        <row r="1168">
          <cell r="A1168" t="str">
            <v>120211</v>
          </cell>
          <cell r="B1168" t="str">
            <v>12</v>
          </cell>
          <cell r="C1168" t="str">
            <v>02</v>
          </cell>
          <cell r="D1168" t="str">
            <v>11</v>
          </cell>
          <cell r="E1168" t="str">
            <v>MITO</v>
          </cell>
          <cell r="F1168">
            <v>1655</v>
          </cell>
        </row>
        <row r="1169">
          <cell r="A1169" t="str">
            <v>120212</v>
          </cell>
          <cell r="B1169" t="str">
            <v>12</v>
          </cell>
          <cell r="C1169" t="str">
            <v>02</v>
          </cell>
          <cell r="D1169" t="str">
            <v>12</v>
          </cell>
          <cell r="E1169" t="str">
            <v>NUEVE DE JULIO</v>
          </cell>
          <cell r="F1169">
            <v>1988</v>
          </cell>
        </row>
        <row r="1170">
          <cell r="A1170" t="str">
            <v>120213</v>
          </cell>
          <cell r="B1170" t="str">
            <v>12</v>
          </cell>
          <cell r="C1170" t="str">
            <v>02</v>
          </cell>
          <cell r="D1170" t="str">
            <v>13</v>
          </cell>
          <cell r="E1170" t="str">
            <v>ORCOTUNA</v>
          </cell>
          <cell r="F1170">
            <v>4546</v>
          </cell>
        </row>
        <row r="1171">
          <cell r="A1171" t="str">
            <v>120214</v>
          </cell>
          <cell r="B1171" t="str">
            <v>12</v>
          </cell>
          <cell r="C1171" t="str">
            <v>02</v>
          </cell>
          <cell r="D1171" t="str">
            <v>14</v>
          </cell>
          <cell r="E1171" t="str">
            <v>SAN JOSE DE QUERO</v>
          </cell>
          <cell r="F1171">
            <v>7234</v>
          </cell>
        </row>
        <row r="1172">
          <cell r="A1172" t="str">
            <v>120215</v>
          </cell>
          <cell r="B1172" t="str">
            <v>12</v>
          </cell>
          <cell r="C1172" t="str">
            <v>02</v>
          </cell>
          <cell r="D1172" t="str">
            <v>15</v>
          </cell>
          <cell r="E1172" t="str">
            <v>SANTA ROSA DE OCOPA</v>
          </cell>
          <cell r="F1172">
            <v>2387</v>
          </cell>
        </row>
        <row r="1173">
          <cell r="A1173" t="str">
            <v>120300</v>
          </cell>
          <cell r="B1173" t="str">
            <v>12</v>
          </cell>
          <cell r="C1173" t="str">
            <v>03</v>
          </cell>
          <cell r="D1173" t="str">
            <v>00</v>
          </cell>
          <cell r="E1173" t="str">
            <v>CHANCHAMAYO</v>
          </cell>
          <cell r="F1173">
            <v>183852</v>
          </cell>
        </row>
        <row r="1174">
          <cell r="A1174" t="str">
            <v>120301</v>
          </cell>
          <cell r="B1174" t="str">
            <v>12</v>
          </cell>
          <cell r="C1174" t="str">
            <v>03</v>
          </cell>
          <cell r="D1174" t="str">
            <v>01</v>
          </cell>
          <cell r="E1174" t="str">
            <v>CHANCHAMAYO</v>
          </cell>
          <cell r="F1174">
            <v>28631</v>
          </cell>
        </row>
        <row r="1175">
          <cell r="A1175" t="str">
            <v>120302</v>
          </cell>
          <cell r="B1175" t="str">
            <v>12</v>
          </cell>
          <cell r="C1175" t="str">
            <v>03</v>
          </cell>
          <cell r="D1175" t="str">
            <v>02</v>
          </cell>
          <cell r="E1175" t="str">
            <v>PERENE</v>
          </cell>
          <cell r="F1175">
            <v>61256</v>
          </cell>
        </row>
        <row r="1176">
          <cell r="A1176" t="str">
            <v>120303</v>
          </cell>
          <cell r="B1176" t="str">
            <v>12</v>
          </cell>
          <cell r="C1176" t="str">
            <v>03</v>
          </cell>
          <cell r="D1176" t="str">
            <v>03</v>
          </cell>
          <cell r="E1176" t="str">
            <v>PICHANAQUI</v>
          </cell>
          <cell r="F1176">
            <v>54986</v>
          </cell>
        </row>
        <row r="1177">
          <cell r="A1177" t="str">
            <v>120304</v>
          </cell>
          <cell r="B1177" t="str">
            <v>12</v>
          </cell>
          <cell r="C1177" t="str">
            <v>03</v>
          </cell>
          <cell r="D1177" t="str">
            <v>04</v>
          </cell>
          <cell r="E1177" t="str">
            <v>SAN LUIS DE SHUARO</v>
          </cell>
          <cell r="F1177">
            <v>7593</v>
          </cell>
        </row>
        <row r="1178">
          <cell r="A1178" t="str">
            <v>120305</v>
          </cell>
          <cell r="B1178" t="str">
            <v>12</v>
          </cell>
          <cell r="C1178" t="str">
            <v>03</v>
          </cell>
          <cell r="D1178" t="str">
            <v>05</v>
          </cell>
          <cell r="E1178" t="str">
            <v>SAN RAMON</v>
          </cell>
          <cell r="F1178">
            <v>28390</v>
          </cell>
        </row>
        <row r="1179">
          <cell r="A1179" t="str">
            <v>120306</v>
          </cell>
          <cell r="B1179" t="str">
            <v>12</v>
          </cell>
          <cell r="C1179" t="str">
            <v>03</v>
          </cell>
          <cell r="D1179" t="str">
            <v>06</v>
          </cell>
          <cell r="E1179" t="str">
            <v>VITOC</v>
          </cell>
          <cell r="F1179">
            <v>2996</v>
          </cell>
        </row>
        <row r="1180">
          <cell r="A1180" t="str">
            <v>120400</v>
          </cell>
          <cell r="B1180" t="str">
            <v>12</v>
          </cell>
          <cell r="C1180" t="str">
            <v>04</v>
          </cell>
          <cell r="D1180" t="str">
            <v>00</v>
          </cell>
          <cell r="E1180" t="str">
            <v>JAUJA</v>
          </cell>
          <cell r="F1180">
            <v>100516</v>
          </cell>
        </row>
        <row r="1181">
          <cell r="A1181" t="str">
            <v>120401</v>
          </cell>
          <cell r="B1181" t="str">
            <v>12</v>
          </cell>
          <cell r="C1181" t="str">
            <v>04</v>
          </cell>
          <cell r="D1181" t="str">
            <v>01</v>
          </cell>
          <cell r="E1181" t="str">
            <v>JAUJA</v>
          </cell>
          <cell r="F1181">
            <v>18042</v>
          </cell>
        </row>
        <row r="1182">
          <cell r="A1182" t="str">
            <v>120402</v>
          </cell>
          <cell r="B1182" t="str">
            <v>12</v>
          </cell>
          <cell r="C1182" t="str">
            <v>04</v>
          </cell>
          <cell r="D1182" t="str">
            <v>02</v>
          </cell>
          <cell r="E1182" t="str">
            <v>ACOLLA</v>
          </cell>
          <cell r="F1182">
            <v>9174</v>
          </cell>
        </row>
        <row r="1183">
          <cell r="A1183" t="str">
            <v>120403</v>
          </cell>
          <cell r="B1183" t="str">
            <v>12</v>
          </cell>
          <cell r="C1183" t="str">
            <v>04</v>
          </cell>
          <cell r="D1183" t="str">
            <v>03</v>
          </cell>
          <cell r="E1183" t="str">
            <v>APATA</v>
          </cell>
          <cell r="F1183">
            <v>5412</v>
          </cell>
        </row>
        <row r="1184">
          <cell r="A1184" t="str">
            <v>120404</v>
          </cell>
          <cell r="B1184" t="str">
            <v>12</v>
          </cell>
          <cell r="C1184" t="str">
            <v>04</v>
          </cell>
          <cell r="D1184" t="str">
            <v>04</v>
          </cell>
          <cell r="E1184" t="str">
            <v>ATAURA</v>
          </cell>
          <cell r="F1184">
            <v>1386</v>
          </cell>
        </row>
        <row r="1185">
          <cell r="A1185" t="str">
            <v>120405</v>
          </cell>
          <cell r="B1185" t="str">
            <v>12</v>
          </cell>
          <cell r="C1185" t="str">
            <v>04</v>
          </cell>
          <cell r="D1185" t="str">
            <v>05</v>
          </cell>
          <cell r="E1185" t="str">
            <v>CANCHAYLLO</v>
          </cell>
          <cell r="F1185">
            <v>1937</v>
          </cell>
        </row>
        <row r="1186">
          <cell r="A1186" t="str">
            <v>120406</v>
          </cell>
          <cell r="B1186" t="str">
            <v>12</v>
          </cell>
          <cell r="C1186" t="str">
            <v>04</v>
          </cell>
          <cell r="D1186" t="str">
            <v>06</v>
          </cell>
          <cell r="E1186" t="str">
            <v>CURICACA</v>
          </cell>
          <cell r="F1186">
            <v>1918</v>
          </cell>
        </row>
        <row r="1187">
          <cell r="A1187" t="str">
            <v>120407</v>
          </cell>
          <cell r="B1187" t="str">
            <v>12</v>
          </cell>
          <cell r="C1187" t="str">
            <v>04</v>
          </cell>
          <cell r="D1187" t="str">
            <v>07</v>
          </cell>
          <cell r="E1187" t="str">
            <v>EL MANTARO</v>
          </cell>
          <cell r="F1187">
            <v>2852</v>
          </cell>
        </row>
        <row r="1188">
          <cell r="A1188" t="str">
            <v>120408</v>
          </cell>
          <cell r="B1188" t="str">
            <v>12</v>
          </cell>
          <cell r="C1188" t="str">
            <v>04</v>
          </cell>
          <cell r="D1188" t="str">
            <v>08</v>
          </cell>
          <cell r="E1188" t="str">
            <v>HUAMALI</v>
          </cell>
          <cell r="F1188">
            <v>2149</v>
          </cell>
        </row>
        <row r="1189">
          <cell r="A1189" t="str">
            <v>120409</v>
          </cell>
          <cell r="B1189" t="str">
            <v>12</v>
          </cell>
          <cell r="C1189" t="str">
            <v>04</v>
          </cell>
          <cell r="D1189" t="str">
            <v>09</v>
          </cell>
          <cell r="E1189" t="str">
            <v>HUARIPAMPA</v>
          </cell>
          <cell r="F1189">
            <v>1146</v>
          </cell>
        </row>
        <row r="1190">
          <cell r="A1190" t="str">
            <v>120410</v>
          </cell>
          <cell r="B1190" t="str">
            <v>12</v>
          </cell>
          <cell r="C1190" t="str">
            <v>04</v>
          </cell>
          <cell r="D1190" t="str">
            <v>10</v>
          </cell>
          <cell r="E1190" t="str">
            <v>HUERTAS</v>
          </cell>
          <cell r="F1190">
            <v>2037</v>
          </cell>
        </row>
        <row r="1191">
          <cell r="A1191" t="str">
            <v>120411</v>
          </cell>
          <cell r="B1191" t="str">
            <v>12</v>
          </cell>
          <cell r="C1191" t="str">
            <v>04</v>
          </cell>
          <cell r="D1191" t="str">
            <v>11</v>
          </cell>
          <cell r="E1191" t="str">
            <v>JANJAILLO</v>
          </cell>
          <cell r="F1191">
            <v>988</v>
          </cell>
        </row>
        <row r="1192">
          <cell r="A1192" t="str">
            <v>120412</v>
          </cell>
          <cell r="B1192" t="str">
            <v>12</v>
          </cell>
          <cell r="C1192" t="str">
            <v>04</v>
          </cell>
          <cell r="D1192" t="str">
            <v>12</v>
          </cell>
          <cell r="E1192" t="str">
            <v>JULCAN</v>
          </cell>
          <cell r="F1192">
            <v>926</v>
          </cell>
        </row>
        <row r="1193">
          <cell r="A1193" t="str">
            <v>120413</v>
          </cell>
          <cell r="B1193" t="str">
            <v>12</v>
          </cell>
          <cell r="C1193" t="str">
            <v>04</v>
          </cell>
          <cell r="D1193" t="str">
            <v>13</v>
          </cell>
          <cell r="E1193" t="str">
            <v>LEONOR ORDOÑEZ</v>
          </cell>
          <cell r="F1193">
            <v>1802</v>
          </cell>
        </row>
        <row r="1194">
          <cell r="A1194" t="str">
            <v>120414</v>
          </cell>
          <cell r="B1194" t="str">
            <v>12</v>
          </cell>
          <cell r="C1194" t="str">
            <v>04</v>
          </cell>
          <cell r="D1194" t="str">
            <v>14</v>
          </cell>
          <cell r="E1194" t="str">
            <v>LLOCLLAPAMPA</v>
          </cell>
          <cell r="F1194">
            <v>1468</v>
          </cell>
        </row>
        <row r="1195">
          <cell r="A1195" t="str">
            <v>120415</v>
          </cell>
          <cell r="B1195" t="str">
            <v>12</v>
          </cell>
          <cell r="C1195" t="str">
            <v>04</v>
          </cell>
          <cell r="D1195" t="str">
            <v>15</v>
          </cell>
          <cell r="E1195" t="str">
            <v>MARCO</v>
          </cell>
          <cell r="F1195">
            <v>2229</v>
          </cell>
        </row>
        <row r="1196">
          <cell r="A1196" t="str">
            <v>120416</v>
          </cell>
          <cell r="B1196" t="str">
            <v>12</v>
          </cell>
          <cell r="C1196" t="str">
            <v>04</v>
          </cell>
          <cell r="D1196" t="str">
            <v>16</v>
          </cell>
          <cell r="E1196" t="str">
            <v>MASMA</v>
          </cell>
          <cell r="F1196">
            <v>2434</v>
          </cell>
        </row>
        <row r="1197">
          <cell r="A1197" t="str">
            <v>120417</v>
          </cell>
          <cell r="B1197" t="str">
            <v>12</v>
          </cell>
          <cell r="C1197" t="str">
            <v>04</v>
          </cell>
          <cell r="D1197" t="str">
            <v>17</v>
          </cell>
          <cell r="E1197" t="str">
            <v>MASMA CHICCHE</v>
          </cell>
          <cell r="F1197">
            <v>996</v>
          </cell>
        </row>
        <row r="1198">
          <cell r="A1198" t="str">
            <v>120418</v>
          </cell>
          <cell r="B1198" t="str">
            <v>12</v>
          </cell>
          <cell r="C1198" t="str">
            <v>04</v>
          </cell>
          <cell r="D1198" t="str">
            <v>18</v>
          </cell>
          <cell r="E1198" t="str">
            <v>MOLINOS</v>
          </cell>
          <cell r="F1198">
            <v>1982</v>
          </cell>
        </row>
        <row r="1199">
          <cell r="A1199" t="str">
            <v>120419</v>
          </cell>
          <cell r="B1199" t="str">
            <v>12</v>
          </cell>
          <cell r="C1199" t="str">
            <v>04</v>
          </cell>
          <cell r="D1199" t="str">
            <v>19</v>
          </cell>
          <cell r="E1199" t="str">
            <v>MONOBAMBA</v>
          </cell>
          <cell r="F1199">
            <v>1477</v>
          </cell>
        </row>
        <row r="1200">
          <cell r="A1200" t="str">
            <v>120420</v>
          </cell>
          <cell r="B1200" t="str">
            <v>12</v>
          </cell>
          <cell r="C1200" t="str">
            <v>04</v>
          </cell>
          <cell r="D1200" t="str">
            <v>20</v>
          </cell>
          <cell r="E1200" t="str">
            <v>MUQUI</v>
          </cell>
          <cell r="F1200">
            <v>1155</v>
          </cell>
        </row>
        <row r="1201">
          <cell r="A1201" t="str">
            <v>120421</v>
          </cell>
          <cell r="B1201" t="str">
            <v>12</v>
          </cell>
          <cell r="C1201" t="str">
            <v>04</v>
          </cell>
          <cell r="D1201" t="str">
            <v>21</v>
          </cell>
          <cell r="E1201" t="str">
            <v>MUQUIYAUYO</v>
          </cell>
          <cell r="F1201">
            <v>2619</v>
          </cell>
        </row>
        <row r="1202">
          <cell r="A1202" t="str">
            <v>120422</v>
          </cell>
          <cell r="B1202" t="str">
            <v>12</v>
          </cell>
          <cell r="C1202" t="str">
            <v>04</v>
          </cell>
          <cell r="D1202" t="str">
            <v>22</v>
          </cell>
          <cell r="E1202" t="str">
            <v>PACA</v>
          </cell>
          <cell r="F1202">
            <v>1365</v>
          </cell>
        </row>
        <row r="1203">
          <cell r="A1203" t="str">
            <v>120423</v>
          </cell>
          <cell r="B1203" t="str">
            <v>12</v>
          </cell>
          <cell r="C1203" t="str">
            <v>04</v>
          </cell>
          <cell r="D1203" t="str">
            <v>23</v>
          </cell>
          <cell r="E1203" t="str">
            <v>PACCHA</v>
          </cell>
          <cell r="F1203">
            <v>2318</v>
          </cell>
        </row>
        <row r="1204">
          <cell r="A1204" t="str">
            <v>120424</v>
          </cell>
          <cell r="B1204" t="str">
            <v>12</v>
          </cell>
          <cell r="C1204" t="str">
            <v>04</v>
          </cell>
          <cell r="D1204" t="str">
            <v>24</v>
          </cell>
          <cell r="E1204" t="str">
            <v>PANCAN</v>
          </cell>
          <cell r="F1204">
            <v>1527</v>
          </cell>
        </row>
        <row r="1205">
          <cell r="A1205" t="str">
            <v>120425</v>
          </cell>
          <cell r="B1205" t="str">
            <v>12</v>
          </cell>
          <cell r="C1205" t="str">
            <v>04</v>
          </cell>
          <cell r="D1205" t="str">
            <v>25</v>
          </cell>
          <cell r="E1205" t="str">
            <v>PARCO</v>
          </cell>
          <cell r="F1205">
            <v>1641</v>
          </cell>
        </row>
        <row r="1206">
          <cell r="A1206" t="str">
            <v>120426</v>
          </cell>
          <cell r="B1206" t="str">
            <v>12</v>
          </cell>
          <cell r="C1206" t="str">
            <v>04</v>
          </cell>
          <cell r="D1206" t="str">
            <v>26</v>
          </cell>
          <cell r="E1206" t="str">
            <v>POMACANCHA</v>
          </cell>
          <cell r="F1206">
            <v>2338</v>
          </cell>
        </row>
        <row r="1207">
          <cell r="A1207" t="str">
            <v>120427</v>
          </cell>
          <cell r="B1207" t="str">
            <v>12</v>
          </cell>
          <cell r="C1207" t="str">
            <v>04</v>
          </cell>
          <cell r="D1207" t="str">
            <v>27</v>
          </cell>
          <cell r="E1207" t="str">
            <v>RICRAN</v>
          </cell>
          <cell r="F1207">
            <v>2154</v>
          </cell>
        </row>
        <row r="1208">
          <cell r="A1208" t="str">
            <v>120428</v>
          </cell>
          <cell r="B1208" t="str">
            <v>12</v>
          </cell>
          <cell r="C1208" t="str">
            <v>04</v>
          </cell>
          <cell r="D1208" t="str">
            <v>28</v>
          </cell>
          <cell r="E1208" t="str">
            <v>SAN LORENZO</v>
          </cell>
          <cell r="F1208">
            <v>2474</v>
          </cell>
        </row>
        <row r="1209">
          <cell r="A1209" t="str">
            <v>120429</v>
          </cell>
          <cell r="B1209" t="str">
            <v>12</v>
          </cell>
          <cell r="C1209" t="str">
            <v>04</v>
          </cell>
          <cell r="D1209" t="str">
            <v>29</v>
          </cell>
          <cell r="E1209" t="str">
            <v>SAN PEDRO DE CHUNAN</v>
          </cell>
          <cell r="F1209">
            <v>1063</v>
          </cell>
        </row>
        <row r="1210">
          <cell r="A1210" t="str">
            <v>120430</v>
          </cell>
          <cell r="B1210" t="str">
            <v>12</v>
          </cell>
          <cell r="C1210" t="str">
            <v>04</v>
          </cell>
          <cell r="D1210" t="str">
            <v>30</v>
          </cell>
          <cell r="E1210" t="str">
            <v>SAUSA</v>
          </cell>
          <cell r="F1210">
            <v>3065</v>
          </cell>
        </row>
        <row r="1211">
          <cell r="A1211" t="str">
            <v>120431</v>
          </cell>
          <cell r="B1211" t="str">
            <v>12</v>
          </cell>
          <cell r="C1211" t="str">
            <v>04</v>
          </cell>
          <cell r="D1211" t="str">
            <v>31</v>
          </cell>
          <cell r="E1211" t="str">
            <v>SINCOS</v>
          </cell>
          <cell r="F1211">
            <v>4879</v>
          </cell>
        </row>
        <row r="1212">
          <cell r="A1212" t="str">
            <v>120432</v>
          </cell>
          <cell r="B1212" t="str">
            <v>12</v>
          </cell>
          <cell r="C1212" t="str">
            <v>04</v>
          </cell>
          <cell r="D1212" t="str">
            <v>32</v>
          </cell>
          <cell r="E1212" t="str">
            <v>TUNAN MARCA</v>
          </cell>
          <cell r="F1212">
            <v>1533</v>
          </cell>
        </row>
        <row r="1213">
          <cell r="A1213" t="str">
            <v>120433</v>
          </cell>
          <cell r="B1213" t="str">
            <v>12</v>
          </cell>
          <cell r="C1213" t="str">
            <v>04</v>
          </cell>
          <cell r="D1213" t="str">
            <v>33</v>
          </cell>
          <cell r="E1213" t="str">
            <v>YAULI</v>
          </cell>
          <cell r="F1213">
            <v>1791</v>
          </cell>
        </row>
        <row r="1214">
          <cell r="A1214" t="str">
            <v>120434</v>
          </cell>
          <cell r="B1214" t="str">
            <v>12</v>
          </cell>
          <cell r="C1214" t="str">
            <v>04</v>
          </cell>
          <cell r="D1214" t="str">
            <v>34</v>
          </cell>
          <cell r="E1214" t="str">
            <v>YAUYOS</v>
          </cell>
          <cell r="F1214">
            <v>10239</v>
          </cell>
        </row>
        <row r="1215">
          <cell r="A1215" t="str">
            <v>120500</v>
          </cell>
          <cell r="B1215" t="str">
            <v>12</v>
          </cell>
          <cell r="C1215" t="str">
            <v>05</v>
          </cell>
          <cell r="D1215" t="str">
            <v>00</v>
          </cell>
          <cell r="E1215" t="str">
            <v>JUNIN</v>
          </cell>
          <cell r="F1215">
            <v>34926</v>
          </cell>
        </row>
        <row r="1216">
          <cell r="A1216" t="str">
            <v>120501</v>
          </cell>
          <cell r="B1216" t="str">
            <v>12</v>
          </cell>
          <cell r="C1216" t="str">
            <v>05</v>
          </cell>
          <cell r="D1216" t="str">
            <v>01</v>
          </cell>
          <cell r="E1216" t="str">
            <v>JUNIN</v>
          </cell>
          <cell r="F1216">
            <v>13986</v>
          </cell>
        </row>
        <row r="1217">
          <cell r="A1217" t="str">
            <v>120502</v>
          </cell>
          <cell r="B1217" t="str">
            <v>12</v>
          </cell>
          <cell r="C1217" t="str">
            <v>05</v>
          </cell>
          <cell r="D1217" t="str">
            <v>02</v>
          </cell>
          <cell r="E1217" t="str">
            <v>CARHUAMAYO</v>
          </cell>
          <cell r="F1217">
            <v>9702</v>
          </cell>
        </row>
        <row r="1218">
          <cell r="A1218" t="str">
            <v>120503</v>
          </cell>
          <cell r="B1218" t="str">
            <v>12</v>
          </cell>
          <cell r="C1218" t="str">
            <v>05</v>
          </cell>
          <cell r="D1218" t="str">
            <v>03</v>
          </cell>
          <cell r="E1218" t="str">
            <v>ONDORES</v>
          </cell>
          <cell r="F1218">
            <v>2975</v>
          </cell>
        </row>
        <row r="1219">
          <cell r="A1219" t="str">
            <v>120504</v>
          </cell>
          <cell r="B1219" t="str">
            <v>12</v>
          </cell>
          <cell r="C1219" t="str">
            <v>05</v>
          </cell>
          <cell r="D1219" t="str">
            <v>04</v>
          </cell>
          <cell r="E1219" t="str">
            <v>ULCUMAYO</v>
          </cell>
          <cell r="F1219">
            <v>8263</v>
          </cell>
        </row>
        <row r="1220">
          <cell r="A1220" t="str">
            <v>120600</v>
          </cell>
          <cell r="B1220" t="str">
            <v>12</v>
          </cell>
          <cell r="C1220" t="str">
            <v>06</v>
          </cell>
          <cell r="D1220" t="str">
            <v>00</v>
          </cell>
          <cell r="E1220" t="str">
            <v>SATIPO</v>
          </cell>
          <cell r="F1220">
            <v>215782</v>
          </cell>
        </row>
        <row r="1221">
          <cell r="A1221" t="str">
            <v>120601</v>
          </cell>
          <cell r="B1221" t="str">
            <v>12</v>
          </cell>
          <cell r="C1221" t="str">
            <v>06</v>
          </cell>
          <cell r="D1221" t="str">
            <v>01</v>
          </cell>
          <cell r="E1221" t="str">
            <v>SATIPO</v>
          </cell>
          <cell r="F1221">
            <v>44618</v>
          </cell>
        </row>
        <row r="1222">
          <cell r="A1222" t="str">
            <v>120602</v>
          </cell>
          <cell r="B1222" t="str">
            <v>12</v>
          </cell>
          <cell r="C1222" t="str">
            <v>06</v>
          </cell>
          <cell r="D1222" t="str">
            <v>02</v>
          </cell>
          <cell r="E1222" t="str">
            <v>COVIRIALI</v>
          </cell>
          <cell r="F1222">
            <v>6472</v>
          </cell>
        </row>
        <row r="1223">
          <cell r="A1223" t="str">
            <v>120603</v>
          </cell>
          <cell r="B1223" t="str">
            <v>12</v>
          </cell>
          <cell r="C1223" t="str">
            <v>06</v>
          </cell>
          <cell r="D1223" t="str">
            <v>03</v>
          </cell>
          <cell r="E1223" t="str">
            <v>LLAYLLA</v>
          </cell>
          <cell r="F1223">
            <v>6321</v>
          </cell>
        </row>
        <row r="1224">
          <cell r="A1224" t="str">
            <v>120604</v>
          </cell>
          <cell r="B1224" t="str">
            <v>12</v>
          </cell>
          <cell r="C1224" t="str">
            <v>06</v>
          </cell>
          <cell r="D1224" t="str">
            <v>04</v>
          </cell>
          <cell r="E1224" t="str">
            <v xml:space="preserve">MAZAMARI </v>
          </cell>
          <cell r="F1224">
            <v>40915</v>
          </cell>
        </row>
        <row r="1225">
          <cell r="A1225" t="str">
            <v>120605</v>
          </cell>
          <cell r="B1225" t="str">
            <v>12</v>
          </cell>
          <cell r="C1225" t="str">
            <v>06</v>
          </cell>
          <cell r="D1225" t="str">
            <v>05</v>
          </cell>
          <cell r="E1225" t="str">
            <v>PAMPA HERMOSA</v>
          </cell>
          <cell r="F1225">
            <v>9227</v>
          </cell>
        </row>
        <row r="1226">
          <cell r="A1226" t="str">
            <v>120606</v>
          </cell>
          <cell r="B1226" t="str">
            <v>12</v>
          </cell>
          <cell r="C1226" t="str">
            <v>06</v>
          </cell>
          <cell r="D1226" t="str">
            <v>06</v>
          </cell>
          <cell r="E1226" t="str">
            <v xml:space="preserve">PANGOA </v>
          </cell>
          <cell r="F1226">
            <v>46136</v>
          </cell>
        </row>
        <row r="1227">
          <cell r="A1227" t="str">
            <v>120607</v>
          </cell>
          <cell r="B1227" t="str">
            <v>12</v>
          </cell>
          <cell r="C1227" t="str">
            <v>06</v>
          </cell>
          <cell r="D1227" t="str">
            <v>07</v>
          </cell>
          <cell r="E1227" t="str">
            <v>RIO NEGRO 9/</v>
          </cell>
          <cell r="F1227">
            <v>27124</v>
          </cell>
        </row>
        <row r="1228">
          <cell r="A1228" t="str">
            <v>120608</v>
          </cell>
          <cell r="B1228" t="str">
            <v>12</v>
          </cell>
          <cell r="C1228" t="str">
            <v>06</v>
          </cell>
          <cell r="D1228" t="str">
            <v>08</v>
          </cell>
          <cell r="E1228" t="str">
            <v>RIO TAMBO</v>
          </cell>
          <cell r="F1228">
            <v>34969</v>
          </cell>
        </row>
        <row r="1229">
          <cell r="A1229" t="str">
            <v>120700</v>
          </cell>
          <cell r="B1229" t="str">
            <v>12</v>
          </cell>
          <cell r="C1229" t="str">
            <v>07</v>
          </cell>
          <cell r="D1229" t="str">
            <v>00</v>
          </cell>
          <cell r="E1229" t="str">
            <v>TARMA</v>
          </cell>
          <cell r="F1229">
            <v>120972</v>
          </cell>
        </row>
        <row r="1230">
          <cell r="A1230" t="str">
            <v>120701</v>
          </cell>
          <cell r="B1230" t="str">
            <v>12</v>
          </cell>
          <cell r="C1230" t="str">
            <v>07</v>
          </cell>
          <cell r="D1230" t="str">
            <v>01</v>
          </cell>
          <cell r="E1230" t="str">
            <v>TARMA</v>
          </cell>
          <cell r="F1230">
            <v>54071</v>
          </cell>
        </row>
        <row r="1231">
          <cell r="A1231" t="str">
            <v>120702</v>
          </cell>
          <cell r="B1231" t="str">
            <v>12</v>
          </cell>
          <cell r="C1231" t="str">
            <v>07</v>
          </cell>
          <cell r="D1231" t="str">
            <v>02</v>
          </cell>
          <cell r="E1231" t="str">
            <v>ACOBAMBA</v>
          </cell>
          <cell r="F1231">
            <v>14445</v>
          </cell>
        </row>
        <row r="1232">
          <cell r="A1232" t="str">
            <v>120703</v>
          </cell>
          <cell r="B1232" t="str">
            <v>12</v>
          </cell>
          <cell r="C1232" t="str">
            <v>07</v>
          </cell>
          <cell r="D1232" t="str">
            <v>03</v>
          </cell>
          <cell r="E1232" t="str">
            <v>HUARICOLCA</v>
          </cell>
          <cell r="F1232">
            <v>3237</v>
          </cell>
        </row>
        <row r="1233">
          <cell r="A1233" t="str">
            <v>120704</v>
          </cell>
          <cell r="B1233" t="str">
            <v>12</v>
          </cell>
          <cell r="C1233" t="str">
            <v>07</v>
          </cell>
          <cell r="D1233" t="str">
            <v>04</v>
          </cell>
          <cell r="E1233" t="str">
            <v>HUASAHUASI</v>
          </cell>
          <cell r="F1233">
            <v>16583</v>
          </cell>
        </row>
        <row r="1234">
          <cell r="A1234" t="str">
            <v>120705</v>
          </cell>
          <cell r="B1234" t="str">
            <v>12</v>
          </cell>
          <cell r="C1234" t="str">
            <v>07</v>
          </cell>
          <cell r="D1234" t="str">
            <v>05</v>
          </cell>
          <cell r="E1234" t="str">
            <v>LA UNION</v>
          </cell>
          <cell r="F1234">
            <v>4139</v>
          </cell>
        </row>
        <row r="1235">
          <cell r="A1235" t="str">
            <v>120706</v>
          </cell>
          <cell r="B1235" t="str">
            <v>12</v>
          </cell>
          <cell r="C1235" t="str">
            <v>07</v>
          </cell>
          <cell r="D1235" t="str">
            <v>06</v>
          </cell>
          <cell r="E1235" t="str">
            <v>PALCA</v>
          </cell>
          <cell r="F1235">
            <v>6915</v>
          </cell>
        </row>
        <row r="1236">
          <cell r="A1236" t="str">
            <v>120707</v>
          </cell>
          <cell r="B1236" t="str">
            <v>12</v>
          </cell>
          <cell r="C1236" t="str">
            <v>07</v>
          </cell>
          <cell r="D1236" t="str">
            <v>07</v>
          </cell>
          <cell r="E1236" t="str">
            <v>PALCAMAYO</v>
          </cell>
          <cell r="F1236">
            <v>8941</v>
          </cell>
        </row>
        <row r="1237">
          <cell r="A1237" t="str">
            <v>120708</v>
          </cell>
          <cell r="B1237" t="str">
            <v>12</v>
          </cell>
          <cell r="C1237" t="str">
            <v>07</v>
          </cell>
          <cell r="D1237" t="str">
            <v>08</v>
          </cell>
          <cell r="E1237" t="str">
            <v>SAN PEDRO DE CAJAS</v>
          </cell>
          <cell r="F1237">
            <v>6260</v>
          </cell>
        </row>
        <row r="1238">
          <cell r="A1238" t="str">
            <v>120709</v>
          </cell>
          <cell r="B1238" t="str">
            <v>12</v>
          </cell>
          <cell r="C1238" t="str">
            <v>07</v>
          </cell>
          <cell r="D1238" t="str">
            <v>09</v>
          </cell>
          <cell r="E1238" t="str">
            <v>TAPO</v>
          </cell>
          <cell r="F1238">
            <v>6381</v>
          </cell>
        </row>
        <row r="1239">
          <cell r="A1239" t="str">
            <v>120800</v>
          </cell>
          <cell r="B1239" t="str">
            <v>12</v>
          </cell>
          <cell r="C1239" t="str">
            <v>08</v>
          </cell>
          <cell r="D1239" t="str">
            <v>00</v>
          </cell>
          <cell r="E1239" t="str">
            <v>YAULI</v>
          </cell>
          <cell r="F1239">
            <v>58125</v>
          </cell>
        </row>
        <row r="1240">
          <cell r="A1240" t="str">
            <v>120801</v>
          </cell>
          <cell r="B1240" t="str">
            <v>12</v>
          </cell>
          <cell r="C1240" t="str">
            <v>08</v>
          </cell>
          <cell r="D1240" t="str">
            <v>01</v>
          </cell>
          <cell r="E1240" t="str">
            <v>LA OROYA</v>
          </cell>
          <cell r="F1240">
            <v>21699</v>
          </cell>
        </row>
        <row r="1241">
          <cell r="A1241" t="str">
            <v>120802</v>
          </cell>
          <cell r="B1241" t="str">
            <v>12</v>
          </cell>
          <cell r="C1241" t="str">
            <v>08</v>
          </cell>
          <cell r="D1241" t="str">
            <v>02</v>
          </cell>
          <cell r="E1241" t="str">
            <v>CHACAPALPA</v>
          </cell>
          <cell r="F1241">
            <v>1071</v>
          </cell>
        </row>
        <row r="1242">
          <cell r="A1242" t="str">
            <v>120803</v>
          </cell>
          <cell r="B1242" t="str">
            <v>12</v>
          </cell>
          <cell r="C1242" t="str">
            <v>08</v>
          </cell>
          <cell r="D1242" t="str">
            <v>03</v>
          </cell>
          <cell r="E1242" t="str">
            <v>HUAY-HUAY</v>
          </cell>
          <cell r="F1242">
            <v>1954</v>
          </cell>
        </row>
        <row r="1243">
          <cell r="A1243" t="str">
            <v>120804</v>
          </cell>
          <cell r="B1243" t="str">
            <v>12</v>
          </cell>
          <cell r="C1243" t="str">
            <v>08</v>
          </cell>
          <cell r="D1243" t="str">
            <v>04</v>
          </cell>
          <cell r="E1243" t="str">
            <v>MARCAPOMACOCHA</v>
          </cell>
          <cell r="F1243">
            <v>1477</v>
          </cell>
        </row>
        <row r="1244">
          <cell r="A1244" t="str">
            <v>120805</v>
          </cell>
          <cell r="B1244" t="str">
            <v>12</v>
          </cell>
          <cell r="C1244" t="str">
            <v>08</v>
          </cell>
          <cell r="D1244" t="str">
            <v>05</v>
          </cell>
          <cell r="E1244" t="str">
            <v>MOROCOCHA</v>
          </cell>
          <cell r="F1244">
            <v>6294</v>
          </cell>
        </row>
        <row r="1245">
          <cell r="A1245" t="str">
            <v>120806</v>
          </cell>
          <cell r="B1245" t="str">
            <v>12</v>
          </cell>
          <cell r="C1245" t="str">
            <v>08</v>
          </cell>
          <cell r="D1245" t="str">
            <v>06</v>
          </cell>
          <cell r="E1245" t="str">
            <v>PACCHA</v>
          </cell>
          <cell r="F1245">
            <v>2196</v>
          </cell>
        </row>
        <row r="1246">
          <cell r="A1246" t="str">
            <v>120807</v>
          </cell>
          <cell r="B1246" t="str">
            <v>12</v>
          </cell>
          <cell r="C1246" t="str">
            <v>08</v>
          </cell>
          <cell r="D1246" t="str">
            <v>07</v>
          </cell>
          <cell r="E1246" t="str">
            <v>SANTA BARBARA DE CARHUACAYA</v>
          </cell>
          <cell r="F1246">
            <v>2257</v>
          </cell>
        </row>
        <row r="1247">
          <cell r="A1247" t="str">
            <v>120808</v>
          </cell>
          <cell r="B1247" t="str">
            <v>12</v>
          </cell>
          <cell r="C1247" t="str">
            <v>08</v>
          </cell>
          <cell r="D1247" t="str">
            <v>08</v>
          </cell>
          <cell r="E1247" t="str">
            <v>SANTA ROSA DE SACCO</v>
          </cell>
          <cell r="F1247">
            <v>13176</v>
          </cell>
        </row>
        <row r="1248">
          <cell r="A1248" t="str">
            <v>120809</v>
          </cell>
          <cell r="B1248" t="str">
            <v>12</v>
          </cell>
          <cell r="C1248" t="str">
            <v>08</v>
          </cell>
          <cell r="D1248" t="str">
            <v>09</v>
          </cell>
          <cell r="E1248" t="str">
            <v>SUITUCANCHA</v>
          </cell>
          <cell r="F1248">
            <v>1059</v>
          </cell>
        </row>
        <row r="1249">
          <cell r="A1249" t="str">
            <v>120810</v>
          </cell>
          <cell r="B1249" t="str">
            <v>12</v>
          </cell>
          <cell r="C1249" t="str">
            <v>08</v>
          </cell>
          <cell r="D1249" t="str">
            <v>10</v>
          </cell>
          <cell r="E1249" t="str">
            <v>YAULI</v>
          </cell>
          <cell r="F1249">
            <v>6942</v>
          </cell>
        </row>
        <row r="1250">
          <cell r="A1250" t="str">
            <v>120900</v>
          </cell>
          <cell r="B1250" t="str">
            <v>12</v>
          </cell>
          <cell r="C1250" t="str">
            <v>09</v>
          </cell>
          <cell r="D1250" t="str">
            <v>00</v>
          </cell>
          <cell r="E1250" t="str">
            <v>CHUPACA</v>
          </cell>
          <cell r="F1250">
            <v>55313</v>
          </cell>
        </row>
        <row r="1251">
          <cell r="A1251" t="str">
            <v>120901</v>
          </cell>
          <cell r="B1251" t="str">
            <v>12</v>
          </cell>
          <cell r="C1251" t="str">
            <v>09</v>
          </cell>
          <cell r="D1251" t="str">
            <v>01</v>
          </cell>
          <cell r="E1251" t="str">
            <v>CHUPACA</v>
          </cell>
          <cell r="F1251">
            <v>22361</v>
          </cell>
        </row>
        <row r="1252">
          <cell r="A1252" t="str">
            <v>120902</v>
          </cell>
          <cell r="B1252" t="str">
            <v>12</v>
          </cell>
          <cell r="C1252" t="str">
            <v>09</v>
          </cell>
          <cell r="D1252" t="str">
            <v>02</v>
          </cell>
          <cell r="E1252" t="str">
            <v>AHUAC</v>
          </cell>
          <cell r="F1252">
            <v>6981</v>
          </cell>
        </row>
        <row r="1253">
          <cell r="A1253" t="str">
            <v>120903</v>
          </cell>
          <cell r="B1253" t="str">
            <v>12</v>
          </cell>
          <cell r="C1253" t="str">
            <v>09</v>
          </cell>
          <cell r="D1253" t="str">
            <v>03</v>
          </cell>
          <cell r="E1253" t="str">
            <v>CHONGOS BAJO</v>
          </cell>
          <cell r="F1253">
            <v>4702</v>
          </cell>
        </row>
        <row r="1254">
          <cell r="A1254" t="str">
            <v>120904</v>
          </cell>
          <cell r="B1254" t="str">
            <v>12</v>
          </cell>
          <cell r="C1254" t="str">
            <v>09</v>
          </cell>
          <cell r="D1254" t="str">
            <v>04</v>
          </cell>
          <cell r="E1254" t="str">
            <v>HUACHAC</v>
          </cell>
          <cell r="F1254">
            <v>3986</v>
          </cell>
        </row>
        <row r="1255">
          <cell r="A1255" t="str">
            <v>120905</v>
          </cell>
          <cell r="B1255" t="str">
            <v>12</v>
          </cell>
          <cell r="C1255" t="str">
            <v>09</v>
          </cell>
          <cell r="D1255" t="str">
            <v>05</v>
          </cell>
          <cell r="E1255" t="str">
            <v>HUAMANCACA CHICO</v>
          </cell>
          <cell r="F1255">
            <v>5330</v>
          </cell>
        </row>
        <row r="1256">
          <cell r="A1256" t="str">
            <v>120906</v>
          </cell>
          <cell r="B1256" t="str">
            <v>12</v>
          </cell>
          <cell r="C1256" t="str">
            <v>09</v>
          </cell>
          <cell r="D1256" t="str">
            <v>06</v>
          </cell>
          <cell r="E1256" t="str">
            <v>SAN JUAN DE ISCOS</v>
          </cell>
          <cell r="F1256">
            <v>2486</v>
          </cell>
        </row>
        <row r="1257">
          <cell r="A1257" t="str">
            <v>120907</v>
          </cell>
          <cell r="B1257" t="str">
            <v>12</v>
          </cell>
          <cell r="C1257" t="str">
            <v>09</v>
          </cell>
          <cell r="D1257" t="str">
            <v>07</v>
          </cell>
          <cell r="E1257" t="str">
            <v>SAN JUAN DE JARPA</v>
          </cell>
          <cell r="F1257">
            <v>3907</v>
          </cell>
        </row>
        <row r="1258">
          <cell r="A1258" t="str">
            <v>120908</v>
          </cell>
          <cell r="B1258" t="str">
            <v>12</v>
          </cell>
          <cell r="C1258" t="str">
            <v>09</v>
          </cell>
          <cell r="D1258" t="str">
            <v>08</v>
          </cell>
          <cell r="E1258" t="str">
            <v>TRES DE DICIEMBRE</v>
          </cell>
          <cell r="F1258">
            <v>2048</v>
          </cell>
        </row>
        <row r="1259">
          <cell r="A1259" t="str">
            <v>120909</v>
          </cell>
          <cell r="B1259" t="str">
            <v>12</v>
          </cell>
          <cell r="C1259" t="str">
            <v>09</v>
          </cell>
          <cell r="D1259" t="str">
            <v>09</v>
          </cell>
          <cell r="E1259" t="str">
            <v>YANACANCHA</v>
          </cell>
          <cell r="F1259">
            <v>3512</v>
          </cell>
        </row>
        <row r="1260">
          <cell r="A1260" t="str">
            <v>130000</v>
          </cell>
          <cell r="B1260" t="str">
            <v>13</v>
          </cell>
          <cell r="C1260" t="str">
            <v>00</v>
          </cell>
          <cell r="D1260" t="str">
            <v>00</v>
          </cell>
          <cell r="E1260" t="str">
            <v>LA LIBERTAD</v>
          </cell>
          <cell r="F1260">
            <v>1736768</v>
          </cell>
        </row>
        <row r="1261">
          <cell r="A1261" t="str">
            <v>130100</v>
          </cell>
          <cell r="B1261" t="str">
            <v>13</v>
          </cell>
          <cell r="C1261" t="str">
            <v>01</v>
          </cell>
          <cell r="D1261" t="str">
            <v>00</v>
          </cell>
          <cell r="E1261" t="str">
            <v>TRUJILLO</v>
          </cell>
          <cell r="F1261">
            <v>859189</v>
          </cell>
        </row>
        <row r="1262">
          <cell r="A1262" t="str">
            <v>130101</v>
          </cell>
          <cell r="B1262" t="str">
            <v>13</v>
          </cell>
          <cell r="C1262" t="str">
            <v>01</v>
          </cell>
          <cell r="D1262" t="str">
            <v>01</v>
          </cell>
          <cell r="E1262" t="str">
            <v>TRUJILLO</v>
          </cell>
          <cell r="F1262">
            <v>312044</v>
          </cell>
        </row>
        <row r="1263">
          <cell r="A1263" t="str">
            <v>130102</v>
          </cell>
          <cell r="B1263" t="str">
            <v>13</v>
          </cell>
          <cell r="C1263" t="str">
            <v>01</v>
          </cell>
          <cell r="D1263" t="str">
            <v>02</v>
          </cell>
          <cell r="E1263" t="str">
            <v>EL PORVENIR</v>
          </cell>
          <cell r="F1263">
            <v>148676</v>
          </cell>
        </row>
        <row r="1264">
          <cell r="A1264" t="str">
            <v>130103</v>
          </cell>
          <cell r="B1264" t="str">
            <v>13</v>
          </cell>
          <cell r="C1264" t="str">
            <v>01</v>
          </cell>
          <cell r="D1264" t="str">
            <v>03</v>
          </cell>
          <cell r="E1264" t="str">
            <v>FLORENCIA DE MORA</v>
          </cell>
          <cell r="F1264">
            <v>42340</v>
          </cell>
        </row>
        <row r="1265">
          <cell r="A1265" t="str">
            <v>130104</v>
          </cell>
          <cell r="B1265" t="str">
            <v>13</v>
          </cell>
          <cell r="C1265" t="str">
            <v>01</v>
          </cell>
          <cell r="D1265" t="str">
            <v>04</v>
          </cell>
          <cell r="E1265" t="str">
            <v>HUANCHACO</v>
          </cell>
          <cell r="F1265">
            <v>47411</v>
          </cell>
        </row>
        <row r="1266">
          <cell r="A1266" t="str">
            <v>130105</v>
          </cell>
          <cell r="B1266" t="str">
            <v>13</v>
          </cell>
          <cell r="C1266" t="str">
            <v>01</v>
          </cell>
          <cell r="D1266" t="str">
            <v>05</v>
          </cell>
          <cell r="E1266" t="str">
            <v>LA ESPERANZA</v>
          </cell>
          <cell r="F1266">
            <v>160673</v>
          </cell>
        </row>
        <row r="1267">
          <cell r="A1267" t="str">
            <v>130106</v>
          </cell>
          <cell r="B1267" t="str">
            <v>13</v>
          </cell>
          <cell r="C1267" t="str">
            <v>01</v>
          </cell>
          <cell r="D1267" t="str">
            <v>06</v>
          </cell>
          <cell r="E1267" t="str">
            <v>LAREDO</v>
          </cell>
          <cell r="F1267">
            <v>34734</v>
          </cell>
        </row>
        <row r="1268">
          <cell r="A1268" t="str">
            <v>130107</v>
          </cell>
          <cell r="B1268" t="str">
            <v>13</v>
          </cell>
          <cell r="C1268" t="str">
            <v>01</v>
          </cell>
          <cell r="D1268" t="str">
            <v>07</v>
          </cell>
          <cell r="E1268" t="str">
            <v>MOCHE</v>
          </cell>
          <cell r="F1268">
            <v>31456</v>
          </cell>
        </row>
        <row r="1269">
          <cell r="A1269" t="str">
            <v>130108</v>
          </cell>
          <cell r="B1269" t="str">
            <v>13</v>
          </cell>
          <cell r="C1269" t="str">
            <v>01</v>
          </cell>
          <cell r="D1269" t="str">
            <v>08</v>
          </cell>
          <cell r="E1269" t="str">
            <v>POROTO</v>
          </cell>
          <cell r="F1269">
            <v>3811</v>
          </cell>
        </row>
        <row r="1270">
          <cell r="A1270" t="str">
            <v>130109</v>
          </cell>
          <cell r="B1270" t="str">
            <v>13</v>
          </cell>
          <cell r="C1270" t="str">
            <v>01</v>
          </cell>
          <cell r="D1270" t="str">
            <v>09</v>
          </cell>
          <cell r="E1270" t="str">
            <v>SALAVERRY</v>
          </cell>
          <cell r="F1270">
            <v>14700</v>
          </cell>
        </row>
        <row r="1271">
          <cell r="A1271" t="str">
            <v>130110</v>
          </cell>
          <cell r="B1271" t="str">
            <v>13</v>
          </cell>
          <cell r="C1271" t="str">
            <v>01</v>
          </cell>
          <cell r="D1271" t="str">
            <v>10</v>
          </cell>
          <cell r="E1271" t="str">
            <v>SIMBAL</v>
          </cell>
          <cell r="F1271">
            <v>4320</v>
          </cell>
        </row>
        <row r="1272">
          <cell r="A1272" t="str">
            <v>130111</v>
          </cell>
          <cell r="B1272" t="str">
            <v>13</v>
          </cell>
          <cell r="C1272" t="str">
            <v>01</v>
          </cell>
          <cell r="D1272" t="str">
            <v>11</v>
          </cell>
          <cell r="E1272" t="str">
            <v>VICTOR LARCO HERRERA</v>
          </cell>
          <cell r="F1272">
            <v>59024</v>
          </cell>
        </row>
        <row r="1273">
          <cell r="A1273" t="str">
            <v>130200</v>
          </cell>
          <cell r="B1273" t="str">
            <v>13</v>
          </cell>
          <cell r="C1273" t="str">
            <v>02</v>
          </cell>
          <cell r="D1273" t="str">
            <v>00</v>
          </cell>
          <cell r="E1273" t="str">
            <v>ASCOPE</v>
          </cell>
          <cell r="F1273">
            <v>125104</v>
          </cell>
        </row>
        <row r="1274">
          <cell r="A1274" t="str">
            <v>130201</v>
          </cell>
          <cell r="B1274" t="str">
            <v>13</v>
          </cell>
          <cell r="C1274" t="str">
            <v>02</v>
          </cell>
          <cell r="D1274" t="str">
            <v>01</v>
          </cell>
          <cell r="E1274" t="str">
            <v>ASCOPE</v>
          </cell>
          <cell r="F1274">
            <v>7548</v>
          </cell>
        </row>
        <row r="1275">
          <cell r="A1275" t="str">
            <v>130202</v>
          </cell>
          <cell r="B1275" t="str">
            <v>13</v>
          </cell>
          <cell r="C1275" t="str">
            <v>02</v>
          </cell>
          <cell r="D1275" t="str">
            <v>02</v>
          </cell>
          <cell r="E1275" t="str">
            <v>CHICAMA</v>
          </cell>
          <cell r="F1275">
            <v>16205</v>
          </cell>
        </row>
        <row r="1276">
          <cell r="A1276" t="str">
            <v>130203</v>
          </cell>
          <cell r="B1276" t="str">
            <v>13</v>
          </cell>
          <cell r="C1276" t="str">
            <v>02</v>
          </cell>
          <cell r="D1276" t="str">
            <v>03</v>
          </cell>
          <cell r="E1276" t="str">
            <v>CHOCOPE</v>
          </cell>
          <cell r="F1276">
            <v>10912</v>
          </cell>
        </row>
        <row r="1277">
          <cell r="A1277" t="str">
            <v>130204</v>
          </cell>
          <cell r="B1277" t="str">
            <v>13</v>
          </cell>
          <cell r="C1277" t="str">
            <v>02</v>
          </cell>
          <cell r="D1277" t="str">
            <v>04</v>
          </cell>
          <cell r="E1277" t="str">
            <v>MAGDALENA DE CAO</v>
          </cell>
          <cell r="F1277">
            <v>3104</v>
          </cell>
        </row>
        <row r="1278">
          <cell r="A1278" t="str">
            <v>130205</v>
          </cell>
          <cell r="B1278" t="str">
            <v>13</v>
          </cell>
          <cell r="C1278" t="str">
            <v>02</v>
          </cell>
          <cell r="D1278" t="str">
            <v>05</v>
          </cell>
          <cell r="E1278" t="str">
            <v>PAIJAN</v>
          </cell>
          <cell r="F1278">
            <v>24966</v>
          </cell>
        </row>
        <row r="1279">
          <cell r="A1279" t="str">
            <v>130206</v>
          </cell>
          <cell r="B1279" t="str">
            <v>13</v>
          </cell>
          <cell r="C1279" t="str">
            <v>02</v>
          </cell>
          <cell r="D1279" t="str">
            <v>06</v>
          </cell>
          <cell r="E1279" t="str">
            <v>RAZURI</v>
          </cell>
          <cell r="F1279">
            <v>8966</v>
          </cell>
        </row>
        <row r="1280">
          <cell r="A1280" t="str">
            <v>130207</v>
          </cell>
          <cell r="B1280" t="str">
            <v>13</v>
          </cell>
          <cell r="C1280" t="str">
            <v>02</v>
          </cell>
          <cell r="D1280" t="str">
            <v>07</v>
          </cell>
          <cell r="E1280" t="str">
            <v>SANTIAGO DE CAO</v>
          </cell>
          <cell r="F1280">
            <v>21237</v>
          </cell>
        </row>
        <row r="1281">
          <cell r="A1281" t="str">
            <v>130208</v>
          </cell>
          <cell r="B1281" t="str">
            <v>13</v>
          </cell>
          <cell r="C1281" t="str">
            <v>02</v>
          </cell>
          <cell r="D1281" t="str">
            <v>08</v>
          </cell>
          <cell r="E1281" t="str">
            <v>CASA GRANDE</v>
          </cell>
          <cell r="F1281">
            <v>32166</v>
          </cell>
        </row>
        <row r="1282">
          <cell r="A1282" t="str">
            <v>130300</v>
          </cell>
          <cell r="B1282" t="str">
            <v>13</v>
          </cell>
          <cell r="C1282" t="str">
            <v>03</v>
          </cell>
          <cell r="D1282" t="str">
            <v>00</v>
          </cell>
          <cell r="E1282" t="str">
            <v>BOLIVAR</v>
          </cell>
          <cell r="F1282">
            <v>18801</v>
          </cell>
        </row>
        <row r="1283">
          <cell r="A1283" t="str">
            <v>130301</v>
          </cell>
          <cell r="B1283" t="str">
            <v>13</v>
          </cell>
          <cell r="C1283" t="str">
            <v>03</v>
          </cell>
          <cell r="D1283" t="str">
            <v>01</v>
          </cell>
          <cell r="E1283" t="str">
            <v>BOLIVAR</v>
          </cell>
          <cell r="F1283">
            <v>5365</v>
          </cell>
        </row>
        <row r="1284">
          <cell r="A1284" t="str">
            <v>130302</v>
          </cell>
          <cell r="B1284" t="str">
            <v>13</v>
          </cell>
          <cell r="C1284" t="str">
            <v>03</v>
          </cell>
          <cell r="D1284" t="str">
            <v>02</v>
          </cell>
          <cell r="E1284" t="str">
            <v>BAMBAMARCA</v>
          </cell>
          <cell r="F1284">
            <v>3994</v>
          </cell>
        </row>
        <row r="1285">
          <cell r="A1285" t="str">
            <v>130303</v>
          </cell>
          <cell r="B1285" t="str">
            <v>13</v>
          </cell>
          <cell r="C1285" t="str">
            <v>03</v>
          </cell>
          <cell r="D1285" t="str">
            <v>03</v>
          </cell>
          <cell r="E1285" t="str">
            <v>CONDORMARCA</v>
          </cell>
          <cell r="F1285">
            <v>2509</v>
          </cell>
        </row>
        <row r="1286">
          <cell r="A1286" t="str">
            <v>130304</v>
          </cell>
          <cell r="B1286" t="str">
            <v>13</v>
          </cell>
          <cell r="C1286" t="str">
            <v>03</v>
          </cell>
          <cell r="D1286" t="str">
            <v>04</v>
          </cell>
          <cell r="E1286" t="str">
            <v>LONGOTEA</v>
          </cell>
          <cell r="F1286">
            <v>2604</v>
          </cell>
        </row>
        <row r="1287">
          <cell r="A1287" t="str">
            <v>130305</v>
          </cell>
          <cell r="B1287" t="str">
            <v>13</v>
          </cell>
          <cell r="C1287" t="str">
            <v>03</v>
          </cell>
          <cell r="D1287" t="str">
            <v>05</v>
          </cell>
          <cell r="E1287" t="str">
            <v>UCHUMARCA</v>
          </cell>
          <cell r="F1287">
            <v>3260</v>
          </cell>
        </row>
        <row r="1288">
          <cell r="A1288" t="str">
            <v>130306</v>
          </cell>
          <cell r="B1288" t="str">
            <v>13</v>
          </cell>
          <cell r="C1288" t="str">
            <v>03</v>
          </cell>
          <cell r="D1288" t="str">
            <v>06</v>
          </cell>
          <cell r="E1288" t="str">
            <v>UCUNCHA</v>
          </cell>
          <cell r="F1288">
            <v>1069</v>
          </cell>
        </row>
        <row r="1289">
          <cell r="A1289" t="str">
            <v>130400</v>
          </cell>
          <cell r="B1289" t="str">
            <v>13</v>
          </cell>
          <cell r="C1289" t="str">
            <v>04</v>
          </cell>
          <cell r="D1289" t="str">
            <v>00</v>
          </cell>
          <cell r="E1289" t="str">
            <v>CHEPEN</v>
          </cell>
          <cell r="F1289">
            <v>82999</v>
          </cell>
        </row>
        <row r="1290">
          <cell r="A1290" t="str">
            <v>130401</v>
          </cell>
          <cell r="B1290" t="str">
            <v>13</v>
          </cell>
          <cell r="C1290" t="str">
            <v>04</v>
          </cell>
          <cell r="D1290" t="str">
            <v>01</v>
          </cell>
          <cell r="E1290" t="str">
            <v>CHEPEN</v>
          </cell>
          <cell r="F1290">
            <v>49855</v>
          </cell>
        </row>
        <row r="1291">
          <cell r="A1291" t="str">
            <v>130402</v>
          </cell>
          <cell r="B1291" t="str">
            <v>13</v>
          </cell>
          <cell r="C1291" t="str">
            <v>04</v>
          </cell>
          <cell r="D1291" t="str">
            <v>02</v>
          </cell>
          <cell r="E1291" t="str">
            <v>PACANGA</v>
          </cell>
          <cell r="F1291">
            <v>19637</v>
          </cell>
        </row>
        <row r="1292">
          <cell r="A1292" t="str">
            <v>130403</v>
          </cell>
          <cell r="B1292" t="str">
            <v>13</v>
          </cell>
          <cell r="C1292" t="str">
            <v>04</v>
          </cell>
          <cell r="D1292" t="str">
            <v>03</v>
          </cell>
          <cell r="E1292" t="str">
            <v>PUEBLO NUEVO</v>
          </cell>
          <cell r="F1292">
            <v>13507</v>
          </cell>
        </row>
        <row r="1293">
          <cell r="A1293" t="str">
            <v>130500</v>
          </cell>
          <cell r="B1293" t="str">
            <v>13</v>
          </cell>
          <cell r="C1293" t="str">
            <v>05</v>
          </cell>
          <cell r="D1293" t="str">
            <v>00</v>
          </cell>
          <cell r="E1293" t="str">
            <v>JULCAN</v>
          </cell>
          <cell r="F1293">
            <v>35346</v>
          </cell>
        </row>
        <row r="1294">
          <cell r="A1294" t="str">
            <v>130501</v>
          </cell>
          <cell r="B1294" t="str">
            <v>13</v>
          </cell>
          <cell r="C1294" t="str">
            <v>05</v>
          </cell>
          <cell r="D1294" t="str">
            <v>01</v>
          </cell>
          <cell r="E1294" t="str">
            <v>JULCAN</v>
          </cell>
          <cell r="F1294">
            <v>13943</v>
          </cell>
        </row>
        <row r="1295">
          <cell r="A1295" t="str">
            <v>130502</v>
          </cell>
          <cell r="B1295" t="str">
            <v>13</v>
          </cell>
          <cell r="C1295" t="str">
            <v>05</v>
          </cell>
          <cell r="D1295" t="str">
            <v>02</v>
          </cell>
          <cell r="E1295" t="str">
            <v>CALAMARCA</v>
          </cell>
          <cell r="F1295">
            <v>6908</v>
          </cell>
        </row>
        <row r="1296">
          <cell r="A1296" t="str">
            <v>130503</v>
          </cell>
          <cell r="B1296" t="str">
            <v>13</v>
          </cell>
          <cell r="C1296" t="str">
            <v>05</v>
          </cell>
          <cell r="D1296" t="str">
            <v>03</v>
          </cell>
          <cell r="E1296" t="str">
            <v>CARABAMBA</v>
          </cell>
          <cell r="F1296">
            <v>7612</v>
          </cell>
        </row>
        <row r="1297">
          <cell r="A1297" t="str">
            <v>130504</v>
          </cell>
          <cell r="B1297" t="str">
            <v>13</v>
          </cell>
          <cell r="C1297" t="str">
            <v>05</v>
          </cell>
          <cell r="D1297" t="str">
            <v>04</v>
          </cell>
          <cell r="E1297" t="str">
            <v>HUASO</v>
          </cell>
          <cell r="F1297">
            <v>6883</v>
          </cell>
        </row>
        <row r="1298">
          <cell r="A1298" t="str">
            <v>130600</v>
          </cell>
          <cell r="B1298" t="str">
            <v>13</v>
          </cell>
          <cell r="C1298" t="str">
            <v>06</v>
          </cell>
          <cell r="D1298" t="str">
            <v>00</v>
          </cell>
          <cell r="E1298" t="str">
            <v>OTUZCO</v>
          </cell>
          <cell r="F1298">
            <v>97856</v>
          </cell>
        </row>
        <row r="1299">
          <cell r="A1299" t="str">
            <v>130601</v>
          </cell>
          <cell r="B1299" t="str">
            <v>13</v>
          </cell>
          <cell r="C1299" t="str">
            <v>06</v>
          </cell>
          <cell r="D1299" t="str">
            <v>01</v>
          </cell>
          <cell r="E1299" t="str">
            <v>OTUZCO</v>
          </cell>
          <cell r="F1299">
            <v>27837</v>
          </cell>
        </row>
        <row r="1300">
          <cell r="A1300" t="str">
            <v>130602</v>
          </cell>
          <cell r="B1300" t="str">
            <v>13</v>
          </cell>
          <cell r="C1300" t="str">
            <v>06</v>
          </cell>
          <cell r="D1300" t="str">
            <v>02</v>
          </cell>
          <cell r="E1300" t="str">
            <v>AGALLPAMPA</v>
          </cell>
          <cell r="F1300">
            <v>10799</v>
          </cell>
        </row>
        <row r="1301">
          <cell r="A1301" t="str">
            <v>130604</v>
          </cell>
          <cell r="B1301" t="str">
            <v>13</v>
          </cell>
          <cell r="C1301" t="str">
            <v>06</v>
          </cell>
          <cell r="D1301" t="str">
            <v>04</v>
          </cell>
          <cell r="E1301" t="str">
            <v>CHARAT</v>
          </cell>
          <cell r="F1301">
            <v>3410</v>
          </cell>
        </row>
        <row r="1302">
          <cell r="A1302" t="str">
            <v>130605</v>
          </cell>
          <cell r="B1302" t="str">
            <v>13</v>
          </cell>
          <cell r="C1302" t="str">
            <v>06</v>
          </cell>
          <cell r="D1302" t="str">
            <v>05</v>
          </cell>
          <cell r="E1302" t="str">
            <v>HUARANCHAL</v>
          </cell>
          <cell r="F1302">
            <v>5606</v>
          </cell>
        </row>
        <row r="1303">
          <cell r="A1303" t="str">
            <v>130606</v>
          </cell>
          <cell r="B1303" t="str">
            <v>13</v>
          </cell>
          <cell r="C1303" t="str">
            <v>06</v>
          </cell>
          <cell r="D1303" t="str">
            <v>06</v>
          </cell>
          <cell r="E1303" t="str">
            <v>LA CUESTA</v>
          </cell>
          <cell r="F1303">
            <v>779</v>
          </cell>
        </row>
        <row r="1304">
          <cell r="A1304" t="str">
            <v>130608</v>
          </cell>
          <cell r="B1304" t="str">
            <v>13</v>
          </cell>
          <cell r="C1304" t="str">
            <v>06</v>
          </cell>
          <cell r="D1304" t="str">
            <v>08</v>
          </cell>
          <cell r="E1304" t="str">
            <v>MACHE</v>
          </cell>
          <cell r="F1304">
            <v>3520</v>
          </cell>
        </row>
        <row r="1305">
          <cell r="A1305" t="str">
            <v>130610</v>
          </cell>
          <cell r="B1305" t="str">
            <v>13</v>
          </cell>
          <cell r="C1305" t="str">
            <v>06</v>
          </cell>
          <cell r="D1305" t="str">
            <v>10</v>
          </cell>
          <cell r="E1305" t="str">
            <v>PARANDAY</v>
          </cell>
          <cell r="F1305">
            <v>759</v>
          </cell>
        </row>
        <row r="1306">
          <cell r="A1306" t="str">
            <v>130611</v>
          </cell>
          <cell r="B1306" t="str">
            <v>13</v>
          </cell>
          <cell r="C1306" t="str">
            <v>06</v>
          </cell>
          <cell r="D1306" t="str">
            <v>11</v>
          </cell>
          <cell r="E1306" t="str">
            <v>SALPO</v>
          </cell>
          <cell r="F1306">
            <v>7093</v>
          </cell>
        </row>
        <row r="1307">
          <cell r="A1307" t="str">
            <v>130613</v>
          </cell>
          <cell r="B1307" t="str">
            <v>13</v>
          </cell>
          <cell r="C1307" t="str">
            <v>06</v>
          </cell>
          <cell r="D1307" t="str">
            <v>13</v>
          </cell>
          <cell r="E1307" t="str">
            <v>SINSICAP</v>
          </cell>
          <cell r="F1307">
            <v>9113</v>
          </cell>
        </row>
        <row r="1308">
          <cell r="A1308" t="str">
            <v>130614</v>
          </cell>
          <cell r="B1308" t="str">
            <v>13</v>
          </cell>
          <cell r="C1308" t="str">
            <v>06</v>
          </cell>
          <cell r="D1308" t="str">
            <v>14</v>
          </cell>
          <cell r="E1308" t="str">
            <v>USQUIL</v>
          </cell>
          <cell r="F1308">
            <v>28940</v>
          </cell>
        </row>
        <row r="1309">
          <cell r="A1309" t="str">
            <v>130700</v>
          </cell>
          <cell r="B1309" t="str">
            <v>13</v>
          </cell>
          <cell r="C1309" t="str">
            <v>07</v>
          </cell>
          <cell r="D1309" t="str">
            <v>00</v>
          </cell>
          <cell r="E1309" t="str">
            <v>PACASMAYO</v>
          </cell>
          <cell r="F1309">
            <v>101134</v>
          </cell>
        </row>
        <row r="1310">
          <cell r="A1310" t="str">
            <v>130701</v>
          </cell>
          <cell r="B1310" t="str">
            <v>13</v>
          </cell>
          <cell r="C1310" t="str">
            <v>07</v>
          </cell>
          <cell r="D1310" t="str">
            <v>01</v>
          </cell>
          <cell r="E1310" t="str">
            <v>SAN PEDRO DE LLOC</v>
          </cell>
          <cell r="F1310">
            <v>17306</v>
          </cell>
        </row>
        <row r="1311">
          <cell r="A1311" t="str">
            <v>130702</v>
          </cell>
          <cell r="B1311" t="str">
            <v>13</v>
          </cell>
          <cell r="C1311" t="str">
            <v>07</v>
          </cell>
          <cell r="D1311" t="str">
            <v>02</v>
          </cell>
          <cell r="E1311" t="str">
            <v>GUADALUPE</v>
          </cell>
          <cell r="F1311">
            <v>39905</v>
          </cell>
        </row>
        <row r="1312">
          <cell r="A1312" t="str">
            <v>130703</v>
          </cell>
          <cell r="B1312" t="str">
            <v>13</v>
          </cell>
          <cell r="C1312" t="str">
            <v>07</v>
          </cell>
          <cell r="D1312" t="str">
            <v>03</v>
          </cell>
          <cell r="E1312" t="str">
            <v>JEQUETEPEQUE</v>
          </cell>
          <cell r="F1312">
            <v>3704</v>
          </cell>
        </row>
        <row r="1313">
          <cell r="A1313" t="str">
            <v>130704</v>
          </cell>
          <cell r="B1313" t="str">
            <v>13</v>
          </cell>
          <cell r="C1313" t="str">
            <v>07</v>
          </cell>
          <cell r="D1313" t="str">
            <v>04</v>
          </cell>
          <cell r="E1313" t="str">
            <v>PACASMAYO</v>
          </cell>
          <cell r="F1313">
            <v>27988</v>
          </cell>
        </row>
        <row r="1314">
          <cell r="A1314" t="str">
            <v>130705</v>
          </cell>
          <cell r="B1314" t="str">
            <v>13</v>
          </cell>
          <cell r="C1314" t="str">
            <v>07</v>
          </cell>
          <cell r="D1314" t="str">
            <v>05</v>
          </cell>
          <cell r="E1314" t="str">
            <v>SAN JOSE</v>
          </cell>
          <cell r="F1314">
            <v>12231</v>
          </cell>
        </row>
        <row r="1315">
          <cell r="A1315" t="str">
            <v>130800</v>
          </cell>
          <cell r="B1315" t="str">
            <v>13</v>
          </cell>
          <cell r="C1315" t="str">
            <v>08</v>
          </cell>
          <cell r="D1315" t="str">
            <v>00</v>
          </cell>
          <cell r="E1315" t="str">
            <v>PATAZ</v>
          </cell>
          <cell r="F1315">
            <v>86197</v>
          </cell>
        </row>
        <row r="1316">
          <cell r="A1316" t="str">
            <v>130801</v>
          </cell>
          <cell r="B1316" t="str">
            <v>13</v>
          </cell>
          <cell r="C1316" t="str">
            <v>08</v>
          </cell>
          <cell r="D1316" t="str">
            <v>01</v>
          </cell>
          <cell r="E1316" t="str">
            <v>TAYABAMBA</v>
          </cell>
          <cell r="F1316">
            <v>15159</v>
          </cell>
        </row>
        <row r="1317">
          <cell r="A1317" t="str">
            <v>130802</v>
          </cell>
          <cell r="B1317" t="str">
            <v>13</v>
          </cell>
          <cell r="C1317" t="str">
            <v>08</v>
          </cell>
          <cell r="D1317" t="str">
            <v>02</v>
          </cell>
          <cell r="E1317" t="str">
            <v>BULDIBUYO</v>
          </cell>
          <cell r="F1317">
            <v>4218</v>
          </cell>
        </row>
        <row r="1318">
          <cell r="A1318" t="str">
            <v>130803</v>
          </cell>
          <cell r="B1318" t="str">
            <v>13</v>
          </cell>
          <cell r="C1318" t="str">
            <v>08</v>
          </cell>
          <cell r="D1318" t="str">
            <v>03</v>
          </cell>
          <cell r="E1318" t="str">
            <v>CHILLIA</v>
          </cell>
          <cell r="F1318">
            <v>13243</v>
          </cell>
        </row>
        <row r="1319">
          <cell r="A1319" t="str">
            <v>130804</v>
          </cell>
          <cell r="B1319" t="str">
            <v>13</v>
          </cell>
          <cell r="C1319" t="str">
            <v>08</v>
          </cell>
          <cell r="D1319" t="str">
            <v>04</v>
          </cell>
          <cell r="E1319" t="str">
            <v>HUANCASPATA</v>
          </cell>
          <cell r="F1319">
            <v>6984</v>
          </cell>
        </row>
        <row r="1320">
          <cell r="A1320" t="str">
            <v>130805</v>
          </cell>
          <cell r="B1320" t="str">
            <v>13</v>
          </cell>
          <cell r="C1320" t="str">
            <v>08</v>
          </cell>
          <cell r="D1320" t="str">
            <v>05</v>
          </cell>
          <cell r="E1320" t="str">
            <v>HUAYLILLAS</v>
          </cell>
          <cell r="F1320">
            <v>2572</v>
          </cell>
        </row>
        <row r="1321">
          <cell r="A1321" t="str">
            <v>130806</v>
          </cell>
          <cell r="B1321" t="str">
            <v>13</v>
          </cell>
          <cell r="C1321" t="str">
            <v>08</v>
          </cell>
          <cell r="D1321" t="str">
            <v>06</v>
          </cell>
          <cell r="E1321" t="str">
            <v>HUAYO</v>
          </cell>
          <cell r="F1321">
            <v>4559</v>
          </cell>
        </row>
        <row r="1322">
          <cell r="A1322" t="str">
            <v>130807</v>
          </cell>
          <cell r="B1322" t="str">
            <v>13</v>
          </cell>
          <cell r="C1322" t="str">
            <v>08</v>
          </cell>
          <cell r="D1322" t="str">
            <v>07</v>
          </cell>
          <cell r="E1322" t="str">
            <v>ONGON</v>
          </cell>
          <cell r="F1322">
            <v>1862</v>
          </cell>
        </row>
        <row r="1323">
          <cell r="A1323" t="str">
            <v>130808</v>
          </cell>
          <cell r="B1323" t="str">
            <v>13</v>
          </cell>
          <cell r="C1323" t="str">
            <v>08</v>
          </cell>
          <cell r="D1323" t="str">
            <v>08</v>
          </cell>
          <cell r="E1323" t="str">
            <v>PARCOY</v>
          </cell>
          <cell r="F1323">
            <v>18080</v>
          </cell>
        </row>
        <row r="1324">
          <cell r="A1324" t="str">
            <v>130809</v>
          </cell>
          <cell r="B1324" t="str">
            <v>13</v>
          </cell>
          <cell r="C1324" t="str">
            <v>08</v>
          </cell>
          <cell r="D1324" t="str">
            <v>09</v>
          </cell>
          <cell r="E1324" t="str">
            <v>PATAZ</v>
          </cell>
          <cell r="F1324">
            <v>8148</v>
          </cell>
        </row>
        <row r="1325">
          <cell r="A1325" t="str">
            <v>130810</v>
          </cell>
          <cell r="B1325" t="str">
            <v>13</v>
          </cell>
          <cell r="C1325" t="str">
            <v>08</v>
          </cell>
          <cell r="D1325" t="str">
            <v>10</v>
          </cell>
          <cell r="E1325" t="str">
            <v>PIAS</v>
          </cell>
          <cell r="F1325">
            <v>1676</v>
          </cell>
        </row>
        <row r="1326">
          <cell r="A1326" t="str">
            <v>130811</v>
          </cell>
          <cell r="B1326" t="str">
            <v>13</v>
          </cell>
          <cell r="C1326" t="str">
            <v>08</v>
          </cell>
          <cell r="D1326" t="str">
            <v>11</v>
          </cell>
          <cell r="E1326" t="str">
            <v>SANTIAGO DE CHALLAS</v>
          </cell>
          <cell r="F1326">
            <v>3075</v>
          </cell>
        </row>
        <row r="1327">
          <cell r="A1327" t="str">
            <v>130812</v>
          </cell>
          <cell r="B1327" t="str">
            <v>13</v>
          </cell>
          <cell r="C1327" t="str">
            <v>08</v>
          </cell>
          <cell r="D1327" t="str">
            <v>12</v>
          </cell>
          <cell r="E1327" t="str">
            <v>TAURIJA</v>
          </cell>
          <cell r="F1327">
            <v>3300</v>
          </cell>
        </row>
        <row r="1328">
          <cell r="A1328" t="str">
            <v>130813</v>
          </cell>
          <cell r="B1328" t="str">
            <v>13</v>
          </cell>
          <cell r="C1328" t="str">
            <v>08</v>
          </cell>
          <cell r="D1328" t="str">
            <v>13</v>
          </cell>
          <cell r="E1328" t="str">
            <v>URPAY</v>
          </cell>
          <cell r="F1328">
            <v>3321</v>
          </cell>
        </row>
        <row r="1329">
          <cell r="A1329" t="str">
            <v>130900</v>
          </cell>
          <cell r="B1329" t="str">
            <v>13</v>
          </cell>
          <cell r="C1329" t="str">
            <v>09</v>
          </cell>
          <cell r="D1329" t="str">
            <v>00</v>
          </cell>
          <cell r="E1329" t="str">
            <v>SANCHEZ CARRION</v>
          </cell>
          <cell r="F1329">
            <v>149863</v>
          </cell>
        </row>
        <row r="1330">
          <cell r="A1330" t="str">
            <v>130901</v>
          </cell>
          <cell r="B1330" t="str">
            <v>13</v>
          </cell>
          <cell r="C1330" t="str">
            <v>09</v>
          </cell>
          <cell r="D1330" t="str">
            <v>01</v>
          </cell>
          <cell r="E1330" t="str">
            <v>HUAMACHUCO</v>
          </cell>
          <cell r="F1330">
            <v>57713</v>
          </cell>
        </row>
        <row r="1331">
          <cell r="A1331" t="str">
            <v>130902</v>
          </cell>
          <cell r="B1331" t="str">
            <v>13</v>
          </cell>
          <cell r="C1331" t="str">
            <v>09</v>
          </cell>
          <cell r="D1331" t="str">
            <v>02</v>
          </cell>
          <cell r="E1331" t="str">
            <v>CHUGAY</v>
          </cell>
          <cell r="F1331">
            <v>18961</v>
          </cell>
        </row>
        <row r="1332">
          <cell r="A1332" t="str">
            <v>130903</v>
          </cell>
          <cell r="B1332" t="str">
            <v>13</v>
          </cell>
          <cell r="C1332" t="str">
            <v>09</v>
          </cell>
          <cell r="D1332" t="str">
            <v>03</v>
          </cell>
          <cell r="E1332" t="str">
            <v>COCHORCO</v>
          </cell>
          <cell r="F1332">
            <v>9627</v>
          </cell>
        </row>
        <row r="1333">
          <cell r="A1333" t="str">
            <v>130904</v>
          </cell>
          <cell r="B1333" t="str">
            <v>13</v>
          </cell>
          <cell r="C1333" t="str">
            <v>09</v>
          </cell>
          <cell r="D1333" t="str">
            <v>04</v>
          </cell>
          <cell r="E1333" t="str">
            <v>CURGOS</v>
          </cell>
          <cell r="F1333">
            <v>9000</v>
          </cell>
        </row>
        <row r="1334">
          <cell r="A1334" t="str">
            <v>130905</v>
          </cell>
          <cell r="B1334" t="str">
            <v>13</v>
          </cell>
          <cell r="C1334" t="str">
            <v>09</v>
          </cell>
          <cell r="D1334" t="str">
            <v>05</v>
          </cell>
          <cell r="E1334" t="str">
            <v>MARCABAL</v>
          </cell>
          <cell r="F1334">
            <v>16290</v>
          </cell>
        </row>
        <row r="1335">
          <cell r="A1335" t="str">
            <v>130906</v>
          </cell>
          <cell r="B1335" t="str">
            <v>13</v>
          </cell>
          <cell r="C1335" t="str">
            <v>09</v>
          </cell>
          <cell r="D1335" t="str">
            <v>06</v>
          </cell>
          <cell r="E1335" t="str">
            <v>SANAGORAN</v>
          </cell>
          <cell r="F1335">
            <v>14285</v>
          </cell>
        </row>
        <row r="1336">
          <cell r="A1336" t="str">
            <v>130907</v>
          </cell>
          <cell r="B1336" t="str">
            <v>13</v>
          </cell>
          <cell r="C1336" t="str">
            <v>09</v>
          </cell>
          <cell r="D1336" t="str">
            <v>07</v>
          </cell>
          <cell r="E1336" t="str">
            <v>SARIN</v>
          </cell>
          <cell r="F1336">
            <v>10073</v>
          </cell>
        </row>
        <row r="1337">
          <cell r="A1337" t="str">
            <v>130908</v>
          </cell>
          <cell r="B1337" t="str">
            <v>13</v>
          </cell>
          <cell r="C1337" t="str">
            <v>09</v>
          </cell>
          <cell r="D1337" t="str">
            <v>08</v>
          </cell>
          <cell r="E1337" t="str">
            <v>SARTIMBAMBA</v>
          </cell>
          <cell r="F1337">
            <v>13914</v>
          </cell>
        </row>
        <row r="1338">
          <cell r="A1338" t="str">
            <v>131000</v>
          </cell>
          <cell r="B1338" t="str">
            <v>13</v>
          </cell>
          <cell r="C1338" t="str">
            <v>10</v>
          </cell>
          <cell r="D1338" t="str">
            <v>00</v>
          </cell>
          <cell r="E1338" t="str">
            <v>SANTIAGO DE CHUCO</v>
          </cell>
          <cell r="F1338">
            <v>63371</v>
          </cell>
        </row>
        <row r="1339">
          <cell r="A1339" t="str">
            <v>131001</v>
          </cell>
          <cell r="B1339" t="str">
            <v>13</v>
          </cell>
          <cell r="C1339" t="str">
            <v>10</v>
          </cell>
          <cell r="D1339" t="str">
            <v>01</v>
          </cell>
          <cell r="E1339" t="str">
            <v>SANTIAGO DE CHUCO</v>
          </cell>
          <cell r="F1339">
            <v>21580</v>
          </cell>
        </row>
        <row r="1340">
          <cell r="A1340" t="str">
            <v>131002</v>
          </cell>
          <cell r="B1340" t="str">
            <v>13</v>
          </cell>
          <cell r="C1340" t="str">
            <v>10</v>
          </cell>
          <cell r="D1340" t="str">
            <v>02</v>
          </cell>
          <cell r="E1340" t="str">
            <v>ANGASMARCA</v>
          </cell>
          <cell r="F1340">
            <v>6576</v>
          </cell>
        </row>
        <row r="1341">
          <cell r="A1341" t="str">
            <v>131003</v>
          </cell>
          <cell r="B1341" t="str">
            <v>13</v>
          </cell>
          <cell r="C1341" t="str">
            <v>10</v>
          </cell>
          <cell r="D1341" t="str">
            <v>03</v>
          </cell>
          <cell r="E1341" t="str">
            <v>CACHICADAN</v>
          </cell>
          <cell r="F1341">
            <v>7240</v>
          </cell>
        </row>
        <row r="1342">
          <cell r="A1342" t="str">
            <v>131004</v>
          </cell>
          <cell r="B1342" t="str">
            <v>13</v>
          </cell>
          <cell r="C1342" t="str">
            <v>10</v>
          </cell>
          <cell r="D1342" t="str">
            <v>04</v>
          </cell>
          <cell r="E1342" t="str">
            <v>MOLLEBAMBA</v>
          </cell>
          <cell r="F1342">
            <v>2124</v>
          </cell>
        </row>
        <row r="1343">
          <cell r="A1343" t="str">
            <v>131005</v>
          </cell>
          <cell r="B1343" t="str">
            <v>13</v>
          </cell>
          <cell r="C1343" t="str">
            <v>10</v>
          </cell>
          <cell r="D1343" t="str">
            <v>05</v>
          </cell>
          <cell r="E1343" t="str">
            <v>MOLLEPATA</v>
          </cell>
          <cell r="F1343">
            <v>2985</v>
          </cell>
        </row>
        <row r="1344">
          <cell r="A1344" t="str">
            <v>131006</v>
          </cell>
          <cell r="B1344" t="str">
            <v>13</v>
          </cell>
          <cell r="C1344" t="str">
            <v>10</v>
          </cell>
          <cell r="D1344" t="str">
            <v>06</v>
          </cell>
          <cell r="E1344" t="str">
            <v>QUIRUVILCA</v>
          </cell>
          <cell r="F1344">
            <v>15278</v>
          </cell>
        </row>
        <row r="1345">
          <cell r="A1345" t="str">
            <v>131007</v>
          </cell>
          <cell r="B1345" t="str">
            <v>13</v>
          </cell>
          <cell r="C1345" t="str">
            <v>10</v>
          </cell>
          <cell r="D1345" t="str">
            <v>07</v>
          </cell>
          <cell r="E1345" t="str">
            <v>SANTA CRUZ DE CHUCA</v>
          </cell>
          <cell r="F1345">
            <v>3508</v>
          </cell>
        </row>
        <row r="1346">
          <cell r="A1346" t="str">
            <v>131008</v>
          </cell>
          <cell r="B1346" t="str">
            <v>13</v>
          </cell>
          <cell r="C1346" t="str">
            <v>10</v>
          </cell>
          <cell r="D1346" t="str">
            <v>08</v>
          </cell>
          <cell r="E1346" t="str">
            <v>SITABAMBA</v>
          </cell>
          <cell r="F1346">
            <v>4080</v>
          </cell>
        </row>
        <row r="1347">
          <cell r="A1347" t="str">
            <v>131100</v>
          </cell>
          <cell r="B1347" t="str">
            <v>13</v>
          </cell>
          <cell r="C1347" t="str">
            <v>11</v>
          </cell>
          <cell r="D1347" t="str">
            <v>00</v>
          </cell>
          <cell r="E1347" t="str">
            <v>GRAN CHIMU</v>
          </cell>
          <cell r="F1347">
            <v>34450</v>
          </cell>
        </row>
        <row r="1348">
          <cell r="A1348" t="str">
            <v>131101</v>
          </cell>
          <cell r="B1348" t="str">
            <v>13</v>
          </cell>
          <cell r="C1348" t="str">
            <v>11</v>
          </cell>
          <cell r="D1348" t="str">
            <v>01</v>
          </cell>
          <cell r="E1348" t="str">
            <v>CASCAS</v>
          </cell>
          <cell r="F1348">
            <v>16084</v>
          </cell>
        </row>
        <row r="1349">
          <cell r="A1349" t="str">
            <v>131102</v>
          </cell>
          <cell r="B1349" t="str">
            <v>13</v>
          </cell>
          <cell r="C1349" t="str">
            <v>11</v>
          </cell>
          <cell r="D1349" t="str">
            <v>02</v>
          </cell>
          <cell r="E1349" t="str">
            <v>LUCMA</v>
          </cell>
          <cell r="F1349">
            <v>6543</v>
          </cell>
        </row>
        <row r="1350">
          <cell r="A1350" t="str">
            <v>131103</v>
          </cell>
          <cell r="B1350" t="str">
            <v>13</v>
          </cell>
          <cell r="C1350" t="str">
            <v>11</v>
          </cell>
          <cell r="D1350" t="str">
            <v>03</v>
          </cell>
          <cell r="E1350" t="str">
            <v xml:space="preserve">MARMOT </v>
          </cell>
          <cell r="F1350">
            <v>2765</v>
          </cell>
        </row>
        <row r="1351">
          <cell r="A1351" t="str">
            <v>131104</v>
          </cell>
          <cell r="B1351" t="str">
            <v>13</v>
          </cell>
          <cell r="C1351" t="str">
            <v>11</v>
          </cell>
          <cell r="D1351" t="str">
            <v>04</v>
          </cell>
          <cell r="E1351" t="str">
            <v>SAYAPULLO</v>
          </cell>
          <cell r="F1351">
            <v>9058</v>
          </cell>
        </row>
        <row r="1352">
          <cell r="A1352" t="str">
            <v>131200</v>
          </cell>
          <cell r="B1352" t="str">
            <v>13</v>
          </cell>
          <cell r="C1352" t="str">
            <v>12</v>
          </cell>
          <cell r="D1352" t="str">
            <v>00</v>
          </cell>
          <cell r="E1352" t="str">
            <v>VIRU</v>
          </cell>
          <cell r="F1352">
            <v>82458</v>
          </cell>
        </row>
        <row r="1353">
          <cell r="A1353" t="str">
            <v>131201</v>
          </cell>
          <cell r="B1353" t="str">
            <v>13</v>
          </cell>
          <cell r="C1353" t="str">
            <v>12</v>
          </cell>
          <cell r="D1353" t="str">
            <v>01</v>
          </cell>
          <cell r="E1353" t="str">
            <v>VIRU</v>
          </cell>
          <cell r="F1353">
            <v>51223</v>
          </cell>
        </row>
        <row r="1354">
          <cell r="A1354" t="str">
            <v>131202</v>
          </cell>
          <cell r="B1354" t="str">
            <v>13</v>
          </cell>
          <cell r="C1354" t="str">
            <v>12</v>
          </cell>
          <cell r="D1354" t="str">
            <v>02</v>
          </cell>
          <cell r="E1354" t="str">
            <v>CHAO</v>
          </cell>
          <cell r="F1354">
            <v>24536</v>
          </cell>
        </row>
        <row r="1355">
          <cell r="A1355" t="str">
            <v>131203</v>
          </cell>
          <cell r="B1355" t="str">
            <v>13</v>
          </cell>
          <cell r="C1355" t="str">
            <v>12</v>
          </cell>
          <cell r="D1355" t="str">
            <v>03</v>
          </cell>
          <cell r="E1355" t="str">
            <v>GUADALUPITO</v>
          </cell>
          <cell r="F1355">
            <v>6699</v>
          </cell>
        </row>
        <row r="1356">
          <cell r="A1356" t="str">
            <v>140000</v>
          </cell>
          <cell r="B1356" t="str">
            <v>14</v>
          </cell>
          <cell r="C1356" t="str">
            <v>00</v>
          </cell>
          <cell r="D1356" t="str">
            <v>00</v>
          </cell>
          <cell r="E1356" t="str">
            <v>LAMBAYEQUE</v>
          </cell>
          <cell r="F1356">
            <v>1193016</v>
          </cell>
        </row>
        <row r="1357">
          <cell r="A1357" t="str">
            <v>140100</v>
          </cell>
          <cell r="B1357" t="str">
            <v>14</v>
          </cell>
          <cell r="C1357" t="str">
            <v>01</v>
          </cell>
          <cell r="D1357" t="str">
            <v>00</v>
          </cell>
          <cell r="E1357" t="str">
            <v>CHICLAYO</v>
          </cell>
          <cell r="F1357">
            <v>809035</v>
          </cell>
        </row>
        <row r="1358">
          <cell r="A1358" t="str">
            <v>140101</v>
          </cell>
          <cell r="B1358" t="str">
            <v>14</v>
          </cell>
          <cell r="C1358" t="str">
            <v>01</v>
          </cell>
          <cell r="D1358" t="str">
            <v>01</v>
          </cell>
          <cell r="E1358" t="str">
            <v>CHICLAYO</v>
          </cell>
          <cell r="F1358">
            <v>278723</v>
          </cell>
        </row>
        <row r="1359">
          <cell r="A1359" t="str">
            <v>140102</v>
          </cell>
          <cell r="B1359" t="str">
            <v>14</v>
          </cell>
          <cell r="C1359" t="str">
            <v>01</v>
          </cell>
          <cell r="D1359" t="str">
            <v>02</v>
          </cell>
          <cell r="E1359" t="str">
            <v>CHONGOYAPE</v>
          </cell>
          <cell r="F1359">
            <v>18734</v>
          </cell>
        </row>
        <row r="1360">
          <cell r="A1360" t="str">
            <v>140103</v>
          </cell>
          <cell r="B1360" t="str">
            <v>14</v>
          </cell>
          <cell r="C1360" t="str">
            <v>01</v>
          </cell>
          <cell r="D1360" t="str">
            <v>03</v>
          </cell>
          <cell r="E1360" t="str">
            <v>ETEN</v>
          </cell>
          <cell r="F1360">
            <v>11399</v>
          </cell>
        </row>
        <row r="1361">
          <cell r="A1361" t="str">
            <v>140104</v>
          </cell>
          <cell r="B1361" t="str">
            <v>14</v>
          </cell>
          <cell r="C1361" t="str">
            <v>01</v>
          </cell>
          <cell r="D1361" t="str">
            <v>04</v>
          </cell>
          <cell r="E1361" t="str">
            <v>ETEN PUERTO</v>
          </cell>
          <cell r="F1361">
            <v>2390</v>
          </cell>
        </row>
        <row r="1362">
          <cell r="A1362" t="str">
            <v>140105</v>
          </cell>
          <cell r="B1362" t="str">
            <v>14</v>
          </cell>
          <cell r="C1362" t="str">
            <v>01</v>
          </cell>
          <cell r="D1362" t="str">
            <v>05</v>
          </cell>
          <cell r="E1362" t="str">
            <v>JOSE LEONARDO ORTIZ</v>
          </cell>
          <cell r="F1362">
            <v>172731</v>
          </cell>
        </row>
        <row r="1363">
          <cell r="A1363" t="str">
            <v>140106</v>
          </cell>
          <cell r="B1363" t="str">
            <v>14</v>
          </cell>
          <cell r="C1363" t="str">
            <v>01</v>
          </cell>
          <cell r="D1363" t="str">
            <v>06</v>
          </cell>
          <cell r="E1363" t="str">
            <v>LA VICTORIA</v>
          </cell>
          <cell r="F1363">
            <v>82991</v>
          </cell>
        </row>
        <row r="1364">
          <cell r="A1364" t="str">
            <v>140107</v>
          </cell>
          <cell r="B1364" t="str">
            <v>14</v>
          </cell>
          <cell r="C1364" t="str">
            <v>01</v>
          </cell>
          <cell r="D1364" t="str">
            <v>07</v>
          </cell>
          <cell r="E1364" t="str">
            <v>LAGUNAS</v>
          </cell>
          <cell r="F1364">
            <v>9988</v>
          </cell>
        </row>
        <row r="1365">
          <cell r="A1365" t="str">
            <v>140108</v>
          </cell>
          <cell r="B1365" t="str">
            <v>14</v>
          </cell>
          <cell r="C1365" t="str">
            <v>01</v>
          </cell>
          <cell r="D1365" t="str">
            <v>08</v>
          </cell>
          <cell r="E1365" t="str">
            <v>MONSEFU</v>
          </cell>
          <cell r="F1365">
            <v>32174</v>
          </cell>
        </row>
        <row r="1366">
          <cell r="A1366" t="str">
            <v>140109</v>
          </cell>
          <cell r="B1366" t="str">
            <v>14</v>
          </cell>
          <cell r="C1366" t="str">
            <v>01</v>
          </cell>
          <cell r="D1366" t="str">
            <v>09</v>
          </cell>
          <cell r="E1366" t="str">
            <v>NUEVA ARICA</v>
          </cell>
          <cell r="F1366">
            <v>2584</v>
          </cell>
        </row>
        <row r="1367">
          <cell r="A1367" t="str">
            <v>140110</v>
          </cell>
          <cell r="B1367" t="str">
            <v>14</v>
          </cell>
          <cell r="C1367" t="str">
            <v>01</v>
          </cell>
          <cell r="D1367" t="str">
            <v>10</v>
          </cell>
          <cell r="E1367" t="str">
            <v>OYOTUN</v>
          </cell>
          <cell r="F1367">
            <v>10631</v>
          </cell>
        </row>
        <row r="1368">
          <cell r="A1368" t="str">
            <v>140111</v>
          </cell>
          <cell r="B1368" t="str">
            <v>14</v>
          </cell>
          <cell r="C1368" t="str">
            <v>01</v>
          </cell>
          <cell r="D1368" t="str">
            <v>11</v>
          </cell>
          <cell r="E1368" t="str">
            <v>PICSI</v>
          </cell>
          <cell r="F1368">
            <v>9551</v>
          </cell>
        </row>
        <row r="1369">
          <cell r="A1369" t="str">
            <v>140112</v>
          </cell>
          <cell r="B1369" t="str">
            <v>14</v>
          </cell>
          <cell r="C1369" t="str">
            <v>01</v>
          </cell>
          <cell r="D1369" t="str">
            <v>12</v>
          </cell>
          <cell r="E1369" t="str">
            <v>PIMENTEL</v>
          </cell>
          <cell r="F1369">
            <v>34548</v>
          </cell>
        </row>
        <row r="1370">
          <cell r="A1370" t="str">
            <v>140113</v>
          </cell>
          <cell r="B1370" t="str">
            <v>14</v>
          </cell>
          <cell r="C1370" t="str">
            <v>01</v>
          </cell>
          <cell r="D1370" t="str">
            <v>13</v>
          </cell>
          <cell r="E1370" t="str">
            <v>REQUE</v>
          </cell>
          <cell r="F1370">
            <v>13465</v>
          </cell>
        </row>
        <row r="1371">
          <cell r="A1371" t="str">
            <v>140114</v>
          </cell>
          <cell r="B1371" t="str">
            <v>14</v>
          </cell>
          <cell r="C1371" t="str">
            <v>01</v>
          </cell>
          <cell r="D1371" t="str">
            <v>14</v>
          </cell>
          <cell r="E1371" t="str">
            <v>SANTA ROSA</v>
          </cell>
          <cell r="F1371">
            <v>11711</v>
          </cell>
        </row>
        <row r="1372">
          <cell r="A1372" t="str">
            <v>140115</v>
          </cell>
          <cell r="B1372" t="str">
            <v>14</v>
          </cell>
          <cell r="C1372" t="str">
            <v>01</v>
          </cell>
          <cell r="D1372" t="str">
            <v>15</v>
          </cell>
          <cell r="E1372" t="str">
            <v>SAÑA</v>
          </cell>
          <cell r="F1372">
            <v>12831</v>
          </cell>
        </row>
        <row r="1373">
          <cell r="A1373" t="str">
            <v>140116</v>
          </cell>
          <cell r="B1373" t="str">
            <v>14</v>
          </cell>
          <cell r="C1373" t="str">
            <v>01</v>
          </cell>
          <cell r="D1373" t="str">
            <v>16</v>
          </cell>
          <cell r="E1373" t="str">
            <v>CAYALTI</v>
          </cell>
          <cell r="F1373">
            <v>17684</v>
          </cell>
        </row>
        <row r="1374">
          <cell r="A1374" t="str">
            <v>140117</v>
          </cell>
          <cell r="B1374" t="str">
            <v>14</v>
          </cell>
          <cell r="C1374" t="str">
            <v>01</v>
          </cell>
          <cell r="D1374" t="str">
            <v>17</v>
          </cell>
          <cell r="E1374" t="str">
            <v>PATAPO</v>
          </cell>
          <cell r="F1374">
            <v>22298</v>
          </cell>
        </row>
        <row r="1375">
          <cell r="A1375" t="str">
            <v>140118</v>
          </cell>
          <cell r="B1375" t="str">
            <v>14</v>
          </cell>
          <cell r="C1375" t="str">
            <v>01</v>
          </cell>
          <cell r="D1375" t="str">
            <v>18</v>
          </cell>
          <cell r="E1375" t="str">
            <v>POMALCA</v>
          </cell>
          <cell r="F1375">
            <v>24664</v>
          </cell>
        </row>
        <row r="1376">
          <cell r="A1376" t="str">
            <v>140119</v>
          </cell>
          <cell r="B1376" t="str">
            <v>14</v>
          </cell>
          <cell r="C1376" t="str">
            <v>01</v>
          </cell>
          <cell r="D1376" t="str">
            <v>19</v>
          </cell>
          <cell r="E1376" t="str">
            <v>PUCALA</v>
          </cell>
          <cell r="F1376">
            <v>9903</v>
          </cell>
        </row>
        <row r="1377">
          <cell r="A1377" t="str">
            <v>140120</v>
          </cell>
          <cell r="B1377" t="str">
            <v>14</v>
          </cell>
          <cell r="C1377" t="str">
            <v>01</v>
          </cell>
          <cell r="D1377" t="str">
            <v>20</v>
          </cell>
          <cell r="E1377" t="str">
            <v>TUMAN</v>
          </cell>
          <cell r="F1377">
            <v>30035</v>
          </cell>
        </row>
        <row r="1378">
          <cell r="A1378" t="str">
            <v>140200</v>
          </cell>
          <cell r="B1378" t="str">
            <v>14</v>
          </cell>
          <cell r="C1378" t="str">
            <v>02</v>
          </cell>
          <cell r="D1378" t="str">
            <v>00</v>
          </cell>
          <cell r="E1378" t="str">
            <v>FERREÑAFE</v>
          </cell>
          <cell r="F1378">
            <v>104749</v>
          </cell>
        </row>
        <row r="1379">
          <cell r="A1379" t="str">
            <v>140201</v>
          </cell>
          <cell r="B1379" t="str">
            <v>14</v>
          </cell>
          <cell r="C1379" t="str">
            <v>02</v>
          </cell>
          <cell r="D1379" t="str">
            <v>01</v>
          </cell>
          <cell r="E1379" t="str">
            <v>FERREÑAFE</v>
          </cell>
          <cell r="F1379">
            <v>35589</v>
          </cell>
        </row>
        <row r="1380">
          <cell r="A1380" t="str">
            <v>140202</v>
          </cell>
          <cell r="B1380" t="str">
            <v>14</v>
          </cell>
          <cell r="C1380" t="str">
            <v>02</v>
          </cell>
          <cell r="D1380" t="str">
            <v>02</v>
          </cell>
          <cell r="E1380" t="str">
            <v>CAÑARIS</v>
          </cell>
          <cell r="F1380">
            <v>14205</v>
          </cell>
        </row>
        <row r="1381">
          <cell r="A1381" t="str">
            <v>140203</v>
          </cell>
          <cell r="B1381" t="str">
            <v>14</v>
          </cell>
          <cell r="C1381" t="str">
            <v>02</v>
          </cell>
          <cell r="D1381" t="str">
            <v>03</v>
          </cell>
          <cell r="E1381" t="str">
            <v>INCAHUASI</v>
          </cell>
          <cell r="F1381">
            <v>15504</v>
          </cell>
        </row>
        <row r="1382">
          <cell r="A1382" t="str">
            <v>140204</v>
          </cell>
          <cell r="B1382" t="str">
            <v>14</v>
          </cell>
          <cell r="C1382" t="str">
            <v>02</v>
          </cell>
          <cell r="D1382" t="str">
            <v>04</v>
          </cell>
          <cell r="E1382" t="str">
            <v>MANUEL ANTONIO MESONES MURO</v>
          </cell>
          <cell r="F1382">
            <v>4448</v>
          </cell>
        </row>
        <row r="1383">
          <cell r="A1383" t="str">
            <v>140205</v>
          </cell>
          <cell r="B1383" t="str">
            <v>14</v>
          </cell>
          <cell r="C1383" t="str">
            <v>02</v>
          </cell>
          <cell r="D1383" t="str">
            <v>05</v>
          </cell>
          <cell r="E1383" t="str">
            <v>PITIPO</v>
          </cell>
          <cell r="F1383">
            <v>21878</v>
          </cell>
        </row>
        <row r="1384">
          <cell r="A1384" t="str">
            <v>140206</v>
          </cell>
          <cell r="B1384" t="str">
            <v>14</v>
          </cell>
          <cell r="C1384" t="str">
            <v>02</v>
          </cell>
          <cell r="D1384" t="str">
            <v>06</v>
          </cell>
          <cell r="E1384" t="str">
            <v>PUEBLO NUEVO</v>
          </cell>
          <cell r="F1384">
            <v>13125</v>
          </cell>
        </row>
        <row r="1385">
          <cell r="A1385" t="str">
            <v>140300</v>
          </cell>
          <cell r="B1385" t="str">
            <v>14</v>
          </cell>
          <cell r="C1385" t="str">
            <v>03</v>
          </cell>
          <cell r="D1385" t="str">
            <v>00</v>
          </cell>
          <cell r="E1385" t="str">
            <v>LAMBAYEQUE</v>
          </cell>
          <cell r="F1385">
            <v>279232</v>
          </cell>
        </row>
        <row r="1386">
          <cell r="A1386" t="str">
            <v>140301</v>
          </cell>
          <cell r="B1386" t="str">
            <v>14</v>
          </cell>
          <cell r="C1386" t="str">
            <v>03</v>
          </cell>
          <cell r="D1386" t="str">
            <v>01</v>
          </cell>
          <cell r="E1386" t="str">
            <v>LAMBAYEQUE</v>
          </cell>
          <cell r="F1386">
            <v>68267</v>
          </cell>
        </row>
        <row r="1387">
          <cell r="A1387" t="str">
            <v>140302</v>
          </cell>
          <cell r="B1387" t="str">
            <v>14</v>
          </cell>
          <cell r="C1387" t="str">
            <v>03</v>
          </cell>
          <cell r="D1387" t="str">
            <v>02</v>
          </cell>
          <cell r="E1387" t="str">
            <v>CHOCHOPE</v>
          </cell>
          <cell r="F1387">
            <v>1325</v>
          </cell>
        </row>
        <row r="1388">
          <cell r="A1388" t="str">
            <v>140303</v>
          </cell>
          <cell r="B1388" t="str">
            <v>14</v>
          </cell>
          <cell r="C1388" t="str">
            <v>03</v>
          </cell>
          <cell r="D1388" t="str">
            <v>03</v>
          </cell>
          <cell r="E1388" t="str">
            <v>ILLIMO</v>
          </cell>
          <cell r="F1388">
            <v>9808</v>
          </cell>
        </row>
        <row r="1389">
          <cell r="A1389" t="str">
            <v>140304</v>
          </cell>
          <cell r="B1389" t="str">
            <v>14</v>
          </cell>
          <cell r="C1389" t="str">
            <v>03</v>
          </cell>
          <cell r="D1389" t="str">
            <v>04</v>
          </cell>
          <cell r="E1389" t="str">
            <v>JAYANCA</v>
          </cell>
          <cell r="F1389">
            <v>16199</v>
          </cell>
        </row>
        <row r="1390">
          <cell r="A1390" t="str">
            <v>140305</v>
          </cell>
          <cell r="B1390" t="str">
            <v>14</v>
          </cell>
          <cell r="C1390" t="str">
            <v>03</v>
          </cell>
          <cell r="D1390" t="str">
            <v>05</v>
          </cell>
          <cell r="E1390" t="str">
            <v>MOCHUMI</v>
          </cell>
          <cell r="F1390">
            <v>19432</v>
          </cell>
        </row>
        <row r="1391">
          <cell r="A1391" t="str">
            <v>140306</v>
          </cell>
          <cell r="B1391" t="str">
            <v>14</v>
          </cell>
          <cell r="C1391" t="str">
            <v>03</v>
          </cell>
          <cell r="D1391" t="str">
            <v>06</v>
          </cell>
          <cell r="E1391" t="str">
            <v>MORROPE</v>
          </cell>
          <cell r="F1391">
            <v>42190</v>
          </cell>
        </row>
        <row r="1392">
          <cell r="A1392" t="str">
            <v>140307</v>
          </cell>
          <cell r="B1392" t="str">
            <v>14</v>
          </cell>
          <cell r="C1392" t="str">
            <v>03</v>
          </cell>
          <cell r="D1392" t="str">
            <v>07</v>
          </cell>
          <cell r="E1392" t="str">
            <v>MOTUPE</v>
          </cell>
          <cell r="F1392">
            <v>25860</v>
          </cell>
        </row>
        <row r="1393">
          <cell r="A1393" t="str">
            <v>140308</v>
          </cell>
          <cell r="B1393" t="str">
            <v>14</v>
          </cell>
          <cell r="C1393" t="str">
            <v>03</v>
          </cell>
          <cell r="D1393" t="str">
            <v>08</v>
          </cell>
          <cell r="E1393" t="str">
            <v>OLMOS</v>
          </cell>
          <cell r="F1393">
            <v>39412</v>
          </cell>
        </row>
        <row r="1394">
          <cell r="A1394" t="str">
            <v>140309</v>
          </cell>
          <cell r="B1394" t="str">
            <v>14</v>
          </cell>
          <cell r="C1394" t="str">
            <v>03</v>
          </cell>
          <cell r="D1394" t="str">
            <v>09</v>
          </cell>
          <cell r="E1394" t="str">
            <v>PACORA</v>
          </cell>
          <cell r="F1394">
            <v>7318</v>
          </cell>
        </row>
        <row r="1395">
          <cell r="A1395" t="str">
            <v>140310</v>
          </cell>
          <cell r="B1395" t="str">
            <v>14</v>
          </cell>
          <cell r="C1395" t="str">
            <v>03</v>
          </cell>
          <cell r="D1395" t="str">
            <v>10</v>
          </cell>
          <cell r="E1395" t="str">
            <v>SALAS</v>
          </cell>
          <cell r="F1395">
            <v>13998</v>
          </cell>
        </row>
        <row r="1396">
          <cell r="A1396" t="str">
            <v>140311</v>
          </cell>
          <cell r="B1396" t="str">
            <v>14</v>
          </cell>
          <cell r="C1396" t="str">
            <v>03</v>
          </cell>
          <cell r="D1396" t="str">
            <v>11</v>
          </cell>
          <cell r="E1396" t="str">
            <v>SAN JOSE</v>
          </cell>
          <cell r="F1396">
            <v>13007</v>
          </cell>
        </row>
        <row r="1397">
          <cell r="A1397" t="str">
            <v>140312</v>
          </cell>
          <cell r="B1397" t="str">
            <v>14</v>
          </cell>
          <cell r="C1397" t="str">
            <v>03</v>
          </cell>
          <cell r="D1397" t="str">
            <v>12</v>
          </cell>
          <cell r="E1397" t="str">
            <v>TUCUME</v>
          </cell>
          <cell r="F1397">
            <v>22416</v>
          </cell>
        </row>
        <row r="1398">
          <cell r="A1398" t="str">
            <v>150000</v>
          </cell>
          <cell r="B1398" t="str">
            <v>15</v>
          </cell>
          <cell r="C1398" t="str">
            <v>00</v>
          </cell>
          <cell r="D1398" t="str">
            <v>00</v>
          </cell>
          <cell r="E1398" t="str">
            <v xml:space="preserve">LIMA </v>
          </cell>
          <cell r="F1398">
            <v>8941558</v>
          </cell>
        </row>
        <row r="1399">
          <cell r="A1399" t="str">
            <v>150100</v>
          </cell>
          <cell r="B1399" t="str">
            <v>15</v>
          </cell>
          <cell r="C1399" t="str">
            <v>01</v>
          </cell>
          <cell r="D1399" t="str">
            <v>00</v>
          </cell>
          <cell r="E1399" t="str">
            <v>LIMA</v>
          </cell>
          <cell r="F1399">
            <v>8002346</v>
          </cell>
        </row>
        <row r="1400">
          <cell r="A1400" t="str">
            <v>150101</v>
          </cell>
          <cell r="B1400" t="str">
            <v>15</v>
          </cell>
          <cell r="C1400" t="str">
            <v>01</v>
          </cell>
          <cell r="D1400" t="str">
            <v>01</v>
          </cell>
          <cell r="E1400" t="str">
            <v>LIMA</v>
          </cell>
          <cell r="F1400">
            <v>315111</v>
          </cell>
        </row>
        <row r="1401">
          <cell r="A1401" t="str">
            <v>150102</v>
          </cell>
          <cell r="B1401" t="str">
            <v>15</v>
          </cell>
          <cell r="C1401" t="str">
            <v>01</v>
          </cell>
          <cell r="D1401" t="str">
            <v>02</v>
          </cell>
          <cell r="E1401" t="str">
            <v>ANCON</v>
          </cell>
          <cell r="F1401">
            <v>35106</v>
          </cell>
        </row>
        <row r="1402">
          <cell r="A1402" t="str">
            <v>150103</v>
          </cell>
          <cell r="B1402" t="str">
            <v>15</v>
          </cell>
          <cell r="C1402" t="str">
            <v>01</v>
          </cell>
          <cell r="D1402" t="str">
            <v>03</v>
          </cell>
          <cell r="E1402" t="str">
            <v>ATE</v>
          </cell>
          <cell r="F1402">
            <v>503218</v>
          </cell>
        </row>
        <row r="1403">
          <cell r="A1403" t="str">
            <v>150104</v>
          </cell>
          <cell r="B1403" t="str">
            <v>15</v>
          </cell>
          <cell r="C1403" t="str">
            <v>01</v>
          </cell>
          <cell r="D1403" t="str">
            <v>04</v>
          </cell>
          <cell r="E1403" t="str">
            <v>BARRANCO</v>
          </cell>
          <cell r="F1403">
            <v>35671</v>
          </cell>
        </row>
        <row r="1404">
          <cell r="A1404" t="str">
            <v>150105</v>
          </cell>
          <cell r="B1404" t="str">
            <v>15</v>
          </cell>
          <cell r="C1404" t="str">
            <v>01</v>
          </cell>
          <cell r="D1404" t="str">
            <v>05</v>
          </cell>
          <cell r="E1404" t="str">
            <v>BREÑA</v>
          </cell>
          <cell r="F1404">
            <v>86181</v>
          </cell>
        </row>
        <row r="1405">
          <cell r="A1405" t="str">
            <v>150106</v>
          </cell>
          <cell r="B1405" t="str">
            <v>15</v>
          </cell>
          <cell r="C1405" t="str">
            <v>01</v>
          </cell>
          <cell r="D1405" t="str">
            <v>06</v>
          </cell>
          <cell r="E1405" t="str">
            <v>CARABAYLLO</v>
          </cell>
          <cell r="F1405">
            <v>224513</v>
          </cell>
        </row>
        <row r="1406">
          <cell r="A1406" t="str">
            <v>150107</v>
          </cell>
          <cell r="B1406" t="str">
            <v>15</v>
          </cell>
          <cell r="C1406" t="str">
            <v>01</v>
          </cell>
          <cell r="D1406" t="str">
            <v>07</v>
          </cell>
          <cell r="E1406" t="str">
            <v>CHACLACAYO</v>
          </cell>
          <cell r="F1406">
            <v>43253</v>
          </cell>
        </row>
        <row r="1407">
          <cell r="A1407" t="str">
            <v>150108</v>
          </cell>
          <cell r="B1407" t="str">
            <v>15</v>
          </cell>
          <cell r="C1407" t="str">
            <v>01</v>
          </cell>
          <cell r="D1407" t="str">
            <v>08</v>
          </cell>
          <cell r="E1407" t="str">
            <v>CHORRILLOS</v>
          </cell>
          <cell r="F1407">
            <v>301942</v>
          </cell>
        </row>
        <row r="1408">
          <cell r="A1408" t="str">
            <v>150109</v>
          </cell>
          <cell r="B1408" t="str">
            <v>15</v>
          </cell>
          <cell r="C1408" t="str">
            <v>01</v>
          </cell>
          <cell r="D1408" t="str">
            <v>09</v>
          </cell>
          <cell r="E1408" t="str">
            <v>CIENEGUILLA</v>
          </cell>
          <cell r="F1408">
            <v>28119</v>
          </cell>
        </row>
        <row r="1409">
          <cell r="A1409" t="str">
            <v>150110</v>
          </cell>
          <cell r="B1409" t="str">
            <v>15</v>
          </cell>
          <cell r="C1409" t="str">
            <v>01</v>
          </cell>
          <cell r="D1409" t="str">
            <v>10</v>
          </cell>
          <cell r="E1409" t="str">
            <v>COMAS</v>
          </cell>
          <cell r="F1409">
            <v>512371</v>
          </cell>
        </row>
        <row r="1410">
          <cell r="A1410" t="str">
            <v>150111</v>
          </cell>
          <cell r="B1410" t="str">
            <v>15</v>
          </cell>
          <cell r="C1410" t="str">
            <v>01</v>
          </cell>
          <cell r="D1410" t="str">
            <v>11</v>
          </cell>
          <cell r="E1410" t="str">
            <v>EL AGUSTINO</v>
          </cell>
          <cell r="F1410">
            <v>189661</v>
          </cell>
        </row>
        <row r="1411">
          <cell r="A1411" t="str">
            <v>150112</v>
          </cell>
          <cell r="B1411" t="str">
            <v>15</v>
          </cell>
          <cell r="C1411" t="str">
            <v>01</v>
          </cell>
          <cell r="D1411" t="str">
            <v>12</v>
          </cell>
          <cell r="E1411" t="str">
            <v>INDEPENDENCIA</v>
          </cell>
          <cell r="F1411">
            <v>218474</v>
          </cell>
        </row>
        <row r="1412">
          <cell r="A1412" t="str">
            <v>150113</v>
          </cell>
          <cell r="B1412" t="str">
            <v>15</v>
          </cell>
          <cell r="C1412" t="str">
            <v>01</v>
          </cell>
          <cell r="D1412" t="str">
            <v>13</v>
          </cell>
          <cell r="E1412" t="str">
            <v>JESUS MARIA</v>
          </cell>
          <cell r="F1412">
            <v>69622</v>
          </cell>
        </row>
        <row r="1413">
          <cell r="A1413" t="str">
            <v>150114</v>
          </cell>
          <cell r="B1413" t="str">
            <v>15</v>
          </cell>
          <cell r="C1413" t="str">
            <v>01</v>
          </cell>
          <cell r="D1413" t="str">
            <v>14</v>
          </cell>
          <cell r="E1413" t="str">
            <v>LA MOLINA</v>
          </cell>
          <cell r="F1413">
            <v>139408</v>
          </cell>
        </row>
        <row r="1414">
          <cell r="A1414" t="str">
            <v>150115</v>
          </cell>
          <cell r="B1414" t="str">
            <v>15</v>
          </cell>
          <cell r="C1414" t="str">
            <v>01</v>
          </cell>
          <cell r="D1414" t="str">
            <v>15</v>
          </cell>
          <cell r="E1414" t="str">
            <v>LA VICTORIA</v>
          </cell>
          <cell r="F1414">
            <v>202773</v>
          </cell>
        </row>
        <row r="1415">
          <cell r="A1415" t="str">
            <v>150116</v>
          </cell>
          <cell r="B1415" t="str">
            <v>15</v>
          </cell>
          <cell r="C1415" t="str">
            <v>01</v>
          </cell>
          <cell r="D1415" t="str">
            <v>16</v>
          </cell>
          <cell r="E1415" t="str">
            <v>LINCE</v>
          </cell>
          <cell r="F1415">
            <v>58123</v>
          </cell>
        </row>
        <row r="1416">
          <cell r="A1416" t="str">
            <v>150117</v>
          </cell>
          <cell r="B1416" t="str">
            <v>15</v>
          </cell>
          <cell r="C1416" t="str">
            <v>01</v>
          </cell>
          <cell r="D1416" t="str">
            <v>17</v>
          </cell>
          <cell r="E1416" t="str">
            <v>LOS OLIVOS</v>
          </cell>
          <cell r="F1416">
            <v>334730</v>
          </cell>
        </row>
        <row r="1417">
          <cell r="A1417" t="str">
            <v>150118</v>
          </cell>
          <cell r="B1417" t="str">
            <v>15</v>
          </cell>
          <cell r="C1417" t="str">
            <v>01</v>
          </cell>
          <cell r="D1417" t="str">
            <v>18</v>
          </cell>
          <cell r="E1417" t="str">
            <v>LURIGANCHO</v>
          </cell>
          <cell r="F1417">
            <v>178190</v>
          </cell>
        </row>
        <row r="1418">
          <cell r="A1418" t="str">
            <v>150119</v>
          </cell>
          <cell r="B1418" t="str">
            <v>15</v>
          </cell>
          <cell r="C1418" t="str">
            <v>01</v>
          </cell>
          <cell r="D1418" t="str">
            <v>19</v>
          </cell>
          <cell r="E1418" t="str">
            <v>LURIN</v>
          </cell>
          <cell r="F1418">
            <v>66221</v>
          </cell>
        </row>
        <row r="1419">
          <cell r="A1419" t="str">
            <v>150120</v>
          </cell>
          <cell r="B1419" t="str">
            <v>15</v>
          </cell>
          <cell r="C1419" t="str">
            <v>01</v>
          </cell>
          <cell r="D1419" t="str">
            <v>20</v>
          </cell>
          <cell r="E1419" t="str">
            <v>MAGDALENA DEL MAR</v>
          </cell>
          <cell r="F1419">
            <v>53411</v>
          </cell>
        </row>
        <row r="1420">
          <cell r="A1420" t="str">
            <v>150121</v>
          </cell>
          <cell r="B1420" t="str">
            <v>15</v>
          </cell>
          <cell r="C1420" t="str">
            <v>01</v>
          </cell>
          <cell r="D1420" t="str">
            <v>21</v>
          </cell>
          <cell r="E1420" t="str">
            <v>MAGDALENA VIEJA</v>
          </cell>
          <cell r="F1420">
            <v>78032</v>
          </cell>
        </row>
        <row r="1421">
          <cell r="A1421" t="str">
            <v>150122</v>
          </cell>
          <cell r="B1421" t="str">
            <v>15</v>
          </cell>
          <cell r="C1421" t="str">
            <v>01</v>
          </cell>
          <cell r="D1421" t="str">
            <v>22</v>
          </cell>
          <cell r="E1421" t="str">
            <v>MIRAFLORES</v>
          </cell>
          <cell r="F1421">
            <v>89501</v>
          </cell>
        </row>
        <row r="1422">
          <cell r="A1422" t="str">
            <v>150123</v>
          </cell>
          <cell r="B1422" t="str">
            <v>15</v>
          </cell>
          <cell r="C1422" t="str">
            <v>01</v>
          </cell>
          <cell r="D1422" t="str">
            <v>23</v>
          </cell>
          <cell r="E1422" t="str">
            <v>PACHACAMAC</v>
          </cell>
          <cell r="F1422">
            <v>72011</v>
          </cell>
        </row>
        <row r="1423">
          <cell r="A1423" t="str">
            <v>150124</v>
          </cell>
          <cell r="B1423" t="str">
            <v>15</v>
          </cell>
          <cell r="C1423" t="str">
            <v>01</v>
          </cell>
          <cell r="D1423" t="str">
            <v>24</v>
          </cell>
          <cell r="E1423" t="str">
            <v>PUCUSANA</v>
          </cell>
          <cell r="F1423">
            <v>11188</v>
          </cell>
        </row>
        <row r="1424">
          <cell r="A1424" t="str">
            <v>150125</v>
          </cell>
          <cell r="B1424" t="str">
            <v>15</v>
          </cell>
          <cell r="C1424" t="str">
            <v>01</v>
          </cell>
          <cell r="D1424" t="str">
            <v>25</v>
          </cell>
          <cell r="E1424" t="str">
            <v>PUENTE PIEDRA</v>
          </cell>
          <cell r="F1424">
            <v>245782</v>
          </cell>
        </row>
        <row r="1425">
          <cell r="A1425" t="str">
            <v>150126</v>
          </cell>
          <cell r="B1425" t="str">
            <v>15</v>
          </cell>
          <cell r="C1425" t="str">
            <v>01</v>
          </cell>
          <cell r="D1425" t="str">
            <v>26</v>
          </cell>
          <cell r="E1425" t="str">
            <v>PUNTA HERMOSA</v>
          </cell>
          <cell r="F1425">
            <v>6063</v>
          </cell>
        </row>
        <row r="1426">
          <cell r="A1426" t="str">
            <v>150127</v>
          </cell>
          <cell r="B1426" t="str">
            <v>15</v>
          </cell>
          <cell r="C1426" t="str">
            <v>01</v>
          </cell>
          <cell r="D1426" t="str">
            <v>27</v>
          </cell>
          <cell r="E1426" t="str">
            <v>PUNTA NEGRA</v>
          </cell>
          <cell r="F1426">
            <v>5560</v>
          </cell>
        </row>
        <row r="1427">
          <cell r="A1427" t="str">
            <v>150128</v>
          </cell>
          <cell r="B1427" t="str">
            <v>15</v>
          </cell>
          <cell r="C1427" t="str">
            <v>01</v>
          </cell>
          <cell r="D1427" t="str">
            <v>28</v>
          </cell>
          <cell r="E1427" t="str">
            <v>RIMAC</v>
          </cell>
          <cell r="F1427">
            <v>185355</v>
          </cell>
        </row>
        <row r="1428">
          <cell r="A1428" t="str">
            <v>150129</v>
          </cell>
          <cell r="B1428" t="str">
            <v>15</v>
          </cell>
          <cell r="C1428" t="str">
            <v>01</v>
          </cell>
          <cell r="D1428" t="str">
            <v>29</v>
          </cell>
          <cell r="E1428" t="str">
            <v>SAN BARTOLO</v>
          </cell>
          <cell r="F1428">
            <v>6116</v>
          </cell>
        </row>
        <row r="1429">
          <cell r="A1429" t="str">
            <v>150130</v>
          </cell>
          <cell r="B1429" t="str">
            <v>15</v>
          </cell>
          <cell r="C1429" t="str">
            <v>01</v>
          </cell>
          <cell r="D1429" t="str">
            <v>30</v>
          </cell>
          <cell r="E1429" t="str">
            <v>SAN BORJA</v>
          </cell>
          <cell r="F1429">
            <v>110556</v>
          </cell>
        </row>
        <row r="1430">
          <cell r="A1430" t="str">
            <v>150131</v>
          </cell>
          <cell r="B1430" t="str">
            <v>15</v>
          </cell>
          <cell r="C1430" t="str">
            <v>01</v>
          </cell>
          <cell r="D1430" t="str">
            <v>31</v>
          </cell>
          <cell r="E1430" t="str">
            <v>SAN ISIDRO</v>
          </cell>
          <cell r="F1430">
            <v>61083</v>
          </cell>
        </row>
        <row r="1431">
          <cell r="A1431" t="str">
            <v>150132</v>
          </cell>
          <cell r="B1431" t="str">
            <v>15</v>
          </cell>
          <cell r="C1431" t="str">
            <v>01</v>
          </cell>
          <cell r="D1431" t="str">
            <v>32</v>
          </cell>
          <cell r="E1431" t="str">
            <v>SAN JUAN DE LURIGANCHO</v>
          </cell>
          <cell r="F1431">
            <v>945290</v>
          </cell>
        </row>
        <row r="1432">
          <cell r="A1432" t="str">
            <v>150133</v>
          </cell>
          <cell r="B1432" t="str">
            <v>15</v>
          </cell>
          <cell r="C1432" t="str">
            <v>01</v>
          </cell>
          <cell r="D1432" t="str">
            <v>33</v>
          </cell>
          <cell r="E1432" t="str">
            <v>SAN JUAN DE MIRAFLORES</v>
          </cell>
          <cell r="F1432">
            <v>381554</v>
          </cell>
        </row>
        <row r="1433">
          <cell r="A1433" t="str">
            <v>150134</v>
          </cell>
          <cell r="B1433" t="str">
            <v>15</v>
          </cell>
          <cell r="C1433" t="str">
            <v>01</v>
          </cell>
          <cell r="D1433" t="str">
            <v>34</v>
          </cell>
          <cell r="E1433" t="str">
            <v>SAN LUIS</v>
          </cell>
          <cell r="F1433">
            <v>57483</v>
          </cell>
        </row>
        <row r="1434">
          <cell r="A1434" t="str">
            <v>150135</v>
          </cell>
          <cell r="B1434" t="str">
            <v>15</v>
          </cell>
          <cell r="C1434" t="str">
            <v>01</v>
          </cell>
          <cell r="D1434" t="str">
            <v>35</v>
          </cell>
          <cell r="E1434" t="str">
            <v>SAN MARTIN DE PORRES</v>
          </cell>
          <cell r="F1434">
            <v>609782</v>
          </cell>
        </row>
        <row r="1435">
          <cell r="A1435" t="str">
            <v>150136</v>
          </cell>
          <cell r="B1435" t="str">
            <v>15</v>
          </cell>
          <cell r="C1435" t="str">
            <v>01</v>
          </cell>
          <cell r="D1435" t="str">
            <v>36</v>
          </cell>
          <cell r="E1435" t="str">
            <v>SAN MIGUEL</v>
          </cell>
          <cell r="F1435">
            <v>135839</v>
          </cell>
        </row>
        <row r="1436">
          <cell r="A1436" t="str">
            <v>150137</v>
          </cell>
          <cell r="B1436" t="str">
            <v>15</v>
          </cell>
          <cell r="C1436" t="str">
            <v>01</v>
          </cell>
          <cell r="D1436" t="str">
            <v>37</v>
          </cell>
          <cell r="E1436" t="str">
            <v>SANTA ANITA</v>
          </cell>
          <cell r="F1436">
            <v>194241</v>
          </cell>
        </row>
        <row r="1437">
          <cell r="A1437" t="str">
            <v>150138</v>
          </cell>
          <cell r="B1437" t="str">
            <v>15</v>
          </cell>
          <cell r="C1437" t="str">
            <v>01</v>
          </cell>
          <cell r="D1437" t="str">
            <v>38</v>
          </cell>
          <cell r="E1437" t="str">
            <v>SANTA MARIA DEL MAR</v>
          </cell>
          <cell r="F1437">
            <v>801</v>
          </cell>
        </row>
        <row r="1438">
          <cell r="A1438" t="str">
            <v>150139</v>
          </cell>
          <cell r="B1438" t="str">
            <v>15</v>
          </cell>
          <cell r="C1438" t="str">
            <v>01</v>
          </cell>
          <cell r="D1438" t="str">
            <v>39</v>
          </cell>
          <cell r="E1438" t="str">
            <v>SANTA ROSA</v>
          </cell>
          <cell r="F1438">
            <v>11471</v>
          </cell>
        </row>
        <row r="1439">
          <cell r="A1439" t="str">
            <v>150140</v>
          </cell>
          <cell r="B1439" t="str">
            <v>15</v>
          </cell>
          <cell r="C1439" t="str">
            <v>01</v>
          </cell>
          <cell r="D1439" t="str">
            <v>40</v>
          </cell>
          <cell r="E1439" t="str">
            <v>SANTIAGO DE SURCO</v>
          </cell>
          <cell r="F1439">
            <v>304698</v>
          </cell>
        </row>
        <row r="1440">
          <cell r="A1440" t="str">
            <v>150141</v>
          </cell>
          <cell r="B1440" t="str">
            <v>15</v>
          </cell>
          <cell r="C1440" t="str">
            <v>01</v>
          </cell>
          <cell r="D1440" t="str">
            <v>41</v>
          </cell>
          <cell r="E1440" t="str">
            <v>SURQUILLO</v>
          </cell>
          <cell r="F1440">
            <v>93938</v>
          </cell>
        </row>
        <row r="1441">
          <cell r="A1441" t="str">
            <v>150142</v>
          </cell>
          <cell r="B1441" t="str">
            <v>15</v>
          </cell>
          <cell r="C1441" t="str">
            <v>01</v>
          </cell>
          <cell r="D1441" t="str">
            <v>42</v>
          </cell>
          <cell r="E1441" t="str">
            <v>VILLA EL SALVADOR</v>
          </cell>
          <cell r="F1441">
            <v>401698</v>
          </cell>
        </row>
        <row r="1442">
          <cell r="A1442" t="str">
            <v>150143</v>
          </cell>
          <cell r="B1442" t="str">
            <v>15</v>
          </cell>
          <cell r="C1442" t="str">
            <v>01</v>
          </cell>
          <cell r="D1442" t="str">
            <v>43</v>
          </cell>
          <cell r="E1442" t="str">
            <v>VILLA MARIA DEL TRIUNFO</v>
          </cell>
          <cell r="F1442">
            <v>398206</v>
          </cell>
        </row>
        <row r="1443">
          <cell r="A1443" t="str">
            <v>150200</v>
          </cell>
          <cell r="B1443" t="str">
            <v>15</v>
          </cell>
          <cell r="C1443" t="str">
            <v>02</v>
          </cell>
          <cell r="D1443" t="str">
            <v>00</v>
          </cell>
          <cell r="E1443" t="str">
            <v>BARRANCA</v>
          </cell>
          <cell r="F1443">
            <v>142468</v>
          </cell>
        </row>
        <row r="1444">
          <cell r="A1444" t="str">
            <v>150201</v>
          </cell>
          <cell r="B1444" t="str">
            <v>15</v>
          </cell>
          <cell r="C1444" t="str">
            <v>02</v>
          </cell>
          <cell r="D1444" t="str">
            <v>01</v>
          </cell>
          <cell r="E1444" t="str">
            <v>BARRANCA</v>
          </cell>
          <cell r="F1444">
            <v>65092</v>
          </cell>
        </row>
        <row r="1445">
          <cell r="A1445" t="str">
            <v>150202</v>
          </cell>
          <cell r="B1445" t="str">
            <v>15</v>
          </cell>
          <cell r="C1445" t="str">
            <v>02</v>
          </cell>
          <cell r="D1445" t="str">
            <v>02</v>
          </cell>
          <cell r="E1445" t="str">
            <v>PARAMONGA</v>
          </cell>
          <cell r="F1445">
            <v>25544</v>
          </cell>
        </row>
        <row r="1446">
          <cell r="A1446" t="str">
            <v>150203</v>
          </cell>
          <cell r="B1446" t="str">
            <v>15</v>
          </cell>
          <cell r="C1446" t="str">
            <v>02</v>
          </cell>
          <cell r="D1446" t="str">
            <v>03</v>
          </cell>
          <cell r="E1446" t="str">
            <v>PATIVILCA</v>
          </cell>
          <cell r="F1446">
            <v>18203</v>
          </cell>
        </row>
        <row r="1447">
          <cell r="A1447" t="str">
            <v>150204</v>
          </cell>
          <cell r="B1447" t="str">
            <v>15</v>
          </cell>
          <cell r="C1447" t="str">
            <v>02</v>
          </cell>
          <cell r="D1447" t="str">
            <v>04</v>
          </cell>
          <cell r="E1447" t="str">
            <v>SUPE</v>
          </cell>
          <cell r="F1447">
            <v>21823</v>
          </cell>
        </row>
        <row r="1448">
          <cell r="A1448" t="str">
            <v>150205</v>
          </cell>
          <cell r="B1448" t="str">
            <v>15</v>
          </cell>
          <cell r="C1448" t="str">
            <v>02</v>
          </cell>
          <cell r="D1448" t="str">
            <v>05</v>
          </cell>
          <cell r="E1448" t="str">
            <v>SUPE PUERTO</v>
          </cell>
          <cell r="F1448">
            <v>11806</v>
          </cell>
        </row>
        <row r="1449">
          <cell r="A1449" t="str">
            <v>150300</v>
          </cell>
          <cell r="B1449" t="str">
            <v>15</v>
          </cell>
          <cell r="C1449" t="str">
            <v>03</v>
          </cell>
          <cell r="D1449" t="str">
            <v>00</v>
          </cell>
          <cell r="E1449" t="str">
            <v>CAJATAMBO</v>
          </cell>
          <cell r="F1449">
            <v>10066</v>
          </cell>
        </row>
        <row r="1450">
          <cell r="A1450" t="str">
            <v>150301</v>
          </cell>
          <cell r="B1450" t="str">
            <v>15</v>
          </cell>
          <cell r="C1450" t="str">
            <v>03</v>
          </cell>
          <cell r="D1450" t="str">
            <v>01</v>
          </cell>
          <cell r="E1450" t="str">
            <v>CAJATAMBO</v>
          </cell>
          <cell r="F1450">
            <v>3360</v>
          </cell>
        </row>
        <row r="1451">
          <cell r="A1451" t="str">
            <v>150302</v>
          </cell>
          <cell r="B1451" t="str">
            <v>15</v>
          </cell>
          <cell r="C1451" t="str">
            <v>03</v>
          </cell>
          <cell r="D1451" t="str">
            <v>02</v>
          </cell>
          <cell r="E1451" t="str">
            <v>COPA</v>
          </cell>
          <cell r="F1451">
            <v>1193</v>
          </cell>
        </row>
        <row r="1452">
          <cell r="A1452" t="str">
            <v>150303</v>
          </cell>
          <cell r="B1452" t="str">
            <v>15</v>
          </cell>
          <cell r="C1452" t="str">
            <v>03</v>
          </cell>
          <cell r="D1452" t="str">
            <v>03</v>
          </cell>
          <cell r="E1452" t="str">
            <v>GORGOR</v>
          </cell>
          <cell r="F1452">
            <v>2739</v>
          </cell>
        </row>
        <row r="1453">
          <cell r="A1453" t="str">
            <v>150304</v>
          </cell>
          <cell r="B1453" t="str">
            <v>15</v>
          </cell>
          <cell r="C1453" t="str">
            <v>03</v>
          </cell>
          <cell r="D1453" t="str">
            <v>04</v>
          </cell>
          <cell r="E1453" t="str">
            <v>HUANCAPON</v>
          </cell>
          <cell r="F1453">
            <v>1475</v>
          </cell>
        </row>
        <row r="1454">
          <cell r="A1454" t="str">
            <v>150305</v>
          </cell>
          <cell r="B1454" t="str">
            <v>15</v>
          </cell>
          <cell r="C1454" t="str">
            <v>03</v>
          </cell>
          <cell r="D1454" t="str">
            <v>05</v>
          </cell>
          <cell r="E1454" t="str">
            <v>MANAS</v>
          </cell>
          <cell r="F1454">
            <v>1299</v>
          </cell>
        </row>
        <row r="1455">
          <cell r="A1455" t="str">
            <v>150400</v>
          </cell>
          <cell r="B1455" t="str">
            <v>15</v>
          </cell>
          <cell r="C1455" t="str">
            <v>04</v>
          </cell>
          <cell r="D1455" t="str">
            <v>00</v>
          </cell>
          <cell r="E1455" t="str">
            <v>CANTA</v>
          </cell>
          <cell r="F1455">
            <v>16999</v>
          </cell>
        </row>
        <row r="1456">
          <cell r="A1456" t="str">
            <v>150401</v>
          </cell>
          <cell r="B1456" t="str">
            <v>15</v>
          </cell>
          <cell r="C1456" t="str">
            <v>04</v>
          </cell>
          <cell r="D1456" t="str">
            <v>01</v>
          </cell>
          <cell r="E1456" t="str">
            <v>CANTA</v>
          </cell>
          <cell r="F1456">
            <v>3745</v>
          </cell>
        </row>
        <row r="1457">
          <cell r="A1457" t="str">
            <v>150402</v>
          </cell>
          <cell r="B1457" t="str">
            <v>15</v>
          </cell>
          <cell r="C1457" t="str">
            <v>04</v>
          </cell>
          <cell r="D1457" t="str">
            <v>02</v>
          </cell>
          <cell r="E1457" t="str">
            <v>ARAHUAY</v>
          </cell>
          <cell r="F1457">
            <v>862</v>
          </cell>
        </row>
        <row r="1458">
          <cell r="A1458" t="str">
            <v>150403</v>
          </cell>
          <cell r="B1458" t="str">
            <v>15</v>
          </cell>
          <cell r="C1458" t="str">
            <v>04</v>
          </cell>
          <cell r="D1458" t="str">
            <v>03</v>
          </cell>
          <cell r="E1458" t="str">
            <v>HUAMANTANGA</v>
          </cell>
          <cell r="F1458">
            <v>1590</v>
          </cell>
        </row>
        <row r="1459">
          <cell r="A1459" t="str">
            <v>150404</v>
          </cell>
          <cell r="B1459" t="str">
            <v>15</v>
          </cell>
          <cell r="C1459" t="str">
            <v>04</v>
          </cell>
          <cell r="D1459" t="str">
            <v>04</v>
          </cell>
          <cell r="E1459" t="str">
            <v>HUAROS</v>
          </cell>
          <cell r="F1459">
            <v>1159</v>
          </cell>
        </row>
        <row r="1460">
          <cell r="A1460" t="str">
            <v>150405</v>
          </cell>
          <cell r="B1460" t="str">
            <v>15</v>
          </cell>
          <cell r="C1460" t="str">
            <v>04</v>
          </cell>
          <cell r="D1460" t="str">
            <v>05</v>
          </cell>
          <cell r="E1460" t="str">
            <v>LACHAQUI</v>
          </cell>
          <cell r="F1460">
            <v>1239</v>
          </cell>
        </row>
        <row r="1461">
          <cell r="A1461" t="str">
            <v>150406</v>
          </cell>
          <cell r="B1461" t="str">
            <v>15</v>
          </cell>
          <cell r="C1461" t="str">
            <v>04</v>
          </cell>
          <cell r="D1461" t="str">
            <v>06</v>
          </cell>
          <cell r="E1461" t="str">
            <v>SAN BUENAVENTURA</v>
          </cell>
          <cell r="F1461">
            <v>635</v>
          </cell>
        </row>
        <row r="1462">
          <cell r="A1462" t="str">
            <v>150407</v>
          </cell>
          <cell r="B1462" t="str">
            <v>15</v>
          </cell>
          <cell r="C1462" t="str">
            <v>04</v>
          </cell>
          <cell r="D1462" t="str">
            <v>07</v>
          </cell>
          <cell r="E1462" t="str">
            <v>SANTA ROSA DE QUIVES</v>
          </cell>
          <cell r="F1462">
            <v>7769</v>
          </cell>
        </row>
        <row r="1463">
          <cell r="A1463" t="str">
            <v>150500</v>
          </cell>
          <cell r="B1463" t="str">
            <v>15</v>
          </cell>
          <cell r="C1463" t="str">
            <v>05</v>
          </cell>
          <cell r="D1463" t="str">
            <v>00</v>
          </cell>
          <cell r="E1463" t="str">
            <v>CAÑETE</v>
          </cell>
          <cell r="F1463">
            <v>236820</v>
          </cell>
        </row>
        <row r="1464">
          <cell r="A1464" t="str">
            <v>150501</v>
          </cell>
          <cell r="B1464" t="str">
            <v>15</v>
          </cell>
          <cell r="C1464" t="str">
            <v>05</v>
          </cell>
          <cell r="D1464" t="str">
            <v>01</v>
          </cell>
          <cell r="E1464" t="str">
            <v>SAN VICENTE DE CAÑETE</v>
          </cell>
          <cell r="F1464">
            <v>54839</v>
          </cell>
        </row>
        <row r="1465">
          <cell r="A1465" t="str">
            <v>150502</v>
          </cell>
          <cell r="B1465" t="str">
            <v>15</v>
          </cell>
          <cell r="C1465" t="str">
            <v>05</v>
          </cell>
          <cell r="D1465" t="str">
            <v>02</v>
          </cell>
          <cell r="E1465" t="str">
            <v>ASIA</v>
          </cell>
          <cell r="F1465">
            <v>7810</v>
          </cell>
        </row>
        <row r="1466">
          <cell r="A1466" t="str">
            <v>150503</v>
          </cell>
          <cell r="B1466" t="str">
            <v>15</v>
          </cell>
          <cell r="C1466" t="str">
            <v>05</v>
          </cell>
          <cell r="D1466" t="str">
            <v>03</v>
          </cell>
          <cell r="E1466" t="str">
            <v>CALANGO</v>
          </cell>
          <cell r="F1466">
            <v>2625</v>
          </cell>
        </row>
        <row r="1467">
          <cell r="A1467" t="str">
            <v>150504</v>
          </cell>
          <cell r="B1467" t="str">
            <v>15</v>
          </cell>
          <cell r="C1467" t="str">
            <v>05</v>
          </cell>
          <cell r="D1467" t="str">
            <v>04</v>
          </cell>
          <cell r="E1467" t="str">
            <v>CERRO AZUL</v>
          </cell>
          <cell r="F1467">
            <v>8136</v>
          </cell>
        </row>
        <row r="1468">
          <cell r="A1468" t="str">
            <v>150505</v>
          </cell>
          <cell r="B1468" t="str">
            <v>15</v>
          </cell>
          <cell r="C1468" t="str">
            <v>05</v>
          </cell>
          <cell r="D1468" t="str">
            <v>05</v>
          </cell>
          <cell r="E1468" t="str">
            <v>CHILCA</v>
          </cell>
          <cell r="F1468">
            <v>17182</v>
          </cell>
        </row>
        <row r="1469">
          <cell r="A1469" t="str">
            <v>150506</v>
          </cell>
          <cell r="B1469" t="str">
            <v>15</v>
          </cell>
          <cell r="C1469" t="str">
            <v>05</v>
          </cell>
          <cell r="D1469" t="str">
            <v>06</v>
          </cell>
          <cell r="E1469" t="str">
            <v>COAYLLO</v>
          </cell>
          <cell r="F1469">
            <v>1216</v>
          </cell>
        </row>
        <row r="1470">
          <cell r="A1470" t="str">
            <v>150507</v>
          </cell>
          <cell r="B1470" t="str">
            <v>15</v>
          </cell>
          <cell r="C1470" t="str">
            <v>05</v>
          </cell>
          <cell r="D1470" t="str">
            <v>07</v>
          </cell>
          <cell r="E1470" t="str">
            <v>IMPERIAL</v>
          </cell>
          <cell r="F1470">
            <v>42888</v>
          </cell>
        </row>
        <row r="1471">
          <cell r="A1471" t="str">
            <v>150508</v>
          </cell>
          <cell r="B1471" t="str">
            <v>15</v>
          </cell>
          <cell r="C1471" t="str">
            <v>05</v>
          </cell>
          <cell r="D1471" t="str">
            <v>08</v>
          </cell>
          <cell r="E1471" t="str">
            <v>LUNAHUANA</v>
          </cell>
          <cell r="F1471">
            <v>5390</v>
          </cell>
        </row>
        <row r="1472">
          <cell r="A1472" t="str">
            <v>150509</v>
          </cell>
          <cell r="B1472" t="str">
            <v>15</v>
          </cell>
          <cell r="C1472" t="str">
            <v>05</v>
          </cell>
          <cell r="D1472" t="str">
            <v>09</v>
          </cell>
          <cell r="E1472" t="str">
            <v>MALA</v>
          </cell>
          <cell r="F1472">
            <v>32904</v>
          </cell>
        </row>
        <row r="1473">
          <cell r="A1473" t="str">
            <v>150510</v>
          </cell>
          <cell r="B1473" t="str">
            <v>15</v>
          </cell>
          <cell r="C1473" t="str">
            <v>05</v>
          </cell>
          <cell r="D1473" t="str">
            <v>10</v>
          </cell>
          <cell r="E1473" t="str">
            <v>NUEVO IMPERIAL</v>
          </cell>
          <cell r="F1473">
            <v>22454</v>
          </cell>
        </row>
        <row r="1474">
          <cell r="A1474" t="str">
            <v>150511</v>
          </cell>
          <cell r="B1474" t="str">
            <v>15</v>
          </cell>
          <cell r="C1474" t="str">
            <v>05</v>
          </cell>
          <cell r="D1474" t="str">
            <v>11</v>
          </cell>
          <cell r="E1474" t="str">
            <v>PACARAN</v>
          </cell>
          <cell r="F1474">
            <v>1992</v>
          </cell>
        </row>
        <row r="1475">
          <cell r="A1475" t="str">
            <v>150512</v>
          </cell>
          <cell r="B1475" t="str">
            <v>15</v>
          </cell>
          <cell r="C1475" t="str">
            <v>05</v>
          </cell>
          <cell r="D1475" t="str">
            <v>12</v>
          </cell>
          <cell r="E1475" t="str">
            <v>QUILMANA</v>
          </cell>
          <cell r="F1475">
            <v>16124</v>
          </cell>
        </row>
        <row r="1476">
          <cell r="A1476" t="str">
            <v>150513</v>
          </cell>
          <cell r="B1476" t="str">
            <v>15</v>
          </cell>
          <cell r="C1476" t="str">
            <v>05</v>
          </cell>
          <cell r="D1476" t="str">
            <v>13</v>
          </cell>
          <cell r="E1476" t="str">
            <v>SAN ANTONIO</v>
          </cell>
          <cell r="F1476">
            <v>4295</v>
          </cell>
        </row>
        <row r="1477">
          <cell r="A1477" t="str">
            <v>150514</v>
          </cell>
          <cell r="B1477" t="str">
            <v>15</v>
          </cell>
          <cell r="C1477" t="str">
            <v>05</v>
          </cell>
          <cell r="D1477" t="str">
            <v>14</v>
          </cell>
          <cell r="E1477" t="str">
            <v>SAN LUIS</v>
          </cell>
          <cell r="F1477">
            <v>14092</v>
          </cell>
        </row>
        <row r="1478">
          <cell r="A1478" t="str">
            <v>150515</v>
          </cell>
          <cell r="B1478" t="str">
            <v>15</v>
          </cell>
          <cell r="C1478" t="str">
            <v>05</v>
          </cell>
          <cell r="D1478" t="str">
            <v>15</v>
          </cell>
          <cell r="E1478" t="str">
            <v>SANTA CRUZ DE FLORES</v>
          </cell>
          <cell r="F1478">
            <v>3005</v>
          </cell>
        </row>
        <row r="1479">
          <cell r="A1479" t="str">
            <v>150516</v>
          </cell>
          <cell r="B1479" t="str">
            <v>15</v>
          </cell>
          <cell r="C1479" t="str">
            <v>05</v>
          </cell>
          <cell r="D1479" t="str">
            <v>16</v>
          </cell>
          <cell r="E1479" t="str">
            <v>ZUÑIGA</v>
          </cell>
          <cell r="F1479">
            <v>1868</v>
          </cell>
        </row>
        <row r="1480">
          <cell r="A1480" t="str">
            <v>150600</v>
          </cell>
          <cell r="B1480" t="str">
            <v>15</v>
          </cell>
          <cell r="C1480" t="str">
            <v>06</v>
          </cell>
          <cell r="D1480" t="str">
            <v>00</v>
          </cell>
          <cell r="E1480" t="str">
            <v>HUARAL</v>
          </cell>
          <cell r="F1480">
            <v>177022</v>
          </cell>
        </row>
        <row r="1481">
          <cell r="A1481" t="str">
            <v>150601</v>
          </cell>
          <cell r="B1481" t="str">
            <v>15</v>
          </cell>
          <cell r="C1481" t="str">
            <v>06</v>
          </cell>
          <cell r="D1481" t="str">
            <v>01</v>
          </cell>
          <cell r="E1481" t="str">
            <v>HUARAL</v>
          </cell>
          <cell r="F1481">
            <v>95208</v>
          </cell>
        </row>
        <row r="1482">
          <cell r="A1482" t="str">
            <v>150602</v>
          </cell>
          <cell r="B1482" t="str">
            <v>15</v>
          </cell>
          <cell r="C1482" t="str">
            <v>06</v>
          </cell>
          <cell r="D1482" t="str">
            <v>02</v>
          </cell>
          <cell r="E1482" t="str">
            <v>ATAVILLOS ALTO</v>
          </cell>
          <cell r="F1482">
            <v>1050</v>
          </cell>
        </row>
        <row r="1483">
          <cell r="A1483" t="str">
            <v>150603</v>
          </cell>
          <cell r="B1483" t="str">
            <v>15</v>
          </cell>
          <cell r="C1483" t="str">
            <v>06</v>
          </cell>
          <cell r="D1483" t="str">
            <v>03</v>
          </cell>
          <cell r="E1483" t="str">
            <v>ATAVILLOS BAJO</v>
          </cell>
          <cell r="F1483">
            <v>1478</v>
          </cell>
        </row>
        <row r="1484">
          <cell r="A1484" t="str">
            <v>150604</v>
          </cell>
          <cell r="B1484" t="str">
            <v>15</v>
          </cell>
          <cell r="C1484" t="str">
            <v>06</v>
          </cell>
          <cell r="D1484" t="str">
            <v>04</v>
          </cell>
          <cell r="E1484" t="str">
            <v>AUCALLAMA</v>
          </cell>
          <cell r="F1484">
            <v>17411</v>
          </cell>
        </row>
        <row r="1485">
          <cell r="A1485" t="str">
            <v>150605</v>
          </cell>
          <cell r="B1485" t="str">
            <v>15</v>
          </cell>
          <cell r="C1485" t="str">
            <v>06</v>
          </cell>
          <cell r="D1485" t="str">
            <v>05</v>
          </cell>
          <cell r="E1485" t="str">
            <v>CHANCAY</v>
          </cell>
          <cell r="F1485">
            <v>53681</v>
          </cell>
        </row>
        <row r="1486">
          <cell r="A1486" t="str">
            <v>150606</v>
          </cell>
          <cell r="B1486" t="str">
            <v>15</v>
          </cell>
          <cell r="C1486" t="str">
            <v>06</v>
          </cell>
          <cell r="D1486" t="str">
            <v>06</v>
          </cell>
          <cell r="E1486" t="str">
            <v>IHUARI</v>
          </cell>
          <cell r="F1486">
            <v>2871</v>
          </cell>
        </row>
        <row r="1487">
          <cell r="A1487" t="str">
            <v>150607</v>
          </cell>
          <cell r="B1487" t="str">
            <v>15</v>
          </cell>
          <cell r="C1487" t="str">
            <v>06</v>
          </cell>
          <cell r="D1487" t="str">
            <v>07</v>
          </cell>
          <cell r="E1487" t="str">
            <v>LAMPIAN</v>
          </cell>
          <cell r="F1487">
            <v>557</v>
          </cell>
        </row>
        <row r="1488">
          <cell r="A1488" t="str">
            <v>150608</v>
          </cell>
          <cell r="B1488" t="str">
            <v>15</v>
          </cell>
          <cell r="C1488" t="str">
            <v>06</v>
          </cell>
          <cell r="D1488" t="str">
            <v>08</v>
          </cell>
          <cell r="E1488" t="str">
            <v>PACARAOS</v>
          </cell>
          <cell r="F1488">
            <v>803</v>
          </cell>
        </row>
        <row r="1489">
          <cell r="A1489" t="str">
            <v>150609</v>
          </cell>
          <cell r="B1489" t="str">
            <v>15</v>
          </cell>
          <cell r="C1489" t="str">
            <v>06</v>
          </cell>
          <cell r="D1489" t="str">
            <v>09</v>
          </cell>
          <cell r="E1489" t="str">
            <v>SAN MIGUEL DE ACOS</v>
          </cell>
          <cell r="F1489">
            <v>810</v>
          </cell>
        </row>
        <row r="1490">
          <cell r="A1490" t="str">
            <v>150610</v>
          </cell>
          <cell r="B1490" t="str">
            <v>15</v>
          </cell>
          <cell r="C1490" t="str">
            <v>06</v>
          </cell>
          <cell r="D1490" t="str">
            <v>10</v>
          </cell>
          <cell r="E1490" t="str">
            <v>SANTA CRUZ DE ANDAMARCA</v>
          </cell>
          <cell r="F1490">
            <v>1310</v>
          </cell>
        </row>
        <row r="1491">
          <cell r="A1491" t="str">
            <v>150611</v>
          </cell>
          <cell r="B1491" t="str">
            <v>15</v>
          </cell>
          <cell r="C1491" t="str">
            <v>06</v>
          </cell>
          <cell r="D1491" t="str">
            <v>11</v>
          </cell>
          <cell r="E1491" t="str">
            <v>SUMBILCA</v>
          </cell>
          <cell r="F1491">
            <v>1258</v>
          </cell>
        </row>
        <row r="1492">
          <cell r="A1492" t="str">
            <v>150612</v>
          </cell>
          <cell r="B1492" t="str">
            <v>15</v>
          </cell>
          <cell r="C1492" t="str">
            <v>06</v>
          </cell>
          <cell r="D1492" t="str">
            <v>12</v>
          </cell>
          <cell r="E1492" t="str">
            <v>VEINTISIETE DE NOVIEMBRE</v>
          </cell>
          <cell r="F1492">
            <v>585</v>
          </cell>
        </row>
        <row r="1493">
          <cell r="A1493" t="str">
            <v>150700</v>
          </cell>
          <cell r="B1493" t="str">
            <v>15</v>
          </cell>
          <cell r="C1493" t="str">
            <v>07</v>
          </cell>
          <cell r="D1493" t="str">
            <v>00</v>
          </cell>
          <cell r="E1493" t="str">
            <v>HUAROCHIRI</v>
          </cell>
          <cell r="F1493">
            <v>87419</v>
          </cell>
        </row>
        <row r="1494">
          <cell r="A1494" t="str">
            <v>150701</v>
          </cell>
          <cell r="B1494" t="str">
            <v>15</v>
          </cell>
          <cell r="C1494" t="str">
            <v>07</v>
          </cell>
          <cell r="D1494" t="str">
            <v>01</v>
          </cell>
          <cell r="E1494" t="str">
            <v>MATUCANA</v>
          </cell>
          <cell r="F1494">
            <v>5410</v>
          </cell>
        </row>
        <row r="1495">
          <cell r="A1495" t="str">
            <v>150702</v>
          </cell>
          <cell r="B1495" t="str">
            <v>15</v>
          </cell>
          <cell r="C1495" t="str">
            <v>07</v>
          </cell>
          <cell r="D1495" t="str">
            <v>02</v>
          </cell>
          <cell r="E1495" t="str">
            <v>ANTIOQUIA</v>
          </cell>
          <cell r="F1495">
            <v>1651</v>
          </cell>
        </row>
        <row r="1496">
          <cell r="A1496" t="str">
            <v>150703</v>
          </cell>
          <cell r="B1496" t="str">
            <v>15</v>
          </cell>
          <cell r="C1496" t="str">
            <v>07</v>
          </cell>
          <cell r="D1496" t="str">
            <v>03</v>
          </cell>
          <cell r="E1496" t="str">
            <v>CALLAHUANCA</v>
          </cell>
          <cell r="F1496">
            <v>2886</v>
          </cell>
        </row>
        <row r="1497">
          <cell r="A1497" t="str">
            <v>150704</v>
          </cell>
          <cell r="B1497" t="str">
            <v>15</v>
          </cell>
          <cell r="C1497" t="str">
            <v>07</v>
          </cell>
          <cell r="D1497" t="str">
            <v>04</v>
          </cell>
          <cell r="E1497" t="str">
            <v>CARAMPOMA</v>
          </cell>
          <cell r="F1497">
            <v>1394</v>
          </cell>
        </row>
        <row r="1498">
          <cell r="A1498" t="str">
            <v>150705</v>
          </cell>
          <cell r="B1498" t="str">
            <v>15</v>
          </cell>
          <cell r="C1498" t="str">
            <v>07</v>
          </cell>
          <cell r="D1498" t="str">
            <v>05</v>
          </cell>
          <cell r="E1498" t="str">
            <v>CHICLA</v>
          </cell>
          <cell r="F1498">
            <v>8633</v>
          </cell>
        </row>
        <row r="1499">
          <cell r="A1499" t="str">
            <v>150706</v>
          </cell>
          <cell r="B1499" t="str">
            <v>15</v>
          </cell>
          <cell r="C1499" t="str">
            <v>07</v>
          </cell>
          <cell r="D1499" t="str">
            <v>06</v>
          </cell>
          <cell r="E1499" t="str">
            <v>CUENCA</v>
          </cell>
          <cell r="F1499">
            <v>470</v>
          </cell>
        </row>
        <row r="1500">
          <cell r="A1500" t="str">
            <v>150707</v>
          </cell>
          <cell r="B1500" t="str">
            <v>15</v>
          </cell>
          <cell r="C1500" t="str">
            <v>07</v>
          </cell>
          <cell r="D1500" t="str">
            <v>07</v>
          </cell>
          <cell r="E1500" t="str">
            <v>HUACHUPAMPA</v>
          </cell>
          <cell r="F1500">
            <v>1880</v>
          </cell>
        </row>
        <row r="1501">
          <cell r="A1501" t="str">
            <v>150708</v>
          </cell>
          <cell r="B1501" t="str">
            <v>15</v>
          </cell>
          <cell r="C1501" t="str">
            <v>07</v>
          </cell>
          <cell r="D1501" t="str">
            <v>08</v>
          </cell>
          <cell r="E1501" t="str">
            <v>HUANZA</v>
          </cell>
          <cell r="F1501">
            <v>2228</v>
          </cell>
        </row>
        <row r="1502">
          <cell r="A1502" t="str">
            <v>150709</v>
          </cell>
          <cell r="B1502" t="str">
            <v>15</v>
          </cell>
          <cell r="C1502" t="str">
            <v>07</v>
          </cell>
          <cell r="D1502" t="str">
            <v>09</v>
          </cell>
          <cell r="E1502" t="str">
            <v>HUAROCHIRI</v>
          </cell>
          <cell r="F1502">
            <v>1907</v>
          </cell>
        </row>
        <row r="1503">
          <cell r="A1503" t="str">
            <v>150710</v>
          </cell>
          <cell r="B1503" t="str">
            <v>15</v>
          </cell>
          <cell r="C1503" t="str">
            <v>07</v>
          </cell>
          <cell r="D1503" t="str">
            <v>10</v>
          </cell>
          <cell r="E1503" t="str">
            <v>LAHUAYTAMBO</v>
          </cell>
          <cell r="F1503">
            <v>1005</v>
          </cell>
        </row>
        <row r="1504">
          <cell r="A1504" t="str">
            <v>150711</v>
          </cell>
          <cell r="B1504" t="str">
            <v>15</v>
          </cell>
          <cell r="C1504" t="str">
            <v>07</v>
          </cell>
          <cell r="D1504" t="str">
            <v>11</v>
          </cell>
          <cell r="E1504" t="str">
            <v>LANGA</v>
          </cell>
          <cell r="F1504">
            <v>1268</v>
          </cell>
        </row>
        <row r="1505">
          <cell r="A1505" t="str">
            <v>150712</v>
          </cell>
          <cell r="B1505" t="str">
            <v>15</v>
          </cell>
          <cell r="C1505" t="str">
            <v>07</v>
          </cell>
          <cell r="D1505" t="str">
            <v>12</v>
          </cell>
          <cell r="E1505" t="str">
            <v>LARAOS</v>
          </cell>
          <cell r="F1505">
            <v>1481</v>
          </cell>
        </row>
        <row r="1506">
          <cell r="A1506" t="str">
            <v>150713</v>
          </cell>
          <cell r="B1506" t="str">
            <v>15</v>
          </cell>
          <cell r="C1506" t="str">
            <v>07</v>
          </cell>
          <cell r="D1506" t="str">
            <v>13</v>
          </cell>
          <cell r="E1506" t="str">
            <v>MARIATANA</v>
          </cell>
          <cell r="F1506">
            <v>1703</v>
          </cell>
        </row>
        <row r="1507">
          <cell r="A1507" t="str">
            <v>150714</v>
          </cell>
          <cell r="B1507" t="str">
            <v>15</v>
          </cell>
          <cell r="C1507" t="str">
            <v>07</v>
          </cell>
          <cell r="D1507" t="str">
            <v>14</v>
          </cell>
          <cell r="E1507" t="str">
            <v>RICARDO PALMA</v>
          </cell>
          <cell r="F1507">
            <v>6924</v>
          </cell>
        </row>
        <row r="1508">
          <cell r="A1508" t="str">
            <v>150715</v>
          </cell>
          <cell r="B1508" t="str">
            <v>15</v>
          </cell>
          <cell r="C1508" t="str">
            <v>07</v>
          </cell>
          <cell r="D1508" t="str">
            <v>15</v>
          </cell>
          <cell r="E1508" t="str">
            <v>SAN ANDRES DE TUPICOCHA</v>
          </cell>
          <cell r="F1508">
            <v>1708</v>
          </cell>
        </row>
        <row r="1509">
          <cell r="A1509" t="str">
            <v>150716</v>
          </cell>
          <cell r="B1509" t="str">
            <v>15</v>
          </cell>
          <cell r="C1509" t="str">
            <v>07</v>
          </cell>
          <cell r="D1509" t="str">
            <v>16</v>
          </cell>
          <cell r="E1509" t="str">
            <v>SAN ANTONIO</v>
          </cell>
          <cell r="F1509">
            <v>5420</v>
          </cell>
        </row>
        <row r="1510">
          <cell r="A1510" t="str">
            <v>150717</v>
          </cell>
          <cell r="B1510" t="str">
            <v>15</v>
          </cell>
          <cell r="C1510" t="str">
            <v>07</v>
          </cell>
          <cell r="D1510" t="str">
            <v>17</v>
          </cell>
          <cell r="E1510" t="str">
            <v>SAN BARTOLOME</v>
          </cell>
          <cell r="F1510">
            <v>2152</v>
          </cell>
        </row>
        <row r="1511">
          <cell r="A1511" t="str">
            <v>150718</v>
          </cell>
          <cell r="B1511" t="str">
            <v>15</v>
          </cell>
          <cell r="C1511" t="str">
            <v>07</v>
          </cell>
          <cell r="D1511" t="str">
            <v>18</v>
          </cell>
          <cell r="E1511" t="str">
            <v>SAN DAMIAN</v>
          </cell>
          <cell r="F1511">
            <v>1787</v>
          </cell>
        </row>
        <row r="1512">
          <cell r="A1512" t="str">
            <v>150719</v>
          </cell>
          <cell r="B1512" t="str">
            <v>15</v>
          </cell>
          <cell r="C1512" t="str">
            <v>07</v>
          </cell>
          <cell r="D1512" t="str">
            <v>19</v>
          </cell>
          <cell r="E1512" t="str">
            <v>SAN JUAN DE IRIS</v>
          </cell>
          <cell r="F1512">
            <v>1213</v>
          </cell>
        </row>
        <row r="1513">
          <cell r="A1513" t="str">
            <v>150720</v>
          </cell>
          <cell r="B1513" t="str">
            <v>15</v>
          </cell>
          <cell r="C1513" t="str">
            <v>07</v>
          </cell>
          <cell r="D1513" t="str">
            <v>20</v>
          </cell>
          <cell r="E1513" t="str">
            <v>SAN JUAN DE TANTARANCHE</v>
          </cell>
          <cell r="F1513">
            <v>581</v>
          </cell>
        </row>
        <row r="1514">
          <cell r="A1514" t="str">
            <v>150721</v>
          </cell>
          <cell r="B1514" t="str">
            <v>15</v>
          </cell>
          <cell r="C1514" t="str">
            <v>07</v>
          </cell>
          <cell r="D1514" t="str">
            <v>21</v>
          </cell>
          <cell r="E1514" t="str">
            <v>SAN LORENZO DE QUINTI</v>
          </cell>
          <cell r="F1514">
            <v>2018</v>
          </cell>
        </row>
        <row r="1515">
          <cell r="A1515" t="str">
            <v>150722</v>
          </cell>
          <cell r="B1515" t="str">
            <v>15</v>
          </cell>
          <cell r="C1515" t="str">
            <v>07</v>
          </cell>
          <cell r="D1515" t="str">
            <v>22</v>
          </cell>
          <cell r="E1515" t="str">
            <v>SAN MATEO</v>
          </cell>
          <cell r="F1515">
            <v>6336</v>
          </cell>
        </row>
        <row r="1516">
          <cell r="A1516" t="str">
            <v>150723</v>
          </cell>
          <cell r="B1516" t="str">
            <v>15</v>
          </cell>
          <cell r="C1516" t="str">
            <v>07</v>
          </cell>
          <cell r="D1516" t="str">
            <v>23</v>
          </cell>
          <cell r="E1516" t="str">
            <v>SAN MATEO DE OTAO</v>
          </cell>
          <cell r="F1516">
            <v>2200</v>
          </cell>
        </row>
        <row r="1517">
          <cell r="A1517" t="str">
            <v>150724</v>
          </cell>
          <cell r="B1517" t="str">
            <v>15</v>
          </cell>
          <cell r="C1517" t="str">
            <v>07</v>
          </cell>
          <cell r="D1517" t="str">
            <v>24</v>
          </cell>
          <cell r="E1517" t="str">
            <v>SAN PEDRO DE CASTA</v>
          </cell>
          <cell r="F1517">
            <v>1433</v>
          </cell>
        </row>
        <row r="1518">
          <cell r="A1518" t="str">
            <v>150725</v>
          </cell>
          <cell r="B1518" t="str">
            <v>15</v>
          </cell>
          <cell r="C1518" t="str">
            <v>07</v>
          </cell>
          <cell r="D1518" t="str">
            <v>25</v>
          </cell>
          <cell r="E1518" t="str">
            <v>SAN PEDRO DE HUANCAYRE</v>
          </cell>
          <cell r="F1518">
            <v>315</v>
          </cell>
        </row>
        <row r="1519">
          <cell r="A1519" t="str">
            <v>150726</v>
          </cell>
          <cell r="B1519" t="str">
            <v>15</v>
          </cell>
          <cell r="C1519" t="str">
            <v>07</v>
          </cell>
          <cell r="D1519" t="str">
            <v>26</v>
          </cell>
          <cell r="E1519" t="str">
            <v>SANGALLAYA</v>
          </cell>
          <cell r="F1519">
            <v>813</v>
          </cell>
        </row>
        <row r="1520">
          <cell r="A1520" t="str">
            <v>150727</v>
          </cell>
          <cell r="B1520" t="str">
            <v>15</v>
          </cell>
          <cell r="C1520" t="str">
            <v>07</v>
          </cell>
          <cell r="D1520" t="str">
            <v>27</v>
          </cell>
          <cell r="E1520" t="str">
            <v>SANTA CRUZ DE COCACHACRA</v>
          </cell>
          <cell r="F1520">
            <v>2762</v>
          </cell>
        </row>
        <row r="1521">
          <cell r="A1521" t="str">
            <v>150728</v>
          </cell>
          <cell r="B1521" t="str">
            <v>15</v>
          </cell>
          <cell r="C1521" t="str">
            <v>07</v>
          </cell>
          <cell r="D1521" t="str">
            <v>28</v>
          </cell>
          <cell r="E1521" t="str">
            <v>SANTA EULALIA</v>
          </cell>
          <cell r="F1521">
            <v>12707</v>
          </cell>
        </row>
        <row r="1522">
          <cell r="A1522" t="str">
            <v>150729</v>
          </cell>
          <cell r="B1522" t="str">
            <v>15</v>
          </cell>
          <cell r="C1522" t="str">
            <v>07</v>
          </cell>
          <cell r="D1522" t="str">
            <v>29</v>
          </cell>
          <cell r="E1522" t="str">
            <v>SANTIAGO DE ANCHUCAYA</v>
          </cell>
          <cell r="F1522">
            <v>689</v>
          </cell>
        </row>
        <row r="1523">
          <cell r="A1523" t="str">
            <v>150730</v>
          </cell>
          <cell r="B1523" t="str">
            <v>15</v>
          </cell>
          <cell r="C1523" t="str">
            <v>07</v>
          </cell>
          <cell r="D1523" t="str">
            <v>30</v>
          </cell>
          <cell r="E1523" t="str">
            <v>SANTIAGO DE TUNA</v>
          </cell>
          <cell r="F1523">
            <v>800</v>
          </cell>
        </row>
        <row r="1524">
          <cell r="A1524" t="str">
            <v>150731</v>
          </cell>
          <cell r="B1524" t="str">
            <v>15</v>
          </cell>
          <cell r="C1524" t="str">
            <v>07</v>
          </cell>
          <cell r="D1524" t="str">
            <v>31</v>
          </cell>
          <cell r="E1524" t="str">
            <v>SANTO DOMINGO DE LOS OLLERO</v>
          </cell>
          <cell r="F1524">
            <v>3488</v>
          </cell>
        </row>
        <row r="1525">
          <cell r="A1525" t="str">
            <v>150732</v>
          </cell>
          <cell r="B1525" t="str">
            <v>15</v>
          </cell>
          <cell r="C1525" t="str">
            <v>07</v>
          </cell>
          <cell r="D1525" t="str">
            <v>32</v>
          </cell>
          <cell r="E1525" t="str">
            <v>SURCO</v>
          </cell>
          <cell r="F1525">
            <v>2157</v>
          </cell>
        </row>
        <row r="1526">
          <cell r="A1526" t="str">
            <v>150800</v>
          </cell>
          <cell r="B1526" t="str">
            <v>15</v>
          </cell>
          <cell r="C1526" t="str">
            <v>08</v>
          </cell>
          <cell r="D1526" t="str">
            <v>00</v>
          </cell>
          <cell r="E1526" t="str">
            <v>HUAURA</v>
          </cell>
          <cell r="F1526">
            <v>212532</v>
          </cell>
        </row>
        <row r="1527">
          <cell r="A1527" t="str">
            <v>150801</v>
          </cell>
          <cell r="B1527" t="str">
            <v>15</v>
          </cell>
          <cell r="C1527" t="str">
            <v>08</v>
          </cell>
          <cell r="D1527" t="str">
            <v>01</v>
          </cell>
          <cell r="E1527" t="str">
            <v>HUACHO</v>
          </cell>
          <cell r="F1527">
            <v>59696</v>
          </cell>
        </row>
        <row r="1528">
          <cell r="A1528" t="str">
            <v>150802</v>
          </cell>
          <cell r="B1528" t="str">
            <v>15</v>
          </cell>
          <cell r="C1528" t="str">
            <v>08</v>
          </cell>
          <cell r="D1528" t="str">
            <v>02</v>
          </cell>
          <cell r="E1528" t="str">
            <v>AMBAR</v>
          </cell>
          <cell r="F1528">
            <v>3043</v>
          </cell>
        </row>
        <row r="1529">
          <cell r="A1529" t="str">
            <v>150803</v>
          </cell>
          <cell r="B1529" t="str">
            <v>15</v>
          </cell>
          <cell r="C1529" t="str">
            <v>08</v>
          </cell>
          <cell r="D1529" t="str">
            <v>03</v>
          </cell>
          <cell r="E1529" t="str">
            <v>CALETA DE CARQUIN</v>
          </cell>
          <cell r="F1529">
            <v>6559</v>
          </cell>
        </row>
        <row r="1530">
          <cell r="A1530" t="str">
            <v>150804</v>
          </cell>
          <cell r="B1530" t="str">
            <v>15</v>
          </cell>
          <cell r="C1530" t="str">
            <v>08</v>
          </cell>
          <cell r="D1530" t="str">
            <v>04</v>
          </cell>
          <cell r="E1530" t="str">
            <v>CHECRAS</v>
          </cell>
          <cell r="F1530">
            <v>1606</v>
          </cell>
        </row>
        <row r="1531">
          <cell r="A1531" t="str">
            <v>150805</v>
          </cell>
          <cell r="B1531" t="str">
            <v>15</v>
          </cell>
          <cell r="C1531" t="str">
            <v>08</v>
          </cell>
          <cell r="D1531" t="str">
            <v>05</v>
          </cell>
          <cell r="E1531" t="str">
            <v>HUALMAY</v>
          </cell>
          <cell r="F1531">
            <v>28866</v>
          </cell>
        </row>
        <row r="1532">
          <cell r="A1532" t="str">
            <v>150806</v>
          </cell>
          <cell r="B1532" t="str">
            <v>15</v>
          </cell>
          <cell r="C1532" t="str">
            <v>08</v>
          </cell>
          <cell r="D1532" t="str">
            <v>06</v>
          </cell>
          <cell r="E1532" t="str">
            <v>HUAURA</v>
          </cell>
          <cell r="F1532">
            <v>33607</v>
          </cell>
        </row>
        <row r="1533">
          <cell r="A1533" t="str">
            <v>150807</v>
          </cell>
          <cell r="B1533" t="str">
            <v>15</v>
          </cell>
          <cell r="C1533" t="str">
            <v>08</v>
          </cell>
          <cell r="D1533" t="str">
            <v>07</v>
          </cell>
          <cell r="E1533" t="str">
            <v>LEONCIO PRADO</v>
          </cell>
          <cell r="F1533">
            <v>2166</v>
          </cell>
        </row>
        <row r="1534">
          <cell r="A1534" t="str">
            <v>150808</v>
          </cell>
          <cell r="B1534" t="str">
            <v>15</v>
          </cell>
          <cell r="C1534" t="str">
            <v>08</v>
          </cell>
          <cell r="D1534" t="str">
            <v>08</v>
          </cell>
          <cell r="E1534" t="str">
            <v>PACCHO</v>
          </cell>
          <cell r="F1534">
            <v>2212</v>
          </cell>
        </row>
        <row r="1535">
          <cell r="A1535" t="str">
            <v>150809</v>
          </cell>
          <cell r="B1535" t="str">
            <v>15</v>
          </cell>
          <cell r="C1535" t="str">
            <v>08</v>
          </cell>
          <cell r="D1535" t="str">
            <v>09</v>
          </cell>
          <cell r="E1535" t="str">
            <v>SANTA LEONOR</v>
          </cell>
          <cell r="F1535">
            <v>1637</v>
          </cell>
        </row>
        <row r="1536">
          <cell r="A1536" t="str">
            <v>150810</v>
          </cell>
          <cell r="B1536" t="str">
            <v>15</v>
          </cell>
          <cell r="C1536" t="str">
            <v>08</v>
          </cell>
          <cell r="D1536" t="str">
            <v>10</v>
          </cell>
          <cell r="E1536" t="str">
            <v>SANTA MARIA</v>
          </cell>
          <cell r="F1536">
            <v>29825</v>
          </cell>
        </row>
        <row r="1537">
          <cell r="A1537" t="str">
            <v>150811</v>
          </cell>
          <cell r="B1537" t="str">
            <v>15</v>
          </cell>
          <cell r="C1537" t="str">
            <v>08</v>
          </cell>
          <cell r="D1537" t="str">
            <v>11</v>
          </cell>
          <cell r="E1537" t="str">
            <v>SAYAN</v>
          </cell>
          <cell r="F1537">
            <v>23648</v>
          </cell>
        </row>
        <row r="1538">
          <cell r="A1538" t="str">
            <v>150812</v>
          </cell>
          <cell r="B1538" t="str">
            <v>15</v>
          </cell>
          <cell r="C1538" t="str">
            <v>08</v>
          </cell>
          <cell r="D1538" t="str">
            <v>12</v>
          </cell>
          <cell r="E1538" t="str">
            <v>VEGUETA</v>
          </cell>
          <cell r="F1538">
            <v>19667</v>
          </cell>
        </row>
        <row r="1539">
          <cell r="A1539" t="str">
            <v>150900</v>
          </cell>
          <cell r="B1539" t="str">
            <v>15</v>
          </cell>
          <cell r="C1539" t="str">
            <v>09</v>
          </cell>
          <cell r="D1539" t="str">
            <v>00</v>
          </cell>
          <cell r="E1539" t="str">
            <v>OYON</v>
          </cell>
          <cell r="F1539">
            <v>24332</v>
          </cell>
        </row>
        <row r="1540">
          <cell r="A1540" t="str">
            <v>150901</v>
          </cell>
          <cell r="B1540" t="str">
            <v>15</v>
          </cell>
          <cell r="C1540" t="str">
            <v>09</v>
          </cell>
          <cell r="D1540" t="str">
            <v>01</v>
          </cell>
          <cell r="E1540" t="str">
            <v>OYON</v>
          </cell>
          <cell r="F1540">
            <v>15104</v>
          </cell>
        </row>
        <row r="1541">
          <cell r="A1541" t="str">
            <v>150902</v>
          </cell>
          <cell r="B1541" t="str">
            <v>15</v>
          </cell>
          <cell r="C1541" t="str">
            <v>09</v>
          </cell>
          <cell r="D1541" t="str">
            <v>02</v>
          </cell>
          <cell r="E1541" t="str">
            <v>ANDAJES</v>
          </cell>
          <cell r="F1541">
            <v>1211</v>
          </cell>
        </row>
        <row r="1542">
          <cell r="A1542" t="str">
            <v>150903</v>
          </cell>
          <cell r="B1542" t="str">
            <v>15</v>
          </cell>
          <cell r="C1542" t="str">
            <v>09</v>
          </cell>
          <cell r="D1542" t="str">
            <v>03</v>
          </cell>
          <cell r="E1542" t="str">
            <v>CAUJUL</v>
          </cell>
          <cell r="F1542">
            <v>1080</v>
          </cell>
        </row>
        <row r="1543">
          <cell r="A1543" t="str">
            <v>150904</v>
          </cell>
          <cell r="B1543" t="str">
            <v>15</v>
          </cell>
          <cell r="C1543" t="str">
            <v>09</v>
          </cell>
          <cell r="D1543" t="str">
            <v>04</v>
          </cell>
          <cell r="E1543" t="str">
            <v>COCHAMARCA</v>
          </cell>
          <cell r="F1543">
            <v>1757</v>
          </cell>
        </row>
        <row r="1544">
          <cell r="A1544" t="str">
            <v>150905</v>
          </cell>
          <cell r="B1544" t="str">
            <v>15</v>
          </cell>
          <cell r="C1544" t="str">
            <v>09</v>
          </cell>
          <cell r="D1544" t="str">
            <v>05</v>
          </cell>
          <cell r="E1544" t="str">
            <v>NAVAN</v>
          </cell>
          <cell r="F1544">
            <v>1266</v>
          </cell>
        </row>
        <row r="1545">
          <cell r="A1545" t="str">
            <v>150906</v>
          </cell>
          <cell r="B1545" t="str">
            <v>15</v>
          </cell>
          <cell r="C1545" t="str">
            <v>09</v>
          </cell>
          <cell r="D1545" t="str">
            <v>06</v>
          </cell>
          <cell r="E1545" t="str">
            <v>PACHANGARA</v>
          </cell>
          <cell r="F1545">
            <v>3914</v>
          </cell>
        </row>
        <row r="1546">
          <cell r="A1546" t="str">
            <v>151000</v>
          </cell>
          <cell r="B1546" t="str">
            <v>15</v>
          </cell>
          <cell r="C1546" t="str">
            <v>10</v>
          </cell>
          <cell r="D1546" t="str">
            <v>00</v>
          </cell>
          <cell r="E1546" t="str">
            <v>YAUYOS</v>
          </cell>
          <cell r="F1546">
            <v>31554</v>
          </cell>
        </row>
        <row r="1547">
          <cell r="A1547" t="str">
            <v>151001</v>
          </cell>
          <cell r="B1547" t="str">
            <v>15</v>
          </cell>
          <cell r="C1547" t="str">
            <v>10</v>
          </cell>
          <cell r="D1547" t="str">
            <v>01</v>
          </cell>
          <cell r="E1547" t="str">
            <v>YAUYOS</v>
          </cell>
          <cell r="F1547">
            <v>2874</v>
          </cell>
        </row>
        <row r="1548">
          <cell r="A1548" t="str">
            <v>151002</v>
          </cell>
          <cell r="B1548" t="str">
            <v>15</v>
          </cell>
          <cell r="C1548" t="str">
            <v>10</v>
          </cell>
          <cell r="D1548" t="str">
            <v>02</v>
          </cell>
          <cell r="E1548" t="str">
            <v>ALIS</v>
          </cell>
          <cell r="F1548">
            <v>1654</v>
          </cell>
        </row>
        <row r="1549">
          <cell r="A1549" t="str">
            <v>151003</v>
          </cell>
          <cell r="B1549" t="str">
            <v>15</v>
          </cell>
          <cell r="C1549" t="str">
            <v>10</v>
          </cell>
          <cell r="D1549" t="str">
            <v>03</v>
          </cell>
          <cell r="E1549" t="str">
            <v>AYAUCA</v>
          </cell>
          <cell r="F1549">
            <v>1889</v>
          </cell>
        </row>
        <row r="1550">
          <cell r="A1550" t="str">
            <v>151004</v>
          </cell>
          <cell r="B1550" t="str">
            <v>15</v>
          </cell>
          <cell r="C1550" t="str">
            <v>10</v>
          </cell>
          <cell r="D1550" t="str">
            <v>04</v>
          </cell>
          <cell r="E1550" t="str">
            <v>AYAVIRI</v>
          </cell>
          <cell r="F1550">
            <v>915</v>
          </cell>
        </row>
        <row r="1551">
          <cell r="A1551" t="str">
            <v>151005</v>
          </cell>
          <cell r="B1551" t="str">
            <v>15</v>
          </cell>
          <cell r="C1551" t="str">
            <v>10</v>
          </cell>
          <cell r="D1551" t="str">
            <v>05</v>
          </cell>
          <cell r="E1551" t="str">
            <v>AZANGARO</v>
          </cell>
          <cell r="F1551">
            <v>640</v>
          </cell>
        </row>
        <row r="1552">
          <cell r="A1552" t="str">
            <v>151006</v>
          </cell>
          <cell r="B1552" t="str">
            <v>15</v>
          </cell>
          <cell r="C1552" t="str">
            <v>10</v>
          </cell>
          <cell r="D1552" t="str">
            <v>06</v>
          </cell>
          <cell r="E1552" t="str">
            <v>CACRA</v>
          </cell>
          <cell r="F1552">
            <v>756</v>
          </cell>
        </row>
        <row r="1553">
          <cell r="A1553" t="str">
            <v>151007</v>
          </cell>
          <cell r="B1553" t="str">
            <v>15</v>
          </cell>
          <cell r="C1553" t="str">
            <v>10</v>
          </cell>
          <cell r="D1553" t="str">
            <v>07</v>
          </cell>
          <cell r="E1553" t="str">
            <v>CARANIA</v>
          </cell>
          <cell r="F1553">
            <v>362</v>
          </cell>
        </row>
        <row r="1554">
          <cell r="A1554" t="str">
            <v>151008</v>
          </cell>
          <cell r="B1554" t="str">
            <v>15</v>
          </cell>
          <cell r="C1554" t="str">
            <v>10</v>
          </cell>
          <cell r="D1554" t="str">
            <v>08</v>
          </cell>
          <cell r="E1554" t="str">
            <v>CATAHUASI</v>
          </cell>
          <cell r="F1554">
            <v>1451</v>
          </cell>
        </row>
        <row r="1555">
          <cell r="A1555" t="str">
            <v>151009</v>
          </cell>
          <cell r="B1555" t="str">
            <v>15</v>
          </cell>
          <cell r="C1555" t="str">
            <v>10</v>
          </cell>
          <cell r="D1555" t="str">
            <v>09</v>
          </cell>
          <cell r="E1555" t="str">
            <v>CHOCOS</v>
          </cell>
          <cell r="F1555">
            <v>1340</v>
          </cell>
        </row>
        <row r="1556">
          <cell r="A1556" t="str">
            <v>151010</v>
          </cell>
          <cell r="B1556" t="str">
            <v>15</v>
          </cell>
          <cell r="C1556" t="str">
            <v>10</v>
          </cell>
          <cell r="D1556" t="str">
            <v>10</v>
          </cell>
          <cell r="E1556" t="str">
            <v>COCHAS</v>
          </cell>
          <cell r="F1556">
            <v>312</v>
          </cell>
        </row>
        <row r="1557">
          <cell r="A1557" t="str">
            <v>151011</v>
          </cell>
          <cell r="B1557" t="str">
            <v>15</v>
          </cell>
          <cell r="C1557" t="str">
            <v>10</v>
          </cell>
          <cell r="D1557" t="str">
            <v>11</v>
          </cell>
          <cell r="E1557" t="str">
            <v>COLONIA</v>
          </cell>
          <cell r="F1557">
            <v>1577</v>
          </cell>
        </row>
        <row r="1558">
          <cell r="A1558" t="str">
            <v>151012</v>
          </cell>
          <cell r="B1558" t="str">
            <v>15</v>
          </cell>
          <cell r="C1558" t="str">
            <v>10</v>
          </cell>
          <cell r="D1558" t="str">
            <v>12</v>
          </cell>
          <cell r="E1558" t="str">
            <v>HONGOS</v>
          </cell>
          <cell r="F1558">
            <v>463</v>
          </cell>
        </row>
        <row r="1559">
          <cell r="A1559" t="str">
            <v>151013</v>
          </cell>
          <cell r="B1559" t="str">
            <v>15</v>
          </cell>
          <cell r="C1559" t="str">
            <v>10</v>
          </cell>
          <cell r="D1559" t="str">
            <v>13</v>
          </cell>
          <cell r="E1559" t="str">
            <v>HUAMPARA</v>
          </cell>
          <cell r="F1559">
            <v>281</v>
          </cell>
        </row>
        <row r="1560">
          <cell r="A1560" t="str">
            <v>151014</v>
          </cell>
          <cell r="B1560" t="str">
            <v>15</v>
          </cell>
          <cell r="C1560" t="str">
            <v>10</v>
          </cell>
          <cell r="D1560" t="str">
            <v>14</v>
          </cell>
          <cell r="E1560" t="str">
            <v>HUANCAYA</v>
          </cell>
          <cell r="F1560">
            <v>1066</v>
          </cell>
        </row>
        <row r="1561">
          <cell r="A1561" t="str">
            <v>151015</v>
          </cell>
          <cell r="B1561" t="str">
            <v>15</v>
          </cell>
          <cell r="C1561" t="str">
            <v>10</v>
          </cell>
          <cell r="D1561" t="str">
            <v>15</v>
          </cell>
          <cell r="E1561" t="str">
            <v>HUANGASCAR</v>
          </cell>
          <cell r="F1561">
            <v>732</v>
          </cell>
        </row>
        <row r="1562">
          <cell r="A1562" t="str">
            <v>151016</v>
          </cell>
          <cell r="B1562" t="str">
            <v>15</v>
          </cell>
          <cell r="C1562" t="str">
            <v>10</v>
          </cell>
          <cell r="D1562" t="str">
            <v>16</v>
          </cell>
          <cell r="E1562" t="str">
            <v>HUANTAN</v>
          </cell>
          <cell r="F1562">
            <v>1113</v>
          </cell>
        </row>
        <row r="1563">
          <cell r="A1563" t="str">
            <v>151017</v>
          </cell>
          <cell r="B1563" t="str">
            <v>15</v>
          </cell>
          <cell r="C1563" t="str">
            <v>10</v>
          </cell>
          <cell r="D1563" t="str">
            <v>17</v>
          </cell>
          <cell r="E1563" t="str">
            <v>HUAÑEC</v>
          </cell>
          <cell r="F1563">
            <v>604</v>
          </cell>
        </row>
        <row r="1564">
          <cell r="A1564" t="str">
            <v>151018</v>
          </cell>
          <cell r="B1564" t="str">
            <v>15</v>
          </cell>
          <cell r="C1564" t="str">
            <v>10</v>
          </cell>
          <cell r="D1564" t="str">
            <v>18</v>
          </cell>
          <cell r="E1564" t="str">
            <v>LARAOS</v>
          </cell>
          <cell r="F1564">
            <v>1052</v>
          </cell>
        </row>
        <row r="1565">
          <cell r="A1565" t="str">
            <v>151019</v>
          </cell>
          <cell r="B1565" t="str">
            <v>15</v>
          </cell>
          <cell r="C1565" t="str">
            <v>10</v>
          </cell>
          <cell r="D1565" t="str">
            <v>19</v>
          </cell>
          <cell r="E1565" t="str">
            <v>LINCHA</v>
          </cell>
          <cell r="F1565">
            <v>846</v>
          </cell>
        </row>
        <row r="1566">
          <cell r="A1566" t="str">
            <v>151020</v>
          </cell>
          <cell r="B1566" t="str">
            <v>15</v>
          </cell>
          <cell r="C1566" t="str">
            <v>10</v>
          </cell>
          <cell r="D1566" t="str">
            <v>20</v>
          </cell>
          <cell r="E1566" t="str">
            <v>MADEAN</v>
          </cell>
          <cell r="F1566">
            <v>990</v>
          </cell>
        </row>
        <row r="1567">
          <cell r="A1567" t="str">
            <v>151021</v>
          </cell>
          <cell r="B1567" t="str">
            <v>15</v>
          </cell>
          <cell r="C1567" t="str">
            <v>10</v>
          </cell>
          <cell r="D1567" t="str">
            <v>21</v>
          </cell>
          <cell r="E1567" t="str">
            <v>MIRAFLORES</v>
          </cell>
          <cell r="F1567">
            <v>519</v>
          </cell>
        </row>
        <row r="1568">
          <cell r="A1568" t="str">
            <v>151022</v>
          </cell>
          <cell r="B1568" t="str">
            <v>15</v>
          </cell>
          <cell r="C1568" t="str">
            <v>10</v>
          </cell>
          <cell r="D1568" t="str">
            <v>22</v>
          </cell>
          <cell r="E1568" t="str">
            <v>OMAS</v>
          </cell>
          <cell r="F1568">
            <v>719</v>
          </cell>
        </row>
        <row r="1569">
          <cell r="A1569" t="str">
            <v>151023</v>
          </cell>
          <cell r="B1569" t="str">
            <v>15</v>
          </cell>
          <cell r="C1569" t="str">
            <v>10</v>
          </cell>
          <cell r="D1569" t="str">
            <v>23</v>
          </cell>
          <cell r="E1569" t="str">
            <v>PUTINZA</v>
          </cell>
          <cell r="F1569">
            <v>603</v>
          </cell>
        </row>
        <row r="1570">
          <cell r="A1570" t="str">
            <v>151024</v>
          </cell>
          <cell r="B1570" t="str">
            <v>15</v>
          </cell>
          <cell r="C1570" t="str">
            <v>10</v>
          </cell>
          <cell r="D1570" t="str">
            <v>24</v>
          </cell>
          <cell r="E1570" t="str">
            <v>QUINCHES</v>
          </cell>
          <cell r="F1570">
            <v>1345</v>
          </cell>
        </row>
        <row r="1571">
          <cell r="A1571" t="str">
            <v>151025</v>
          </cell>
          <cell r="B1571" t="str">
            <v>15</v>
          </cell>
          <cell r="C1571" t="str">
            <v>10</v>
          </cell>
          <cell r="D1571" t="str">
            <v>25</v>
          </cell>
          <cell r="E1571" t="str">
            <v>QUINOCAY</v>
          </cell>
          <cell r="F1571">
            <v>722</v>
          </cell>
        </row>
        <row r="1572">
          <cell r="A1572" t="str">
            <v>151026</v>
          </cell>
          <cell r="B1572" t="str">
            <v>15</v>
          </cell>
          <cell r="C1572" t="str">
            <v>10</v>
          </cell>
          <cell r="D1572" t="str">
            <v>26</v>
          </cell>
          <cell r="E1572" t="str">
            <v>SAN JOAQUIN</v>
          </cell>
          <cell r="F1572">
            <v>341</v>
          </cell>
        </row>
        <row r="1573">
          <cell r="A1573" t="str">
            <v>151027</v>
          </cell>
          <cell r="B1573" t="str">
            <v>15</v>
          </cell>
          <cell r="C1573" t="str">
            <v>10</v>
          </cell>
          <cell r="D1573" t="str">
            <v>27</v>
          </cell>
          <cell r="E1573" t="str">
            <v>SAN PEDRO DE PILAS</v>
          </cell>
          <cell r="F1573">
            <v>458</v>
          </cell>
        </row>
        <row r="1574">
          <cell r="A1574" t="str">
            <v>151028</v>
          </cell>
          <cell r="B1574" t="str">
            <v>15</v>
          </cell>
          <cell r="C1574" t="str">
            <v>10</v>
          </cell>
          <cell r="D1574" t="str">
            <v>28</v>
          </cell>
          <cell r="E1574" t="str">
            <v>TANTA</v>
          </cell>
          <cell r="F1574">
            <v>548</v>
          </cell>
        </row>
        <row r="1575">
          <cell r="A1575" t="str">
            <v>151029</v>
          </cell>
          <cell r="B1575" t="str">
            <v>15</v>
          </cell>
          <cell r="C1575" t="str">
            <v>10</v>
          </cell>
          <cell r="D1575" t="str">
            <v>29</v>
          </cell>
          <cell r="E1575" t="str">
            <v>TAURIPAMPA</v>
          </cell>
          <cell r="F1575">
            <v>752</v>
          </cell>
        </row>
        <row r="1576">
          <cell r="A1576" t="str">
            <v>151030</v>
          </cell>
          <cell r="B1576" t="str">
            <v>15</v>
          </cell>
          <cell r="C1576" t="str">
            <v>10</v>
          </cell>
          <cell r="D1576" t="str">
            <v>30</v>
          </cell>
          <cell r="E1576" t="str">
            <v>TOMAS</v>
          </cell>
          <cell r="F1576">
            <v>1180</v>
          </cell>
        </row>
        <row r="1577">
          <cell r="A1577" t="str">
            <v>151031</v>
          </cell>
          <cell r="B1577" t="str">
            <v>15</v>
          </cell>
          <cell r="C1577" t="str">
            <v>10</v>
          </cell>
          <cell r="D1577" t="str">
            <v>31</v>
          </cell>
          <cell r="E1577" t="str">
            <v>TUPE</v>
          </cell>
          <cell r="F1577">
            <v>910</v>
          </cell>
        </row>
        <row r="1578">
          <cell r="A1578" t="str">
            <v>151032</v>
          </cell>
          <cell r="B1578" t="str">
            <v>15</v>
          </cell>
          <cell r="C1578" t="str">
            <v>10</v>
          </cell>
          <cell r="D1578" t="str">
            <v>32</v>
          </cell>
          <cell r="E1578" t="str">
            <v>VIÑAC</v>
          </cell>
          <cell r="F1578">
            <v>1964</v>
          </cell>
        </row>
        <row r="1579">
          <cell r="A1579" t="str">
            <v>151033</v>
          </cell>
          <cell r="B1579" t="str">
            <v>15</v>
          </cell>
          <cell r="C1579" t="str">
            <v>10</v>
          </cell>
          <cell r="D1579" t="str">
            <v>33</v>
          </cell>
          <cell r="E1579" t="str">
            <v>VITIS</v>
          </cell>
          <cell r="F1579">
            <v>576</v>
          </cell>
        </row>
        <row r="1580">
          <cell r="A1580" t="str">
            <v>160000</v>
          </cell>
          <cell r="B1580" t="str">
            <v>16</v>
          </cell>
          <cell r="C1580" t="str">
            <v>00</v>
          </cell>
          <cell r="D1580" t="str">
            <v>00</v>
          </cell>
          <cell r="E1580" t="str">
            <v>LORETO</v>
          </cell>
          <cell r="F1580">
            <v>962047</v>
          </cell>
        </row>
        <row r="1581">
          <cell r="A1581" t="str">
            <v>160100</v>
          </cell>
          <cell r="B1581" t="str">
            <v>16</v>
          </cell>
          <cell r="C1581" t="str">
            <v>01</v>
          </cell>
          <cell r="D1581" t="str">
            <v>00</v>
          </cell>
          <cell r="E1581" t="str">
            <v>MAYNAS</v>
          </cell>
          <cell r="F1581">
            <v>529675</v>
          </cell>
        </row>
        <row r="1582">
          <cell r="A1582" t="str">
            <v>160101</v>
          </cell>
          <cell r="B1582" t="str">
            <v>16</v>
          </cell>
          <cell r="C1582" t="str">
            <v>01</v>
          </cell>
          <cell r="D1582" t="str">
            <v>01</v>
          </cell>
          <cell r="E1582" t="str">
            <v>IQUITOS</v>
          </cell>
          <cell r="F1582">
            <v>170860</v>
          </cell>
        </row>
        <row r="1583">
          <cell r="A1583" t="str">
            <v>160102</v>
          </cell>
          <cell r="B1583" t="str">
            <v>16</v>
          </cell>
          <cell r="C1583" t="str">
            <v>01</v>
          </cell>
          <cell r="D1583" t="str">
            <v>02</v>
          </cell>
          <cell r="E1583" t="str">
            <v>ALTO NANAY</v>
          </cell>
          <cell r="F1583">
            <v>2811</v>
          </cell>
        </row>
        <row r="1584">
          <cell r="A1584" t="str">
            <v>160103</v>
          </cell>
          <cell r="B1584" t="str">
            <v>16</v>
          </cell>
          <cell r="C1584" t="str">
            <v>01</v>
          </cell>
          <cell r="D1584" t="str">
            <v>03</v>
          </cell>
          <cell r="E1584" t="str">
            <v>FERNANDO LORES</v>
          </cell>
          <cell r="F1584">
            <v>20550</v>
          </cell>
        </row>
        <row r="1585">
          <cell r="A1585" t="str">
            <v>160104</v>
          </cell>
          <cell r="B1585" t="str">
            <v>16</v>
          </cell>
          <cell r="C1585" t="str">
            <v>01</v>
          </cell>
          <cell r="D1585" t="str">
            <v>04</v>
          </cell>
          <cell r="E1585" t="str">
            <v>INDIANA</v>
          </cell>
          <cell r="F1585">
            <v>13104</v>
          </cell>
        </row>
        <row r="1586">
          <cell r="A1586" t="str">
            <v>160105</v>
          </cell>
          <cell r="B1586" t="str">
            <v>16</v>
          </cell>
          <cell r="C1586" t="str">
            <v>01</v>
          </cell>
          <cell r="D1586" t="str">
            <v>05</v>
          </cell>
          <cell r="E1586" t="str">
            <v>LAS AMAZONAS</v>
          </cell>
          <cell r="F1586">
            <v>11100</v>
          </cell>
        </row>
        <row r="1587">
          <cell r="A1587" t="str">
            <v>160106</v>
          </cell>
          <cell r="B1587" t="str">
            <v>16</v>
          </cell>
          <cell r="C1587" t="str">
            <v>01</v>
          </cell>
          <cell r="D1587" t="str">
            <v>06</v>
          </cell>
          <cell r="E1587" t="str">
            <v>MAZAN</v>
          </cell>
          <cell r="F1587">
            <v>14073</v>
          </cell>
        </row>
        <row r="1588">
          <cell r="A1588" t="str">
            <v>160107</v>
          </cell>
          <cell r="B1588" t="str">
            <v>16</v>
          </cell>
          <cell r="C1588" t="str">
            <v>01</v>
          </cell>
          <cell r="D1588" t="str">
            <v>07</v>
          </cell>
          <cell r="E1588" t="str">
            <v>NAPO</v>
          </cell>
          <cell r="F1588">
            <v>15989</v>
          </cell>
        </row>
        <row r="1589">
          <cell r="A1589" t="str">
            <v>160108</v>
          </cell>
          <cell r="B1589" t="str">
            <v>16</v>
          </cell>
          <cell r="C1589" t="str">
            <v>01</v>
          </cell>
          <cell r="D1589" t="str">
            <v>08</v>
          </cell>
          <cell r="E1589" t="str">
            <v>PUNCHANA</v>
          </cell>
          <cell r="F1589">
            <v>82122</v>
          </cell>
        </row>
        <row r="1590">
          <cell r="A1590" t="str">
            <v>160109</v>
          </cell>
          <cell r="B1590" t="str">
            <v>16</v>
          </cell>
          <cell r="C1590" t="str">
            <v>01</v>
          </cell>
          <cell r="D1590" t="str">
            <v>09</v>
          </cell>
          <cell r="E1590" t="str">
            <v xml:space="preserve">PUTUMAYO    </v>
          </cell>
          <cell r="F1590">
            <v>6057</v>
          </cell>
        </row>
        <row r="1591">
          <cell r="A1591" t="str">
            <v>160110</v>
          </cell>
          <cell r="B1591" t="str">
            <v>16</v>
          </cell>
          <cell r="C1591" t="str">
            <v>01</v>
          </cell>
          <cell r="D1591" t="str">
            <v>10</v>
          </cell>
          <cell r="E1591" t="str">
            <v>TORRES CAUSANA</v>
          </cell>
          <cell r="F1591">
            <v>5226</v>
          </cell>
        </row>
        <row r="1592">
          <cell r="A1592" t="str">
            <v>160112</v>
          </cell>
          <cell r="B1592" t="str">
            <v>16</v>
          </cell>
          <cell r="C1592" t="str">
            <v>01</v>
          </cell>
          <cell r="D1592" t="str">
            <v>12</v>
          </cell>
          <cell r="E1592" t="str">
            <v>BELEN</v>
          </cell>
          <cell r="F1592">
            <v>73925</v>
          </cell>
        </row>
        <row r="1593">
          <cell r="A1593" t="str">
            <v>160113</v>
          </cell>
          <cell r="B1593" t="str">
            <v>16</v>
          </cell>
          <cell r="C1593" t="str">
            <v>01</v>
          </cell>
          <cell r="D1593" t="str">
            <v>13</v>
          </cell>
          <cell r="E1593" t="str">
            <v>SAN JUAN BAUTISTA</v>
          </cell>
          <cell r="F1593">
            <v>109672</v>
          </cell>
        </row>
        <row r="1594">
          <cell r="A1594" t="str">
            <v>160114</v>
          </cell>
          <cell r="B1594" t="str">
            <v>16</v>
          </cell>
          <cell r="C1594" t="str">
            <v>01</v>
          </cell>
          <cell r="D1594" t="str">
            <v>14</v>
          </cell>
          <cell r="E1594" t="str">
            <v xml:space="preserve">TENIENTE MANUEL CLAVERO </v>
          </cell>
          <cell r="F1594">
            <v>4186</v>
          </cell>
        </row>
        <row r="1595">
          <cell r="A1595" t="str">
            <v>160200</v>
          </cell>
          <cell r="B1595" t="str">
            <v>16</v>
          </cell>
          <cell r="C1595" t="str">
            <v>02</v>
          </cell>
          <cell r="D1595" t="str">
            <v>00</v>
          </cell>
          <cell r="E1595" t="str">
            <v>ALTO AMAZONAS</v>
          </cell>
          <cell r="F1595">
            <v>113047</v>
          </cell>
        </row>
        <row r="1596">
          <cell r="A1596" t="str">
            <v>160201</v>
          </cell>
          <cell r="B1596" t="str">
            <v>16</v>
          </cell>
          <cell r="C1596" t="str">
            <v>02</v>
          </cell>
          <cell r="D1596" t="str">
            <v>01</v>
          </cell>
          <cell r="E1596" t="str">
            <v>YURIMAGUAS</v>
          </cell>
          <cell r="F1596">
            <v>68416</v>
          </cell>
        </row>
        <row r="1597">
          <cell r="A1597" t="str">
            <v>160202</v>
          </cell>
          <cell r="B1597" t="str">
            <v>16</v>
          </cell>
          <cell r="C1597" t="str">
            <v>02</v>
          </cell>
          <cell r="D1597" t="str">
            <v>02</v>
          </cell>
          <cell r="E1597" t="str">
            <v>BALSAPUERTO</v>
          </cell>
          <cell r="F1597">
            <v>14978</v>
          </cell>
        </row>
        <row r="1598">
          <cell r="A1598" t="str">
            <v>160205</v>
          </cell>
          <cell r="B1598" t="str">
            <v>16</v>
          </cell>
          <cell r="C1598" t="str">
            <v>02</v>
          </cell>
          <cell r="D1598" t="str">
            <v>05</v>
          </cell>
          <cell r="E1598" t="str">
            <v>JEBEROS</v>
          </cell>
          <cell r="F1598">
            <v>4534</v>
          </cell>
        </row>
        <row r="1599">
          <cell r="A1599" t="str">
            <v>160206</v>
          </cell>
          <cell r="B1599" t="str">
            <v>16</v>
          </cell>
          <cell r="C1599" t="str">
            <v>02</v>
          </cell>
          <cell r="D1599" t="str">
            <v>06</v>
          </cell>
          <cell r="E1599" t="str">
            <v>LAGUNAS</v>
          </cell>
          <cell r="F1599">
            <v>14333</v>
          </cell>
        </row>
        <row r="1600">
          <cell r="A1600" t="str">
            <v>160210</v>
          </cell>
          <cell r="B1600" t="str">
            <v>16</v>
          </cell>
          <cell r="C1600" t="str">
            <v>02</v>
          </cell>
          <cell r="D1600" t="str">
            <v>10</v>
          </cell>
          <cell r="E1600" t="str">
            <v>SANTA CRUZ</v>
          </cell>
          <cell r="F1600">
            <v>4422</v>
          </cell>
        </row>
        <row r="1601">
          <cell r="A1601" t="str">
            <v>160211</v>
          </cell>
          <cell r="B1601" t="str">
            <v>16</v>
          </cell>
          <cell r="C1601" t="str">
            <v>02</v>
          </cell>
          <cell r="D1601" t="str">
            <v>11</v>
          </cell>
          <cell r="E1601" t="str">
            <v>TENIENTE CESAR LOPEZ ROJAS</v>
          </cell>
          <cell r="F1601">
            <v>6364</v>
          </cell>
        </row>
        <row r="1602">
          <cell r="A1602" t="str">
            <v>160300</v>
          </cell>
          <cell r="B1602" t="str">
            <v>16</v>
          </cell>
          <cell r="C1602" t="str">
            <v>03</v>
          </cell>
          <cell r="D1602" t="str">
            <v>00</v>
          </cell>
          <cell r="E1602" t="str">
            <v>LORETO</v>
          </cell>
          <cell r="F1602">
            <v>68501</v>
          </cell>
        </row>
        <row r="1603">
          <cell r="A1603" t="str">
            <v>160301</v>
          </cell>
          <cell r="B1603" t="str">
            <v>16</v>
          </cell>
          <cell r="C1603" t="str">
            <v>03</v>
          </cell>
          <cell r="D1603" t="str">
            <v>01</v>
          </cell>
          <cell r="E1603" t="str">
            <v>NAUTA</v>
          </cell>
          <cell r="F1603">
            <v>31603</v>
          </cell>
        </row>
        <row r="1604">
          <cell r="A1604" t="str">
            <v>160302</v>
          </cell>
          <cell r="B1604" t="str">
            <v>16</v>
          </cell>
          <cell r="C1604" t="str">
            <v>03</v>
          </cell>
          <cell r="D1604" t="str">
            <v>02</v>
          </cell>
          <cell r="E1604" t="str">
            <v xml:space="preserve">PARINARI  </v>
          </cell>
          <cell r="F1604">
            <v>8036</v>
          </cell>
        </row>
        <row r="1605">
          <cell r="A1605" t="str">
            <v>160303</v>
          </cell>
          <cell r="B1605" t="str">
            <v>16</v>
          </cell>
          <cell r="C1605" t="str">
            <v>03</v>
          </cell>
          <cell r="D1605" t="str">
            <v>03</v>
          </cell>
          <cell r="E1605" t="str">
            <v>TIGRE</v>
          </cell>
          <cell r="F1605">
            <v>8048</v>
          </cell>
        </row>
        <row r="1606">
          <cell r="A1606" t="str">
            <v>160304</v>
          </cell>
          <cell r="B1606" t="str">
            <v>16</v>
          </cell>
          <cell r="C1606" t="str">
            <v>03</v>
          </cell>
          <cell r="D1606" t="str">
            <v>04</v>
          </cell>
          <cell r="E1606" t="str">
            <v>TROMPETEROS</v>
          </cell>
          <cell r="F1606">
            <v>8211</v>
          </cell>
        </row>
        <row r="1607">
          <cell r="A1607" t="str">
            <v>160305</v>
          </cell>
          <cell r="B1607" t="str">
            <v>16</v>
          </cell>
          <cell r="C1607" t="str">
            <v>03</v>
          </cell>
          <cell r="D1607" t="str">
            <v>05</v>
          </cell>
          <cell r="E1607" t="str">
            <v xml:space="preserve">URARINAS   </v>
          </cell>
          <cell r="F1607">
            <v>12603</v>
          </cell>
        </row>
        <row r="1608">
          <cell r="A1608" t="str">
            <v>160400</v>
          </cell>
          <cell r="B1608" t="str">
            <v>16</v>
          </cell>
          <cell r="C1608" t="str">
            <v>04</v>
          </cell>
          <cell r="D1608" t="str">
            <v>00</v>
          </cell>
          <cell r="E1608" t="str">
            <v>MARISCAL RAMON CASTILLA</v>
          </cell>
          <cell r="F1608">
            <v>59975</v>
          </cell>
        </row>
        <row r="1609">
          <cell r="A1609" t="str">
            <v>160401</v>
          </cell>
          <cell r="B1609" t="str">
            <v>16</v>
          </cell>
          <cell r="C1609" t="str">
            <v>04</v>
          </cell>
          <cell r="D1609" t="str">
            <v>01</v>
          </cell>
          <cell r="E1609" t="str">
            <v>RAMON CASTILLA</v>
          </cell>
          <cell r="F1609">
            <v>20544</v>
          </cell>
        </row>
        <row r="1610">
          <cell r="A1610" t="str">
            <v>160402</v>
          </cell>
          <cell r="B1610" t="str">
            <v>16</v>
          </cell>
          <cell r="C1610" t="str">
            <v>04</v>
          </cell>
          <cell r="D1610" t="str">
            <v>02</v>
          </cell>
          <cell r="E1610" t="str">
            <v>PEBAS</v>
          </cell>
          <cell r="F1610">
            <v>14903</v>
          </cell>
        </row>
        <row r="1611">
          <cell r="A1611" t="str">
            <v>160403</v>
          </cell>
          <cell r="B1611" t="str">
            <v>16</v>
          </cell>
          <cell r="C1611" t="str">
            <v>04</v>
          </cell>
          <cell r="D1611" t="str">
            <v>03</v>
          </cell>
          <cell r="E1611" t="str">
            <v>YAVARI</v>
          </cell>
          <cell r="F1611">
            <v>11185</v>
          </cell>
        </row>
        <row r="1612">
          <cell r="A1612" t="str">
            <v>160404</v>
          </cell>
          <cell r="B1612" t="str">
            <v>16</v>
          </cell>
          <cell r="C1612" t="str">
            <v>04</v>
          </cell>
          <cell r="D1612" t="str">
            <v>04</v>
          </cell>
          <cell r="E1612" t="str">
            <v>SAN PABLO</v>
          </cell>
          <cell r="F1612">
            <v>13343</v>
          </cell>
        </row>
        <row r="1613">
          <cell r="A1613" t="str">
            <v>160500</v>
          </cell>
          <cell r="B1613" t="str">
            <v>16</v>
          </cell>
          <cell r="C1613" t="str">
            <v>05</v>
          </cell>
          <cell r="D1613" t="str">
            <v>00</v>
          </cell>
          <cell r="E1613" t="str">
            <v>REQUENA</v>
          </cell>
          <cell r="F1613">
            <v>71031</v>
          </cell>
        </row>
        <row r="1614">
          <cell r="A1614" t="str">
            <v>160501</v>
          </cell>
          <cell r="B1614" t="str">
            <v>16</v>
          </cell>
          <cell r="C1614" t="str">
            <v>05</v>
          </cell>
          <cell r="D1614" t="str">
            <v>01</v>
          </cell>
          <cell r="E1614" t="str">
            <v>REQUENA</v>
          </cell>
          <cell r="F1614">
            <v>28100</v>
          </cell>
        </row>
        <row r="1615">
          <cell r="A1615" t="str">
            <v>160502</v>
          </cell>
          <cell r="B1615" t="str">
            <v>16</v>
          </cell>
          <cell r="C1615" t="str">
            <v>05</v>
          </cell>
          <cell r="D1615" t="str">
            <v>02</v>
          </cell>
          <cell r="E1615" t="str">
            <v>ALTO TAPICHE</v>
          </cell>
          <cell r="F1615">
            <v>2105</v>
          </cell>
        </row>
        <row r="1616">
          <cell r="A1616" t="str">
            <v>160503</v>
          </cell>
          <cell r="B1616" t="str">
            <v>16</v>
          </cell>
          <cell r="C1616" t="str">
            <v>05</v>
          </cell>
          <cell r="D1616" t="str">
            <v>03</v>
          </cell>
          <cell r="E1616" t="str">
            <v>CAPELO</v>
          </cell>
          <cell r="F1616">
            <v>4262</v>
          </cell>
        </row>
        <row r="1617">
          <cell r="A1617" t="str">
            <v>160504</v>
          </cell>
          <cell r="B1617" t="str">
            <v>16</v>
          </cell>
          <cell r="C1617" t="str">
            <v>05</v>
          </cell>
          <cell r="D1617" t="str">
            <v>04</v>
          </cell>
          <cell r="E1617" t="str">
            <v>EMILIO SAN MARTIN</v>
          </cell>
          <cell r="F1617">
            <v>7472</v>
          </cell>
        </row>
        <row r="1618">
          <cell r="A1618" t="str">
            <v>160505</v>
          </cell>
          <cell r="B1618" t="str">
            <v>16</v>
          </cell>
          <cell r="C1618" t="str">
            <v>05</v>
          </cell>
          <cell r="D1618" t="str">
            <v>05</v>
          </cell>
          <cell r="E1618" t="str">
            <v>MAQUIA</v>
          </cell>
          <cell r="F1618">
            <v>8546</v>
          </cell>
        </row>
        <row r="1619">
          <cell r="A1619" t="str">
            <v>160506</v>
          </cell>
          <cell r="B1619" t="str">
            <v>16</v>
          </cell>
          <cell r="C1619" t="str">
            <v>05</v>
          </cell>
          <cell r="D1619" t="str">
            <v>06</v>
          </cell>
          <cell r="E1619" t="str">
            <v>PUINAHUA</v>
          </cell>
          <cell r="F1619">
            <v>5728</v>
          </cell>
        </row>
        <row r="1620">
          <cell r="A1620" t="str">
            <v>160507</v>
          </cell>
          <cell r="B1620" t="str">
            <v>16</v>
          </cell>
          <cell r="C1620" t="str">
            <v>05</v>
          </cell>
          <cell r="D1620" t="str">
            <v>07</v>
          </cell>
          <cell r="E1620" t="str">
            <v>SAQUENA</v>
          </cell>
          <cell r="F1620">
            <v>4905</v>
          </cell>
        </row>
        <row r="1621">
          <cell r="A1621" t="str">
            <v>160508</v>
          </cell>
          <cell r="B1621" t="str">
            <v>16</v>
          </cell>
          <cell r="C1621" t="str">
            <v>05</v>
          </cell>
          <cell r="D1621" t="str">
            <v>08</v>
          </cell>
          <cell r="E1621" t="str">
            <v xml:space="preserve">SOPLIN   </v>
          </cell>
          <cell r="F1621">
            <v>663</v>
          </cell>
        </row>
        <row r="1622">
          <cell r="A1622" t="str">
            <v>160509</v>
          </cell>
          <cell r="B1622" t="str">
            <v>16</v>
          </cell>
          <cell r="C1622" t="str">
            <v>05</v>
          </cell>
          <cell r="D1622" t="str">
            <v>09</v>
          </cell>
          <cell r="E1622" t="str">
            <v>TAPICHE</v>
          </cell>
          <cell r="F1622">
            <v>1127</v>
          </cell>
        </row>
        <row r="1623">
          <cell r="A1623" t="str">
            <v>160510</v>
          </cell>
          <cell r="B1623" t="str">
            <v>16</v>
          </cell>
          <cell r="C1623" t="str">
            <v>05</v>
          </cell>
          <cell r="D1623" t="str">
            <v>10</v>
          </cell>
          <cell r="E1623" t="str">
            <v>JENARO HERRERA</v>
          </cell>
          <cell r="F1623">
            <v>5532</v>
          </cell>
        </row>
        <row r="1624">
          <cell r="A1624" t="str">
            <v>160511</v>
          </cell>
          <cell r="B1624" t="str">
            <v>16</v>
          </cell>
          <cell r="C1624" t="str">
            <v>05</v>
          </cell>
          <cell r="D1624" t="str">
            <v>11</v>
          </cell>
          <cell r="E1624" t="str">
            <v xml:space="preserve">YAQUERANA   </v>
          </cell>
          <cell r="F1624">
            <v>2591</v>
          </cell>
        </row>
        <row r="1625">
          <cell r="A1625" t="str">
            <v>160600</v>
          </cell>
          <cell r="B1625" t="str">
            <v>16</v>
          </cell>
          <cell r="C1625" t="str">
            <v>06</v>
          </cell>
          <cell r="D1625" t="str">
            <v>00</v>
          </cell>
          <cell r="E1625" t="str">
            <v>UCAYALI</v>
          </cell>
          <cell r="F1625">
            <v>66143</v>
          </cell>
        </row>
        <row r="1626">
          <cell r="A1626" t="str">
            <v>160601</v>
          </cell>
          <cell r="B1626" t="str">
            <v>16</v>
          </cell>
          <cell r="C1626" t="str">
            <v>06</v>
          </cell>
          <cell r="D1626" t="str">
            <v>01</v>
          </cell>
          <cell r="E1626" t="str">
            <v>CONTAMANA</v>
          </cell>
          <cell r="F1626">
            <v>24807</v>
          </cell>
        </row>
        <row r="1627">
          <cell r="A1627" t="str">
            <v>160602</v>
          </cell>
          <cell r="B1627" t="str">
            <v>16</v>
          </cell>
          <cell r="C1627" t="str">
            <v>06</v>
          </cell>
          <cell r="D1627" t="str">
            <v>02</v>
          </cell>
          <cell r="E1627" t="str">
            <v>INAHUAYA</v>
          </cell>
          <cell r="F1627">
            <v>2293</v>
          </cell>
        </row>
        <row r="1628">
          <cell r="A1628" t="str">
            <v>160603</v>
          </cell>
          <cell r="B1628" t="str">
            <v>16</v>
          </cell>
          <cell r="C1628" t="str">
            <v>06</v>
          </cell>
          <cell r="D1628" t="str">
            <v>03</v>
          </cell>
          <cell r="E1628" t="str">
            <v>PADRE MARQUEZ</v>
          </cell>
          <cell r="F1628">
            <v>5949</v>
          </cell>
        </row>
        <row r="1629">
          <cell r="A1629" t="str">
            <v>160604</v>
          </cell>
          <cell r="B1629" t="str">
            <v>16</v>
          </cell>
          <cell r="C1629" t="str">
            <v>06</v>
          </cell>
          <cell r="D1629" t="str">
            <v>04</v>
          </cell>
          <cell r="E1629" t="str">
            <v>PAMPA HERMOSA</v>
          </cell>
          <cell r="F1629">
            <v>7834</v>
          </cell>
        </row>
        <row r="1630">
          <cell r="A1630" t="str">
            <v>160605</v>
          </cell>
          <cell r="B1630" t="str">
            <v>16</v>
          </cell>
          <cell r="C1630" t="str">
            <v>06</v>
          </cell>
          <cell r="D1630" t="str">
            <v>05</v>
          </cell>
          <cell r="E1630" t="str">
            <v>SARAYACU</v>
          </cell>
          <cell r="F1630">
            <v>16466</v>
          </cell>
        </row>
        <row r="1631">
          <cell r="A1631" t="str">
            <v>160606</v>
          </cell>
          <cell r="B1631" t="str">
            <v>16</v>
          </cell>
          <cell r="C1631" t="str">
            <v>06</v>
          </cell>
          <cell r="D1631" t="str">
            <v>06</v>
          </cell>
          <cell r="E1631" t="str">
            <v>VARGAS GUERRA</v>
          </cell>
          <cell r="F1631">
            <v>8794</v>
          </cell>
        </row>
        <row r="1632">
          <cell r="A1632" t="str">
            <v>160700</v>
          </cell>
          <cell r="B1632" t="str">
            <v>16</v>
          </cell>
          <cell r="C1632" t="str">
            <v>07</v>
          </cell>
          <cell r="D1632" t="str">
            <v>00</v>
          </cell>
          <cell r="E1632" t="str">
            <v xml:space="preserve">DATEM DEL MARAÑON </v>
          </cell>
          <cell r="F1632">
            <v>53675</v>
          </cell>
        </row>
        <row r="1633">
          <cell r="A1633" t="str">
            <v>160701</v>
          </cell>
          <cell r="B1633" t="str">
            <v>16</v>
          </cell>
          <cell r="C1633" t="str">
            <v>07</v>
          </cell>
          <cell r="D1633" t="str">
            <v>01</v>
          </cell>
          <cell r="E1633" t="str">
            <v>BARRANCA</v>
          </cell>
          <cell r="F1633">
            <v>12844</v>
          </cell>
        </row>
        <row r="1634">
          <cell r="A1634" t="str">
            <v>160702</v>
          </cell>
          <cell r="B1634" t="str">
            <v>16</v>
          </cell>
          <cell r="C1634" t="str">
            <v>07</v>
          </cell>
          <cell r="D1634" t="str">
            <v>02</v>
          </cell>
          <cell r="E1634" t="str">
            <v>CAHUAPANAS</v>
          </cell>
          <cell r="F1634">
            <v>7387</v>
          </cell>
        </row>
        <row r="1635">
          <cell r="A1635" t="str">
            <v>160703</v>
          </cell>
          <cell r="B1635" t="str">
            <v>16</v>
          </cell>
          <cell r="C1635" t="str">
            <v>07</v>
          </cell>
          <cell r="D1635" t="str">
            <v>03</v>
          </cell>
          <cell r="E1635" t="str">
            <v>MANSERICHE</v>
          </cell>
          <cell r="F1635">
            <v>9764</v>
          </cell>
        </row>
        <row r="1636">
          <cell r="A1636" t="str">
            <v>160704</v>
          </cell>
          <cell r="B1636" t="str">
            <v>16</v>
          </cell>
          <cell r="C1636" t="str">
            <v>07</v>
          </cell>
          <cell r="D1636" t="str">
            <v>04</v>
          </cell>
          <cell r="E1636" t="str">
            <v>MORONA</v>
          </cell>
          <cell r="F1636">
            <v>6882</v>
          </cell>
        </row>
        <row r="1637">
          <cell r="A1637" t="str">
            <v>160705</v>
          </cell>
          <cell r="B1637" t="str">
            <v>16</v>
          </cell>
          <cell r="C1637" t="str">
            <v>07</v>
          </cell>
          <cell r="D1637" t="str">
            <v>05</v>
          </cell>
          <cell r="E1637" t="str">
            <v>PASTAZA</v>
          </cell>
          <cell r="F1637">
            <v>6646</v>
          </cell>
        </row>
        <row r="1638">
          <cell r="A1638" t="str">
            <v>160706</v>
          </cell>
          <cell r="B1638" t="str">
            <v>16</v>
          </cell>
          <cell r="C1638" t="str">
            <v>07</v>
          </cell>
          <cell r="D1638" t="str">
            <v>06</v>
          </cell>
          <cell r="E1638" t="str">
            <v xml:space="preserve">ANDOAS </v>
          </cell>
          <cell r="F1638">
            <v>10152</v>
          </cell>
        </row>
        <row r="1639">
          <cell r="A1639" t="str">
            <v>170000</v>
          </cell>
          <cell r="B1639" t="str">
            <v>17</v>
          </cell>
          <cell r="C1639" t="str">
            <v>00</v>
          </cell>
          <cell r="D1639" t="str">
            <v>00</v>
          </cell>
          <cell r="E1639" t="str">
            <v>MADRE DE DIOS</v>
          </cell>
          <cell r="F1639">
            <v>117776</v>
          </cell>
        </row>
        <row r="1640">
          <cell r="A1640" t="str">
            <v>170100</v>
          </cell>
          <cell r="B1640" t="str">
            <v>17</v>
          </cell>
          <cell r="C1640" t="str">
            <v>01</v>
          </cell>
          <cell r="D1640" t="str">
            <v>00</v>
          </cell>
          <cell r="E1640" t="str">
            <v>TAMBOPATA</v>
          </cell>
          <cell r="F1640">
            <v>84708</v>
          </cell>
        </row>
        <row r="1641">
          <cell r="A1641" t="str">
            <v>170101</v>
          </cell>
          <cell r="B1641" t="str">
            <v>17</v>
          </cell>
          <cell r="C1641" t="str">
            <v>01</v>
          </cell>
          <cell r="D1641" t="str">
            <v>01</v>
          </cell>
          <cell r="E1641" t="str">
            <v>TAMBOPATA</v>
          </cell>
          <cell r="F1641">
            <v>64955</v>
          </cell>
        </row>
        <row r="1642">
          <cell r="A1642" t="str">
            <v>170102</v>
          </cell>
          <cell r="B1642" t="str">
            <v>17</v>
          </cell>
          <cell r="C1642" t="str">
            <v>01</v>
          </cell>
          <cell r="D1642" t="str">
            <v>02</v>
          </cell>
          <cell r="E1642" t="str">
            <v xml:space="preserve">INAMBARI   </v>
          </cell>
          <cell r="F1642">
            <v>8672</v>
          </cell>
        </row>
        <row r="1643">
          <cell r="A1643" t="str">
            <v>170103</v>
          </cell>
          <cell r="B1643" t="str">
            <v>17</v>
          </cell>
          <cell r="C1643" t="str">
            <v>01</v>
          </cell>
          <cell r="D1643" t="str">
            <v>03</v>
          </cell>
          <cell r="E1643" t="str">
            <v xml:space="preserve">LAS PIEDRAS  </v>
          </cell>
          <cell r="F1643">
            <v>5924</v>
          </cell>
        </row>
        <row r="1644">
          <cell r="A1644" t="str">
            <v>170104</v>
          </cell>
          <cell r="B1644" t="str">
            <v>17</v>
          </cell>
          <cell r="C1644" t="str">
            <v>01</v>
          </cell>
          <cell r="D1644" t="str">
            <v>04</v>
          </cell>
          <cell r="E1644" t="str">
            <v>LABERINTO</v>
          </cell>
          <cell r="F1644">
            <v>5157</v>
          </cell>
        </row>
        <row r="1645">
          <cell r="A1645" t="str">
            <v>170200</v>
          </cell>
          <cell r="B1645" t="str">
            <v>17</v>
          </cell>
          <cell r="C1645" t="str">
            <v>02</v>
          </cell>
          <cell r="D1645" t="str">
            <v>00</v>
          </cell>
          <cell r="E1645" t="str">
            <v>MANU</v>
          </cell>
          <cell r="F1645">
            <v>21418</v>
          </cell>
        </row>
        <row r="1646">
          <cell r="A1646" t="str">
            <v>170201</v>
          </cell>
          <cell r="B1646" t="str">
            <v>17</v>
          </cell>
          <cell r="C1646" t="str">
            <v>02</v>
          </cell>
          <cell r="D1646" t="str">
            <v>01</v>
          </cell>
          <cell r="E1646" t="str">
            <v xml:space="preserve">MANU   </v>
          </cell>
          <cell r="F1646">
            <v>2792</v>
          </cell>
        </row>
        <row r="1647">
          <cell r="A1647" t="str">
            <v>170202</v>
          </cell>
          <cell r="B1647" t="str">
            <v>17</v>
          </cell>
          <cell r="C1647" t="str">
            <v>02</v>
          </cell>
          <cell r="D1647" t="str">
            <v>02</v>
          </cell>
          <cell r="E1647" t="str">
            <v xml:space="preserve">FITZCARRALD   </v>
          </cell>
          <cell r="F1647">
            <v>1334</v>
          </cell>
        </row>
        <row r="1648">
          <cell r="A1648" t="str">
            <v>170203</v>
          </cell>
          <cell r="B1648" t="str">
            <v>17</v>
          </cell>
          <cell r="C1648" t="str">
            <v>02</v>
          </cell>
          <cell r="D1648" t="str">
            <v>03</v>
          </cell>
          <cell r="E1648" t="str">
            <v xml:space="preserve">MADRE DE DIOS   </v>
          </cell>
          <cell r="F1648">
            <v>9925</v>
          </cell>
        </row>
        <row r="1649">
          <cell r="A1649" t="str">
            <v>170204</v>
          </cell>
          <cell r="B1649" t="str">
            <v>17</v>
          </cell>
          <cell r="C1649" t="str">
            <v>02</v>
          </cell>
          <cell r="D1649" t="str">
            <v>04</v>
          </cell>
          <cell r="E1649" t="str">
            <v>HUEPETUHE</v>
          </cell>
          <cell r="F1649">
            <v>7367</v>
          </cell>
        </row>
        <row r="1650">
          <cell r="A1650" t="str">
            <v>170300</v>
          </cell>
          <cell r="B1650" t="str">
            <v>17</v>
          </cell>
          <cell r="C1650" t="str">
            <v>03</v>
          </cell>
          <cell r="D1650" t="str">
            <v>00</v>
          </cell>
          <cell r="E1650" t="str">
            <v>TAHUAMANU</v>
          </cell>
          <cell r="F1650">
            <v>11650</v>
          </cell>
        </row>
        <row r="1651">
          <cell r="A1651" t="str">
            <v>170301</v>
          </cell>
          <cell r="B1651" t="str">
            <v>17</v>
          </cell>
          <cell r="C1651" t="str">
            <v>03</v>
          </cell>
          <cell r="D1651" t="str">
            <v>01</v>
          </cell>
          <cell r="E1651" t="str">
            <v>IÑAPARI</v>
          </cell>
          <cell r="F1651">
            <v>1397</v>
          </cell>
        </row>
        <row r="1652">
          <cell r="A1652" t="str">
            <v>170302</v>
          </cell>
          <cell r="B1652" t="str">
            <v>17</v>
          </cell>
          <cell r="C1652" t="str">
            <v>03</v>
          </cell>
          <cell r="D1652" t="str">
            <v>02</v>
          </cell>
          <cell r="E1652" t="str">
            <v>IBERIA</v>
          </cell>
          <cell r="F1652">
            <v>7282</v>
          </cell>
        </row>
        <row r="1653">
          <cell r="A1653" t="str">
            <v>170303</v>
          </cell>
          <cell r="B1653" t="str">
            <v>17</v>
          </cell>
          <cell r="C1653" t="str">
            <v>03</v>
          </cell>
          <cell r="D1653" t="str">
            <v>03</v>
          </cell>
          <cell r="E1653" t="str">
            <v>TAHUAMANU</v>
          </cell>
          <cell r="F1653">
            <v>2971</v>
          </cell>
        </row>
        <row r="1654">
          <cell r="A1654" t="str">
            <v>180000</v>
          </cell>
          <cell r="B1654" t="str">
            <v>18</v>
          </cell>
          <cell r="C1654" t="str">
            <v>00</v>
          </cell>
          <cell r="D1654" t="str">
            <v>00</v>
          </cell>
          <cell r="E1654" t="str">
            <v>MOQUEGUA</v>
          </cell>
          <cell r="F1654">
            <v>172770</v>
          </cell>
        </row>
        <row r="1655">
          <cell r="A1655" t="str">
            <v>180100</v>
          </cell>
          <cell r="B1655" t="str">
            <v>18</v>
          </cell>
          <cell r="C1655" t="str">
            <v>01</v>
          </cell>
          <cell r="D1655" t="str">
            <v>00</v>
          </cell>
          <cell r="E1655" t="str">
            <v>MARISCAL NIETO</v>
          </cell>
          <cell r="F1655">
            <v>77599</v>
          </cell>
        </row>
        <row r="1656">
          <cell r="A1656" t="str">
            <v>180101</v>
          </cell>
          <cell r="B1656" t="str">
            <v>18</v>
          </cell>
          <cell r="C1656" t="str">
            <v>01</v>
          </cell>
          <cell r="D1656" t="str">
            <v>01</v>
          </cell>
          <cell r="E1656" t="str">
            <v>MOQUEGUA</v>
          </cell>
          <cell r="F1656">
            <v>52644</v>
          </cell>
        </row>
        <row r="1657">
          <cell r="A1657" t="str">
            <v>180102</v>
          </cell>
          <cell r="B1657" t="str">
            <v>18</v>
          </cell>
          <cell r="C1657" t="str">
            <v>01</v>
          </cell>
          <cell r="D1657" t="str">
            <v>02</v>
          </cell>
          <cell r="E1657" t="str">
            <v>CARUMAS</v>
          </cell>
          <cell r="F1657">
            <v>5129</v>
          </cell>
        </row>
        <row r="1658">
          <cell r="A1658" t="str">
            <v>180103</v>
          </cell>
          <cell r="B1658" t="str">
            <v>18</v>
          </cell>
          <cell r="C1658" t="str">
            <v>01</v>
          </cell>
          <cell r="D1658" t="str">
            <v>03</v>
          </cell>
          <cell r="E1658" t="str">
            <v>CUCHUMBAYA</v>
          </cell>
          <cell r="F1658">
            <v>2119</v>
          </cell>
        </row>
        <row r="1659">
          <cell r="A1659" t="str">
            <v>180104</v>
          </cell>
          <cell r="B1659" t="str">
            <v>18</v>
          </cell>
          <cell r="C1659" t="str">
            <v>01</v>
          </cell>
          <cell r="D1659" t="str">
            <v>04</v>
          </cell>
          <cell r="E1659" t="str">
            <v>SAMEGUA</v>
          </cell>
          <cell r="F1659">
            <v>6939</v>
          </cell>
        </row>
        <row r="1660">
          <cell r="A1660" t="str">
            <v>180105</v>
          </cell>
          <cell r="B1660" t="str">
            <v>18</v>
          </cell>
          <cell r="C1660" t="str">
            <v>01</v>
          </cell>
          <cell r="D1660" t="str">
            <v>05</v>
          </cell>
          <cell r="E1660" t="str">
            <v>SAN CRISTOBAL</v>
          </cell>
          <cell r="F1660">
            <v>3747</v>
          </cell>
        </row>
        <row r="1661">
          <cell r="A1661" t="str">
            <v>180106</v>
          </cell>
          <cell r="B1661" t="str">
            <v>18</v>
          </cell>
          <cell r="C1661" t="str">
            <v>01</v>
          </cell>
          <cell r="D1661" t="str">
            <v>06</v>
          </cell>
          <cell r="E1661" t="str">
            <v>TORATA</v>
          </cell>
          <cell r="F1661">
            <v>7021</v>
          </cell>
        </row>
        <row r="1662">
          <cell r="A1662" t="str">
            <v>180200</v>
          </cell>
          <cell r="B1662" t="str">
            <v>18</v>
          </cell>
          <cell r="C1662" t="str">
            <v>02</v>
          </cell>
          <cell r="D1662" t="str">
            <v>00</v>
          </cell>
          <cell r="E1662" t="str">
            <v>GENERAL SANCHEZ CERRO</v>
          </cell>
          <cell r="F1662">
            <v>27500</v>
          </cell>
        </row>
        <row r="1663">
          <cell r="A1663" t="str">
            <v>180201</v>
          </cell>
          <cell r="B1663" t="str">
            <v>18</v>
          </cell>
          <cell r="C1663" t="str">
            <v>02</v>
          </cell>
          <cell r="D1663" t="str">
            <v>01</v>
          </cell>
          <cell r="E1663" t="str">
            <v>OMATE</v>
          </cell>
          <cell r="F1663">
            <v>4307</v>
          </cell>
        </row>
        <row r="1664">
          <cell r="A1664" t="str">
            <v>180202</v>
          </cell>
          <cell r="B1664" t="str">
            <v>18</v>
          </cell>
          <cell r="C1664" t="str">
            <v>02</v>
          </cell>
          <cell r="D1664" t="str">
            <v>02</v>
          </cell>
          <cell r="E1664" t="str">
            <v>CHOJATA</v>
          </cell>
          <cell r="F1664">
            <v>2444</v>
          </cell>
        </row>
        <row r="1665">
          <cell r="A1665" t="str">
            <v>180203</v>
          </cell>
          <cell r="B1665" t="str">
            <v>18</v>
          </cell>
          <cell r="C1665" t="str">
            <v>02</v>
          </cell>
          <cell r="D1665" t="str">
            <v>03</v>
          </cell>
          <cell r="E1665" t="str">
            <v>COALAQUE</v>
          </cell>
          <cell r="F1665">
            <v>1443</v>
          </cell>
        </row>
        <row r="1666">
          <cell r="A1666" t="str">
            <v>180204</v>
          </cell>
          <cell r="B1666" t="str">
            <v>18</v>
          </cell>
          <cell r="C1666" t="str">
            <v>02</v>
          </cell>
          <cell r="D1666" t="str">
            <v>04</v>
          </cell>
          <cell r="E1666" t="str">
            <v>ICHUÑA</v>
          </cell>
          <cell r="F1666">
            <v>4482</v>
          </cell>
        </row>
        <row r="1667">
          <cell r="A1667" t="str">
            <v>180205</v>
          </cell>
          <cell r="B1667" t="str">
            <v>18</v>
          </cell>
          <cell r="C1667" t="str">
            <v>02</v>
          </cell>
          <cell r="D1667" t="str">
            <v>05</v>
          </cell>
          <cell r="E1667" t="str">
            <v>LA CAPILLA</v>
          </cell>
          <cell r="F1667">
            <v>1911</v>
          </cell>
        </row>
        <row r="1668">
          <cell r="A1668" t="str">
            <v>180206</v>
          </cell>
          <cell r="B1668" t="str">
            <v>18</v>
          </cell>
          <cell r="C1668" t="str">
            <v>02</v>
          </cell>
          <cell r="D1668" t="str">
            <v>06</v>
          </cell>
          <cell r="E1668" t="str">
            <v>LLOQUE</v>
          </cell>
          <cell r="F1668">
            <v>1519</v>
          </cell>
        </row>
        <row r="1669">
          <cell r="A1669" t="str">
            <v>180207</v>
          </cell>
          <cell r="B1669" t="str">
            <v>18</v>
          </cell>
          <cell r="C1669" t="str">
            <v>02</v>
          </cell>
          <cell r="D1669" t="str">
            <v>07</v>
          </cell>
          <cell r="E1669" t="str">
            <v>MATALAQUE</v>
          </cell>
          <cell r="F1669">
            <v>1140</v>
          </cell>
        </row>
        <row r="1670">
          <cell r="A1670" t="str">
            <v>180208</v>
          </cell>
          <cell r="B1670" t="str">
            <v>18</v>
          </cell>
          <cell r="C1670" t="str">
            <v>02</v>
          </cell>
          <cell r="D1670" t="str">
            <v>08</v>
          </cell>
          <cell r="E1670" t="str">
            <v>PUQUINA</v>
          </cell>
          <cell r="F1670">
            <v>3289</v>
          </cell>
        </row>
        <row r="1671">
          <cell r="A1671" t="str">
            <v>180209</v>
          </cell>
          <cell r="B1671" t="str">
            <v>18</v>
          </cell>
          <cell r="C1671" t="str">
            <v>02</v>
          </cell>
          <cell r="D1671" t="str">
            <v>09</v>
          </cell>
          <cell r="E1671" t="str">
            <v>QUINISTAQUILLAS</v>
          </cell>
          <cell r="F1671">
            <v>1118</v>
          </cell>
        </row>
        <row r="1672">
          <cell r="A1672" t="str">
            <v>180210</v>
          </cell>
          <cell r="B1672" t="str">
            <v>18</v>
          </cell>
          <cell r="C1672" t="str">
            <v>02</v>
          </cell>
          <cell r="D1672" t="str">
            <v>10</v>
          </cell>
          <cell r="E1672" t="str">
            <v>UBINAS</v>
          </cell>
          <cell r="F1672">
            <v>4113</v>
          </cell>
        </row>
        <row r="1673">
          <cell r="A1673" t="str">
            <v>180211</v>
          </cell>
          <cell r="B1673" t="str">
            <v>18</v>
          </cell>
          <cell r="C1673" t="str">
            <v>02</v>
          </cell>
          <cell r="D1673" t="str">
            <v>11</v>
          </cell>
          <cell r="E1673" t="str">
            <v>YUNGA</v>
          </cell>
          <cell r="F1673">
            <v>1734</v>
          </cell>
        </row>
        <row r="1674">
          <cell r="A1674" t="str">
            <v>180300</v>
          </cell>
          <cell r="B1674" t="str">
            <v>18</v>
          </cell>
          <cell r="C1674" t="str">
            <v>03</v>
          </cell>
          <cell r="D1674" t="str">
            <v>00</v>
          </cell>
          <cell r="E1674" t="str">
            <v>ILO</v>
          </cell>
          <cell r="F1674">
            <v>67671</v>
          </cell>
        </row>
        <row r="1675">
          <cell r="A1675" t="str">
            <v>180301</v>
          </cell>
          <cell r="B1675" t="str">
            <v>18</v>
          </cell>
          <cell r="C1675" t="str">
            <v>03</v>
          </cell>
          <cell r="D1675" t="str">
            <v>01</v>
          </cell>
          <cell r="E1675" t="str">
            <v>ILO</v>
          </cell>
          <cell r="F1675">
            <v>62738</v>
          </cell>
        </row>
        <row r="1676">
          <cell r="A1676" t="str">
            <v>180302</v>
          </cell>
          <cell r="B1676" t="str">
            <v>18</v>
          </cell>
          <cell r="C1676" t="str">
            <v>03</v>
          </cell>
          <cell r="D1676" t="str">
            <v>02</v>
          </cell>
          <cell r="E1676" t="str">
            <v>EL ALGARROBAL</v>
          </cell>
          <cell r="F1676">
            <v>263</v>
          </cell>
        </row>
        <row r="1677">
          <cell r="A1677" t="str">
            <v>180303</v>
          </cell>
          <cell r="B1677" t="str">
            <v>18</v>
          </cell>
          <cell r="C1677" t="str">
            <v>03</v>
          </cell>
          <cell r="D1677" t="str">
            <v>03</v>
          </cell>
          <cell r="E1677" t="str">
            <v>PACOCHA</v>
          </cell>
          <cell r="F1677">
            <v>4670</v>
          </cell>
        </row>
        <row r="1678">
          <cell r="A1678" t="str">
            <v>190000</v>
          </cell>
          <cell r="B1678" t="str">
            <v>19</v>
          </cell>
          <cell r="C1678" t="str">
            <v>00</v>
          </cell>
          <cell r="D1678" t="str">
            <v>00</v>
          </cell>
          <cell r="E1678" t="str">
            <v>PASCO</v>
          </cell>
          <cell r="F1678">
            <v>303041</v>
          </cell>
        </row>
        <row r="1679">
          <cell r="A1679" t="str">
            <v>190100</v>
          </cell>
          <cell r="B1679" t="str">
            <v>19</v>
          </cell>
          <cell r="C1679" t="str">
            <v>01</v>
          </cell>
          <cell r="D1679" t="str">
            <v>00</v>
          </cell>
          <cell r="E1679" t="str">
            <v>PASCO</v>
          </cell>
          <cell r="F1679">
            <v>165804</v>
          </cell>
        </row>
        <row r="1680">
          <cell r="A1680" t="str">
            <v>190101</v>
          </cell>
          <cell r="B1680" t="str">
            <v>19</v>
          </cell>
          <cell r="C1680" t="str">
            <v>01</v>
          </cell>
          <cell r="D1680" t="str">
            <v>01</v>
          </cell>
          <cell r="E1680" t="str">
            <v>CHAUPIMARCA</v>
          </cell>
          <cell r="F1680">
            <v>30664</v>
          </cell>
        </row>
        <row r="1681">
          <cell r="A1681" t="str">
            <v>190102</v>
          </cell>
          <cell r="B1681" t="str">
            <v>19</v>
          </cell>
          <cell r="C1681" t="str">
            <v>01</v>
          </cell>
          <cell r="D1681" t="str">
            <v>02</v>
          </cell>
          <cell r="E1681" t="str">
            <v>HUACHON</v>
          </cell>
          <cell r="F1681">
            <v>5036</v>
          </cell>
        </row>
        <row r="1682">
          <cell r="A1682" t="str">
            <v>190103</v>
          </cell>
          <cell r="B1682" t="str">
            <v>19</v>
          </cell>
          <cell r="C1682" t="str">
            <v>01</v>
          </cell>
          <cell r="D1682" t="str">
            <v>03</v>
          </cell>
          <cell r="E1682" t="str">
            <v>HUARIACA</v>
          </cell>
          <cell r="F1682">
            <v>8759</v>
          </cell>
        </row>
        <row r="1683">
          <cell r="A1683" t="str">
            <v>190104</v>
          </cell>
          <cell r="B1683" t="str">
            <v>19</v>
          </cell>
          <cell r="C1683" t="str">
            <v>01</v>
          </cell>
          <cell r="D1683" t="str">
            <v>04</v>
          </cell>
          <cell r="E1683" t="str">
            <v>HUAYLLAY</v>
          </cell>
          <cell r="F1683">
            <v>11681</v>
          </cell>
        </row>
        <row r="1684">
          <cell r="A1684" t="str">
            <v>190105</v>
          </cell>
          <cell r="B1684" t="str">
            <v>19</v>
          </cell>
          <cell r="C1684" t="str">
            <v>01</v>
          </cell>
          <cell r="D1684" t="str">
            <v>05</v>
          </cell>
          <cell r="E1684" t="str">
            <v>NINACACA</v>
          </cell>
          <cell r="F1684">
            <v>4200</v>
          </cell>
        </row>
        <row r="1685">
          <cell r="A1685" t="str">
            <v>190106</v>
          </cell>
          <cell r="B1685" t="str">
            <v>19</v>
          </cell>
          <cell r="C1685" t="str">
            <v>01</v>
          </cell>
          <cell r="D1685" t="str">
            <v>06</v>
          </cell>
          <cell r="E1685" t="str">
            <v>PALLANCHACRA</v>
          </cell>
          <cell r="F1685">
            <v>4569</v>
          </cell>
        </row>
        <row r="1686">
          <cell r="A1686" t="str">
            <v>190107</v>
          </cell>
          <cell r="B1686" t="str">
            <v>19</v>
          </cell>
          <cell r="C1686" t="str">
            <v>01</v>
          </cell>
          <cell r="D1686" t="str">
            <v>07</v>
          </cell>
          <cell r="E1686" t="str">
            <v>PAUCARTAMBO</v>
          </cell>
          <cell r="F1686">
            <v>23094</v>
          </cell>
        </row>
        <row r="1687">
          <cell r="A1687" t="str">
            <v>190108</v>
          </cell>
          <cell r="B1687" t="str">
            <v>19</v>
          </cell>
          <cell r="C1687" t="str">
            <v>01</v>
          </cell>
          <cell r="D1687" t="str">
            <v>08</v>
          </cell>
          <cell r="E1687" t="str">
            <v>SAN FCO.DE ASIS DE YARUSYAC</v>
          </cell>
          <cell r="F1687">
            <v>12331</v>
          </cell>
        </row>
        <row r="1688">
          <cell r="A1688" t="str">
            <v>190109</v>
          </cell>
          <cell r="B1688" t="str">
            <v>19</v>
          </cell>
          <cell r="C1688" t="str">
            <v>01</v>
          </cell>
          <cell r="D1688" t="str">
            <v>09</v>
          </cell>
          <cell r="E1688" t="str">
            <v>SIMON BOLIVAR</v>
          </cell>
          <cell r="F1688">
            <v>15051</v>
          </cell>
        </row>
        <row r="1689">
          <cell r="A1689" t="str">
            <v>190110</v>
          </cell>
          <cell r="B1689" t="str">
            <v>19</v>
          </cell>
          <cell r="C1689" t="str">
            <v>01</v>
          </cell>
          <cell r="D1689" t="str">
            <v>10</v>
          </cell>
          <cell r="E1689" t="str">
            <v>TICLACAYAN</v>
          </cell>
          <cell r="F1689">
            <v>8297</v>
          </cell>
        </row>
        <row r="1690">
          <cell r="A1690" t="str">
            <v>190111</v>
          </cell>
          <cell r="B1690" t="str">
            <v>19</v>
          </cell>
          <cell r="C1690" t="str">
            <v>01</v>
          </cell>
          <cell r="D1690" t="str">
            <v>11</v>
          </cell>
          <cell r="E1690" t="str">
            <v>TINYAHUARCO</v>
          </cell>
          <cell r="F1690">
            <v>6559</v>
          </cell>
        </row>
        <row r="1691">
          <cell r="A1691" t="str">
            <v>190112</v>
          </cell>
          <cell r="B1691" t="str">
            <v>19</v>
          </cell>
          <cell r="C1691" t="str">
            <v>01</v>
          </cell>
          <cell r="D1691" t="str">
            <v>12</v>
          </cell>
          <cell r="E1691" t="str">
            <v>VICCO</v>
          </cell>
          <cell r="F1691">
            <v>3004</v>
          </cell>
        </row>
        <row r="1692">
          <cell r="A1692" t="str">
            <v>190113</v>
          </cell>
          <cell r="B1692" t="str">
            <v>19</v>
          </cell>
          <cell r="C1692" t="str">
            <v>01</v>
          </cell>
          <cell r="D1692" t="str">
            <v>13</v>
          </cell>
          <cell r="E1692" t="str">
            <v>YANACANCHA</v>
          </cell>
          <cell r="F1692">
            <v>32559</v>
          </cell>
        </row>
        <row r="1693">
          <cell r="A1693" t="str">
            <v>190200</v>
          </cell>
          <cell r="B1693" t="str">
            <v>19</v>
          </cell>
          <cell r="C1693" t="str">
            <v>02</v>
          </cell>
          <cell r="D1693" t="str">
            <v>00</v>
          </cell>
          <cell r="E1693" t="str">
            <v>DANIEL ALCIDES CARRION</v>
          </cell>
          <cell r="F1693">
            <v>51337</v>
          </cell>
        </row>
        <row r="1694">
          <cell r="A1694" t="str">
            <v>190201</v>
          </cell>
          <cell r="B1694" t="str">
            <v>19</v>
          </cell>
          <cell r="C1694" t="str">
            <v>02</v>
          </cell>
          <cell r="D1694" t="str">
            <v>01</v>
          </cell>
          <cell r="E1694" t="str">
            <v>YANAHUANCA</v>
          </cell>
          <cell r="F1694">
            <v>15337</v>
          </cell>
        </row>
        <row r="1695">
          <cell r="A1695" t="str">
            <v>190202</v>
          </cell>
          <cell r="B1695" t="str">
            <v>19</v>
          </cell>
          <cell r="C1695" t="str">
            <v>02</v>
          </cell>
          <cell r="D1695" t="str">
            <v>02</v>
          </cell>
          <cell r="E1695" t="str">
            <v>CHACAYAN</v>
          </cell>
          <cell r="F1695">
            <v>4305</v>
          </cell>
        </row>
        <row r="1696">
          <cell r="A1696" t="str">
            <v>190203</v>
          </cell>
          <cell r="B1696" t="str">
            <v>19</v>
          </cell>
          <cell r="C1696" t="str">
            <v>02</v>
          </cell>
          <cell r="D1696" t="str">
            <v>03</v>
          </cell>
          <cell r="E1696" t="str">
            <v>GOYLLARISQUIZGA</v>
          </cell>
          <cell r="F1696">
            <v>2690</v>
          </cell>
        </row>
        <row r="1697">
          <cell r="A1697" t="str">
            <v>190204</v>
          </cell>
          <cell r="B1697" t="str">
            <v>19</v>
          </cell>
          <cell r="C1697" t="str">
            <v>02</v>
          </cell>
          <cell r="D1697" t="str">
            <v>04</v>
          </cell>
          <cell r="E1697" t="str">
            <v>PAUCAR</v>
          </cell>
          <cell r="F1697">
            <v>2400</v>
          </cell>
        </row>
        <row r="1698">
          <cell r="A1698" t="str">
            <v>190205</v>
          </cell>
          <cell r="B1698" t="str">
            <v>19</v>
          </cell>
          <cell r="C1698" t="str">
            <v>02</v>
          </cell>
          <cell r="D1698" t="str">
            <v>05</v>
          </cell>
          <cell r="E1698" t="str">
            <v>SAN PEDRO DE PILLAO</v>
          </cell>
          <cell r="F1698">
            <v>1826</v>
          </cell>
        </row>
        <row r="1699">
          <cell r="A1699" t="str">
            <v>190206</v>
          </cell>
          <cell r="B1699" t="str">
            <v>19</v>
          </cell>
          <cell r="C1699" t="str">
            <v>02</v>
          </cell>
          <cell r="D1699" t="str">
            <v>06</v>
          </cell>
          <cell r="E1699" t="str">
            <v>SANTA ANA DE TUSI</v>
          </cell>
          <cell r="F1699">
            <v>18475</v>
          </cell>
        </row>
        <row r="1700">
          <cell r="A1700" t="str">
            <v>190207</v>
          </cell>
          <cell r="B1700" t="str">
            <v>19</v>
          </cell>
          <cell r="C1700" t="str">
            <v>02</v>
          </cell>
          <cell r="D1700" t="str">
            <v>07</v>
          </cell>
          <cell r="E1700" t="str">
            <v>TAPUC</v>
          </cell>
          <cell r="F1700">
            <v>4270</v>
          </cell>
        </row>
        <row r="1701">
          <cell r="A1701" t="str">
            <v>190208</v>
          </cell>
          <cell r="B1701" t="str">
            <v>19</v>
          </cell>
          <cell r="C1701" t="str">
            <v>02</v>
          </cell>
          <cell r="D1701" t="str">
            <v>08</v>
          </cell>
          <cell r="E1701" t="str">
            <v>VILCABAMBA</v>
          </cell>
          <cell r="F1701">
            <v>2034</v>
          </cell>
        </row>
        <row r="1702">
          <cell r="A1702" t="str">
            <v>190300</v>
          </cell>
          <cell r="B1702" t="str">
            <v>19</v>
          </cell>
          <cell r="C1702" t="str">
            <v>03</v>
          </cell>
          <cell r="D1702" t="str">
            <v>00</v>
          </cell>
          <cell r="E1702" t="str">
            <v>OXAPAMPA</v>
          </cell>
          <cell r="F1702">
            <v>85900</v>
          </cell>
        </row>
        <row r="1703">
          <cell r="A1703" t="str">
            <v>190301</v>
          </cell>
          <cell r="B1703" t="str">
            <v>19</v>
          </cell>
          <cell r="C1703" t="str">
            <v>03</v>
          </cell>
          <cell r="D1703" t="str">
            <v>01</v>
          </cell>
          <cell r="E1703" t="str">
            <v>OXAPAMPA</v>
          </cell>
          <cell r="F1703">
            <v>14877</v>
          </cell>
        </row>
        <row r="1704">
          <cell r="A1704" t="str">
            <v>190302</v>
          </cell>
          <cell r="B1704" t="str">
            <v>19</v>
          </cell>
          <cell r="C1704" t="str">
            <v>03</v>
          </cell>
          <cell r="D1704" t="str">
            <v>02</v>
          </cell>
          <cell r="E1704" t="str">
            <v>CHONTABAMBA</v>
          </cell>
          <cell r="F1704">
            <v>3343</v>
          </cell>
        </row>
        <row r="1705">
          <cell r="A1705" t="str">
            <v>190303</v>
          </cell>
          <cell r="B1705" t="str">
            <v>19</v>
          </cell>
          <cell r="C1705" t="str">
            <v>03</v>
          </cell>
          <cell r="D1705" t="str">
            <v>03</v>
          </cell>
          <cell r="E1705" t="str">
            <v>HUANCABAMBA</v>
          </cell>
          <cell r="F1705">
            <v>6640</v>
          </cell>
        </row>
        <row r="1706">
          <cell r="A1706" t="str">
            <v>190304</v>
          </cell>
          <cell r="B1706" t="str">
            <v>19</v>
          </cell>
          <cell r="C1706" t="str">
            <v>03</v>
          </cell>
          <cell r="D1706" t="str">
            <v>04</v>
          </cell>
          <cell r="E1706" t="str">
            <v>PALCAZU</v>
          </cell>
          <cell r="F1706">
            <v>9237</v>
          </cell>
        </row>
        <row r="1707">
          <cell r="A1707" t="str">
            <v>190305</v>
          </cell>
          <cell r="B1707" t="str">
            <v>19</v>
          </cell>
          <cell r="C1707" t="str">
            <v>03</v>
          </cell>
          <cell r="D1707" t="str">
            <v>05</v>
          </cell>
          <cell r="E1707" t="str">
            <v>POZUZO</v>
          </cell>
          <cell r="F1707">
            <v>8135</v>
          </cell>
        </row>
        <row r="1708">
          <cell r="A1708" t="str">
            <v>190306</v>
          </cell>
          <cell r="B1708" t="str">
            <v>19</v>
          </cell>
          <cell r="C1708" t="str">
            <v>03</v>
          </cell>
          <cell r="D1708" t="str">
            <v>06</v>
          </cell>
          <cell r="E1708" t="str">
            <v>PUERTO BERMUDEZ</v>
          </cell>
          <cell r="F1708">
            <v>24146</v>
          </cell>
        </row>
        <row r="1709">
          <cell r="A1709" t="str">
            <v>190307</v>
          </cell>
          <cell r="B1709" t="str">
            <v>19</v>
          </cell>
          <cell r="C1709" t="str">
            <v>03</v>
          </cell>
          <cell r="D1709" t="str">
            <v>07</v>
          </cell>
          <cell r="E1709" t="str">
            <v>VILLA RICA</v>
          </cell>
          <cell r="F1709">
            <v>19522</v>
          </cell>
        </row>
        <row r="1710">
          <cell r="A1710" t="str">
            <v>200000</v>
          </cell>
          <cell r="B1710" t="str">
            <v>20</v>
          </cell>
          <cell r="C1710" t="str">
            <v>00</v>
          </cell>
          <cell r="D1710" t="str">
            <v>00</v>
          </cell>
          <cell r="E1710" t="str">
            <v>PIURA</v>
          </cell>
          <cell r="F1710">
            <v>1801376</v>
          </cell>
        </row>
        <row r="1711">
          <cell r="A1711" t="str">
            <v>200100</v>
          </cell>
          <cell r="B1711" t="str">
            <v>20</v>
          </cell>
          <cell r="C1711" t="str">
            <v>01</v>
          </cell>
          <cell r="D1711" t="str">
            <v>00</v>
          </cell>
          <cell r="E1711" t="str">
            <v>PIURA</v>
          </cell>
          <cell r="F1711">
            <v>710708</v>
          </cell>
        </row>
        <row r="1712">
          <cell r="A1712" t="str">
            <v>200101</v>
          </cell>
          <cell r="B1712" t="str">
            <v>20</v>
          </cell>
          <cell r="C1712" t="str">
            <v>01</v>
          </cell>
          <cell r="D1712" t="str">
            <v>01</v>
          </cell>
          <cell r="E1712" t="str">
            <v>PIURA</v>
          </cell>
          <cell r="F1712">
            <v>277843</v>
          </cell>
        </row>
        <row r="1713">
          <cell r="A1713" t="str">
            <v>200104</v>
          </cell>
          <cell r="B1713" t="str">
            <v>20</v>
          </cell>
          <cell r="C1713" t="str">
            <v>01</v>
          </cell>
          <cell r="D1713" t="str">
            <v>04</v>
          </cell>
          <cell r="E1713" t="str">
            <v>CASTILLA</v>
          </cell>
          <cell r="F1713">
            <v>131998</v>
          </cell>
        </row>
        <row r="1714">
          <cell r="A1714" t="str">
            <v>200105</v>
          </cell>
          <cell r="B1714" t="str">
            <v>20</v>
          </cell>
          <cell r="C1714" t="str">
            <v>01</v>
          </cell>
          <cell r="D1714" t="str">
            <v>05</v>
          </cell>
          <cell r="E1714" t="str">
            <v>CATACAOS</v>
          </cell>
          <cell r="F1714">
            <v>70761</v>
          </cell>
        </row>
        <row r="1715">
          <cell r="A1715" t="str">
            <v>200107</v>
          </cell>
          <cell r="B1715" t="str">
            <v>20</v>
          </cell>
          <cell r="C1715" t="str">
            <v>01</v>
          </cell>
          <cell r="D1715" t="str">
            <v>07</v>
          </cell>
          <cell r="E1715" t="str">
            <v>CURA MORI</v>
          </cell>
          <cell r="F1715">
            <v>18059</v>
          </cell>
        </row>
        <row r="1716">
          <cell r="A1716" t="str">
            <v>200108</v>
          </cell>
          <cell r="B1716" t="str">
            <v>20</v>
          </cell>
          <cell r="C1716" t="str">
            <v>01</v>
          </cell>
          <cell r="D1716" t="str">
            <v>08</v>
          </cell>
          <cell r="E1716" t="str">
            <v>EL TALLAN</v>
          </cell>
          <cell r="F1716">
            <v>5093</v>
          </cell>
        </row>
        <row r="1717">
          <cell r="A1717" t="str">
            <v>200109</v>
          </cell>
          <cell r="B1717" t="str">
            <v>20</v>
          </cell>
          <cell r="C1717" t="str">
            <v>01</v>
          </cell>
          <cell r="D1717" t="str">
            <v>09</v>
          </cell>
          <cell r="E1717" t="str">
            <v>LA ARENA</v>
          </cell>
          <cell r="F1717">
            <v>36906</v>
          </cell>
        </row>
        <row r="1718">
          <cell r="A1718" t="str">
            <v>200110</v>
          </cell>
          <cell r="B1718" t="str">
            <v>20</v>
          </cell>
          <cell r="C1718" t="str">
            <v>01</v>
          </cell>
          <cell r="D1718" t="str">
            <v>10</v>
          </cell>
          <cell r="E1718" t="str">
            <v>LA UNION</v>
          </cell>
          <cell r="F1718">
            <v>38418</v>
          </cell>
        </row>
        <row r="1719">
          <cell r="A1719" t="str">
            <v>200111</v>
          </cell>
          <cell r="B1719" t="str">
            <v>20</v>
          </cell>
          <cell r="C1719" t="str">
            <v>01</v>
          </cell>
          <cell r="D1719" t="str">
            <v>11</v>
          </cell>
          <cell r="E1719" t="str">
            <v>LAS LOMAS</v>
          </cell>
          <cell r="F1719">
            <v>28702</v>
          </cell>
        </row>
        <row r="1720">
          <cell r="A1720" t="str">
            <v>200114</v>
          </cell>
          <cell r="B1720" t="str">
            <v>20</v>
          </cell>
          <cell r="C1720" t="str">
            <v>01</v>
          </cell>
          <cell r="D1720" t="str">
            <v>14</v>
          </cell>
          <cell r="E1720" t="str">
            <v>TAMBO GRANDE</v>
          </cell>
          <cell r="F1720">
            <v>102928</v>
          </cell>
        </row>
        <row r="1721">
          <cell r="A1721" t="str">
            <v>200200</v>
          </cell>
          <cell r="B1721" t="str">
            <v>20</v>
          </cell>
          <cell r="C1721" t="str">
            <v>02</v>
          </cell>
          <cell r="D1721" t="str">
            <v>00</v>
          </cell>
          <cell r="E1721" t="str">
            <v>AYABACA</v>
          </cell>
          <cell r="F1721">
            <v>149349</v>
          </cell>
        </row>
        <row r="1722">
          <cell r="A1722" t="str">
            <v>200201</v>
          </cell>
          <cell r="B1722" t="str">
            <v>20</v>
          </cell>
          <cell r="C1722" t="str">
            <v>02</v>
          </cell>
          <cell r="D1722" t="str">
            <v>01</v>
          </cell>
          <cell r="E1722" t="str">
            <v>AYABACA</v>
          </cell>
          <cell r="F1722">
            <v>41793</v>
          </cell>
        </row>
        <row r="1723">
          <cell r="A1723" t="str">
            <v>200202</v>
          </cell>
          <cell r="B1723" t="str">
            <v>20</v>
          </cell>
          <cell r="C1723" t="str">
            <v>02</v>
          </cell>
          <cell r="D1723" t="str">
            <v>02</v>
          </cell>
          <cell r="E1723" t="str">
            <v>FRIAS</v>
          </cell>
          <cell r="F1723">
            <v>24825</v>
          </cell>
        </row>
        <row r="1724">
          <cell r="A1724" t="str">
            <v>200203</v>
          </cell>
          <cell r="B1724" t="str">
            <v>20</v>
          </cell>
          <cell r="C1724" t="str">
            <v>02</v>
          </cell>
          <cell r="D1724" t="str">
            <v>03</v>
          </cell>
          <cell r="E1724" t="str">
            <v>JILILI</v>
          </cell>
          <cell r="F1724">
            <v>3190</v>
          </cell>
        </row>
        <row r="1725">
          <cell r="A1725" t="str">
            <v>200204</v>
          </cell>
          <cell r="B1725" t="str">
            <v>20</v>
          </cell>
          <cell r="C1725" t="str">
            <v>02</v>
          </cell>
          <cell r="D1725" t="str">
            <v>04</v>
          </cell>
          <cell r="E1725" t="str">
            <v>LAGUNAS</v>
          </cell>
          <cell r="F1725">
            <v>7149</v>
          </cell>
        </row>
        <row r="1726">
          <cell r="A1726" t="str">
            <v>200205</v>
          </cell>
          <cell r="B1726" t="str">
            <v>20</v>
          </cell>
          <cell r="C1726" t="str">
            <v>02</v>
          </cell>
          <cell r="D1726" t="str">
            <v>05</v>
          </cell>
          <cell r="E1726" t="str">
            <v>MONTERO</v>
          </cell>
          <cell r="F1726">
            <v>7917</v>
          </cell>
        </row>
        <row r="1727">
          <cell r="A1727" t="str">
            <v>200206</v>
          </cell>
          <cell r="B1727" t="str">
            <v>20</v>
          </cell>
          <cell r="C1727" t="str">
            <v>02</v>
          </cell>
          <cell r="D1727" t="str">
            <v>06</v>
          </cell>
          <cell r="E1727" t="str">
            <v>PACAIPAMPA</v>
          </cell>
          <cell r="F1727">
            <v>26719</v>
          </cell>
        </row>
        <row r="1728">
          <cell r="A1728" t="str">
            <v>200207</v>
          </cell>
          <cell r="B1728" t="str">
            <v>20</v>
          </cell>
          <cell r="C1728" t="str">
            <v>02</v>
          </cell>
          <cell r="D1728" t="str">
            <v>07</v>
          </cell>
          <cell r="E1728" t="str">
            <v>PAIMAS</v>
          </cell>
          <cell r="F1728">
            <v>10400</v>
          </cell>
        </row>
        <row r="1729">
          <cell r="A1729" t="str">
            <v>200208</v>
          </cell>
          <cell r="B1729" t="str">
            <v>20</v>
          </cell>
          <cell r="C1729" t="str">
            <v>02</v>
          </cell>
          <cell r="D1729" t="str">
            <v>08</v>
          </cell>
          <cell r="E1729" t="str">
            <v>SAPILLICA</v>
          </cell>
          <cell r="F1729">
            <v>12006</v>
          </cell>
        </row>
        <row r="1730">
          <cell r="A1730" t="str">
            <v>200209</v>
          </cell>
          <cell r="B1730" t="str">
            <v>20</v>
          </cell>
          <cell r="C1730" t="str">
            <v>02</v>
          </cell>
          <cell r="D1730" t="str">
            <v>09</v>
          </cell>
          <cell r="E1730" t="str">
            <v>SICCHEZ</v>
          </cell>
          <cell r="F1730">
            <v>2454</v>
          </cell>
        </row>
        <row r="1731">
          <cell r="A1731" t="str">
            <v>200210</v>
          </cell>
          <cell r="B1731" t="str">
            <v>20</v>
          </cell>
          <cell r="C1731" t="str">
            <v>02</v>
          </cell>
          <cell r="D1731" t="str">
            <v>10</v>
          </cell>
          <cell r="E1731" t="str">
            <v>SUYO</v>
          </cell>
          <cell r="F1731">
            <v>12896</v>
          </cell>
        </row>
        <row r="1732">
          <cell r="A1732" t="str">
            <v>200300</v>
          </cell>
          <cell r="B1732" t="str">
            <v>20</v>
          </cell>
          <cell r="C1732" t="str">
            <v>03</v>
          </cell>
          <cell r="D1732" t="str">
            <v>00</v>
          </cell>
          <cell r="E1732" t="str">
            <v>HUANCABAMBA</v>
          </cell>
          <cell r="F1732">
            <v>136974</v>
          </cell>
        </row>
        <row r="1733">
          <cell r="A1733" t="str">
            <v>200301</v>
          </cell>
          <cell r="B1733" t="str">
            <v>20</v>
          </cell>
          <cell r="C1733" t="str">
            <v>03</v>
          </cell>
          <cell r="D1733" t="str">
            <v>01</v>
          </cell>
          <cell r="E1733" t="str">
            <v>HUANCABAMBA</v>
          </cell>
          <cell r="F1733">
            <v>33187</v>
          </cell>
        </row>
        <row r="1734">
          <cell r="A1734" t="str">
            <v>200302</v>
          </cell>
          <cell r="B1734" t="str">
            <v>20</v>
          </cell>
          <cell r="C1734" t="str">
            <v>03</v>
          </cell>
          <cell r="D1734" t="str">
            <v>02</v>
          </cell>
          <cell r="E1734" t="str">
            <v>CANCHAQUE</v>
          </cell>
          <cell r="F1734">
            <v>9870</v>
          </cell>
        </row>
        <row r="1735">
          <cell r="A1735" t="str">
            <v>200303</v>
          </cell>
          <cell r="B1735" t="str">
            <v>20</v>
          </cell>
          <cell r="C1735" t="str">
            <v>03</v>
          </cell>
          <cell r="D1735" t="str">
            <v>03</v>
          </cell>
          <cell r="E1735" t="str">
            <v>EL CARMEN DE LA FRONTERA</v>
          </cell>
          <cell r="F1735">
            <v>13975</v>
          </cell>
        </row>
        <row r="1736">
          <cell r="A1736" t="str">
            <v>200304</v>
          </cell>
          <cell r="B1736" t="str">
            <v>20</v>
          </cell>
          <cell r="C1736" t="str">
            <v>03</v>
          </cell>
          <cell r="D1736" t="str">
            <v>04</v>
          </cell>
          <cell r="E1736" t="str">
            <v>HUARMACA</v>
          </cell>
          <cell r="F1736">
            <v>43435</v>
          </cell>
        </row>
        <row r="1737">
          <cell r="A1737" t="str">
            <v>200305</v>
          </cell>
          <cell r="B1737" t="str">
            <v>20</v>
          </cell>
          <cell r="C1737" t="str">
            <v>03</v>
          </cell>
          <cell r="D1737" t="str">
            <v>05</v>
          </cell>
          <cell r="E1737" t="str">
            <v>LALAQUIZ</v>
          </cell>
          <cell r="F1737">
            <v>5636</v>
          </cell>
        </row>
        <row r="1738">
          <cell r="A1738" t="str">
            <v>200306</v>
          </cell>
          <cell r="B1738" t="str">
            <v>20</v>
          </cell>
          <cell r="C1738" t="str">
            <v>03</v>
          </cell>
          <cell r="D1738" t="str">
            <v>06</v>
          </cell>
          <cell r="E1738" t="str">
            <v>SAN MIGUEL DE EL FAIQUE</v>
          </cell>
          <cell r="F1738">
            <v>10024</v>
          </cell>
        </row>
        <row r="1739">
          <cell r="A1739" t="str">
            <v>200307</v>
          </cell>
          <cell r="B1739" t="str">
            <v>20</v>
          </cell>
          <cell r="C1739" t="str">
            <v>03</v>
          </cell>
          <cell r="D1739" t="str">
            <v>07</v>
          </cell>
          <cell r="E1739" t="str">
            <v>SONDOR</v>
          </cell>
          <cell r="F1739">
            <v>9256</v>
          </cell>
        </row>
        <row r="1740">
          <cell r="A1740" t="str">
            <v>200308</v>
          </cell>
          <cell r="B1740" t="str">
            <v>20</v>
          </cell>
          <cell r="C1740" t="str">
            <v>03</v>
          </cell>
          <cell r="D1740" t="str">
            <v>08</v>
          </cell>
          <cell r="E1740" t="str">
            <v>SONDORILLO</v>
          </cell>
          <cell r="F1740">
            <v>11591</v>
          </cell>
        </row>
        <row r="1741">
          <cell r="A1741" t="str">
            <v>200400</v>
          </cell>
          <cell r="B1741" t="str">
            <v>20</v>
          </cell>
          <cell r="C1741" t="str">
            <v>04</v>
          </cell>
          <cell r="D1741" t="str">
            <v>00</v>
          </cell>
          <cell r="E1741" t="str">
            <v>MORROPON</v>
          </cell>
          <cell r="F1741">
            <v>173854</v>
          </cell>
        </row>
        <row r="1742">
          <cell r="A1742" t="str">
            <v>200401</v>
          </cell>
          <cell r="B1742" t="str">
            <v>20</v>
          </cell>
          <cell r="C1742" t="str">
            <v>04</v>
          </cell>
          <cell r="D1742" t="str">
            <v>01</v>
          </cell>
          <cell r="E1742" t="str">
            <v>CHULUCANAS</v>
          </cell>
          <cell r="F1742">
            <v>82965</v>
          </cell>
        </row>
        <row r="1743">
          <cell r="A1743" t="str">
            <v>200402</v>
          </cell>
          <cell r="B1743" t="str">
            <v>20</v>
          </cell>
          <cell r="C1743" t="str">
            <v>04</v>
          </cell>
          <cell r="D1743" t="str">
            <v>02</v>
          </cell>
          <cell r="E1743" t="str">
            <v>BUENOS AIRES</v>
          </cell>
          <cell r="F1743">
            <v>9528</v>
          </cell>
        </row>
        <row r="1744">
          <cell r="A1744" t="str">
            <v>200403</v>
          </cell>
          <cell r="B1744" t="str">
            <v>20</v>
          </cell>
          <cell r="C1744" t="str">
            <v>04</v>
          </cell>
          <cell r="D1744" t="str">
            <v>03</v>
          </cell>
          <cell r="E1744" t="str">
            <v>CHALACO</v>
          </cell>
          <cell r="F1744">
            <v>10583</v>
          </cell>
        </row>
        <row r="1745">
          <cell r="A1745" t="str">
            <v>200404</v>
          </cell>
          <cell r="B1745" t="str">
            <v>20</v>
          </cell>
          <cell r="C1745" t="str">
            <v>04</v>
          </cell>
          <cell r="D1745" t="str">
            <v>04</v>
          </cell>
          <cell r="E1745" t="str">
            <v>LA MATANZA</v>
          </cell>
          <cell r="F1745">
            <v>14031</v>
          </cell>
        </row>
        <row r="1746">
          <cell r="A1746" t="str">
            <v>200405</v>
          </cell>
          <cell r="B1746" t="str">
            <v>20</v>
          </cell>
          <cell r="C1746" t="str">
            <v>04</v>
          </cell>
          <cell r="D1746" t="str">
            <v>05</v>
          </cell>
          <cell r="E1746" t="str">
            <v>MORROPON</v>
          </cell>
          <cell r="F1746">
            <v>15699</v>
          </cell>
        </row>
        <row r="1747">
          <cell r="A1747" t="str">
            <v>200406</v>
          </cell>
          <cell r="B1747" t="str">
            <v>20</v>
          </cell>
          <cell r="C1747" t="str">
            <v>04</v>
          </cell>
          <cell r="D1747" t="str">
            <v>06</v>
          </cell>
          <cell r="E1747" t="str">
            <v>SALITRAL</v>
          </cell>
          <cell r="F1747">
            <v>9271</v>
          </cell>
        </row>
        <row r="1748">
          <cell r="A1748" t="str">
            <v>200407</v>
          </cell>
          <cell r="B1748" t="str">
            <v>20</v>
          </cell>
          <cell r="C1748" t="str">
            <v>04</v>
          </cell>
          <cell r="D1748" t="str">
            <v>07</v>
          </cell>
          <cell r="E1748" t="str">
            <v>SAN JUAN DE BIGOTE</v>
          </cell>
          <cell r="F1748">
            <v>7583</v>
          </cell>
        </row>
        <row r="1749">
          <cell r="A1749" t="str">
            <v>200408</v>
          </cell>
          <cell r="B1749" t="str">
            <v>20</v>
          </cell>
          <cell r="C1749" t="str">
            <v>04</v>
          </cell>
          <cell r="D1749" t="str">
            <v>08</v>
          </cell>
          <cell r="E1749" t="str">
            <v>SANTA CATALINA DE MOSSA</v>
          </cell>
          <cell r="F1749">
            <v>4669</v>
          </cell>
        </row>
        <row r="1750">
          <cell r="A1750" t="str">
            <v>200409</v>
          </cell>
          <cell r="B1750" t="str">
            <v>20</v>
          </cell>
          <cell r="C1750" t="str">
            <v>04</v>
          </cell>
          <cell r="D1750" t="str">
            <v>09</v>
          </cell>
          <cell r="E1750" t="str">
            <v>SANTO DOMINGO</v>
          </cell>
          <cell r="F1750">
            <v>8663</v>
          </cell>
        </row>
        <row r="1751">
          <cell r="A1751" t="str">
            <v>200410</v>
          </cell>
          <cell r="B1751" t="str">
            <v>20</v>
          </cell>
          <cell r="C1751" t="str">
            <v>04</v>
          </cell>
          <cell r="D1751" t="str">
            <v>10</v>
          </cell>
          <cell r="E1751" t="str">
            <v>YAMANGO</v>
          </cell>
          <cell r="F1751">
            <v>10862</v>
          </cell>
        </row>
        <row r="1752">
          <cell r="A1752" t="str">
            <v>200500</v>
          </cell>
          <cell r="B1752" t="str">
            <v>20</v>
          </cell>
          <cell r="C1752" t="str">
            <v>05</v>
          </cell>
          <cell r="D1752" t="str">
            <v>00</v>
          </cell>
          <cell r="E1752" t="str">
            <v>PAITA</v>
          </cell>
          <cell r="F1752">
            <v>116543</v>
          </cell>
        </row>
        <row r="1753">
          <cell r="A1753" t="str">
            <v>200501</v>
          </cell>
          <cell r="B1753" t="str">
            <v>20</v>
          </cell>
          <cell r="C1753" t="str">
            <v>05</v>
          </cell>
          <cell r="D1753" t="str">
            <v>01</v>
          </cell>
          <cell r="E1753" t="str">
            <v>PAITA</v>
          </cell>
          <cell r="F1753">
            <v>77874</v>
          </cell>
        </row>
        <row r="1754">
          <cell r="A1754" t="str">
            <v>200502</v>
          </cell>
          <cell r="B1754" t="str">
            <v>20</v>
          </cell>
          <cell r="C1754" t="str">
            <v>05</v>
          </cell>
          <cell r="D1754" t="str">
            <v>02</v>
          </cell>
          <cell r="E1754" t="str">
            <v>AMOTAPE</v>
          </cell>
          <cell r="F1754">
            <v>2474</v>
          </cell>
        </row>
        <row r="1755">
          <cell r="A1755" t="str">
            <v>200503</v>
          </cell>
          <cell r="B1755" t="str">
            <v>20</v>
          </cell>
          <cell r="C1755" t="str">
            <v>05</v>
          </cell>
          <cell r="D1755" t="str">
            <v>03</v>
          </cell>
          <cell r="E1755" t="str">
            <v>ARENAL</v>
          </cell>
          <cell r="F1755">
            <v>1172</v>
          </cell>
        </row>
        <row r="1756">
          <cell r="A1756" t="str">
            <v>200504</v>
          </cell>
          <cell r="B1756" t="str">
            <v>20</v>
          </cell>
          <cell r="C1756" t="str">
            <v>05</v>
          </cell>
          <cell r="D1756" t="str">
            <v>04</v>
          </cell>
          <cell r="E1756" t="str">
            <v>COLAN</v>
          </cell>
          <cell r="F1756">
            <v>13242</v>
          </cell>
        </row>
        <row r="1757">
          <cell r="A1757" t="str">
            <v>200505</v>
          </cell>
          <cell r="B1757" t="str">
            <v>20</v>
          </cell>
          <cell r="C1757" t="str">
            <v>05</v>
          </cell>
          <cell r="D1757" t="str">
            <v>05</v>
          </cell>
          <cell r="E1757" t="str">
            <v>LA HUACA</v>
          </cell>
          <cell r="F1757">
            <v>11668</v>
          </cell>
        </row>
        <row r="1758">
          <cell r="A1758" t="str">
            <v>200506</v>
          </cell>
          <cell r="B1758" t="str">
            <v>20</v>
          </cell>
          <cell r="C1758" t="str">
            <v>05</v>
          </cell>
          <cell r="D1758" t="str">
            <v>06</v>
          </cell>
          <cell r="E1758" t="str">
            <v>TAMARINDO</v>
          </cell>
          <cell r="F1758">
            <v>4727</v>
          </cell>
        </row>
        <row r="1759">
          <cell r="A1759" t="str">
            <v>200507</v>
          </cell>
          <cell r="B1759" t="str">
            <v>20</v>
          </cell>
          <cell r="C1759" t="str">
            <v>05</v>
          </cell>
          <cell r="D1759" t="str">
            <v>07</v>
          </cell>
          <cell r="E1759" t="str">
            <v>VICHAYAL</v>
          </cell>
          <cell r="F1759">
            <v>5386</v>
          </cell>
        </row>
        <row r="1760">
          <cell r="A1760" t="str">
            <v>200600</v>
          </cell>
          <cell r="B1760" t="str">
            <v>20</v>
          </cell>
          <cell r="C1760" t="str">
            <v>06</v>
          </cell>
          <cell r="D1760" t="str">
            <v>00</v>
          </cell>
          <cell r="E1760" t="str">
            <v>SULLANA</v>
          </cell>
          <cell r="F1760">
            <v>307874</v>
          </cell>
        </row>
        <row r="1761">
          <cell r="A1761" t="str">
            <v>200601</v>
          </cell>
          <cell r="B1761" t="str">
            <v>20</v>
          </cell>
          <cell r="C1761" t="str">
            <v>06</v>
          </cell>
          <cell r="D1761" t="str">
            <v>01</v>
          </cell>
          <cell r="E1761" t="str">
            <v>SULLANA</v>
          </cell>
          <cell r="F1761">
            <v>167594</v>
          </cell>
        </row>
        <row r="1762">
          <cell r="A1762" t="str">
            <v>200602</v>
          </cell>
          <cell r="B1762" t="str">
            <v>20</v>
          </cell>
          <cell r="C1762" t="str">
            <v>06</v>
          </cell>
          <cell r="D1762" t="str">
            <v>02</v>
          </cell>
          <cell r="E1762" t="str">
            <v>BELLAVISTA</v>
          </cell>
          <cell r="F1762">
            <v>38604</v>
          </cell>
        </row>
        <row r="1763">
          <cell r="A1763" t="str">
            <v>200603</v>
          </cell>
          <cell r="B1763" t="str">
            <v>20</v>
          </cell>
          <cell r="C1763" t="str">
            <v>06</v>
          </cell>
          <cell r="D1763" t="str">
            <v>03</v>
          </cell>
          <cell r="E1763" t="str">
            <v>IGNACIO ESCUDERO</v>
          </cell>
          <cell r="F1763">
            <v>19115</v>
          </cell>
        </row>
        <row r="1764">
          <cell r="A1764" t="str">
            <v>200604</v>
          </cell>
          <cell r="B1764" t="str">
            <v>20</v>
          </cell>
          <cell r="C1764" t="str">
            <v>06</v>
          </cell>
          <cell r="D1764" t="str">
            <v>04</v>
          </cell>
          <cell r="E1764" t="str">
            <v>LANCONES</v>
          </cell>
          <cell r="F1764">
            <v>14040</v>
          </cell>
        </row>
        <row r="1765">
          <cell r="A1765" t="str">
            <v>200605</v>
          </cell>
          <cell r="B1765" t="str">
            <v>20</v>
          </cell>
          <cell r="C1765" t="str">
            <v>06</v>
          </cell>
          <cell r="D1765" t="str">
            <v>05</v>
          </cell>
          <cell r="E1765" t="str">
            <v>MARCAVELICA</v>
          </cell>
          <cell r="F1765">
            <v>27858</v>
          </cell>
        </row>
        <row r="1766">
          <cell r="A1766" t="str">
            <v>200606</v>
          </cell>
          <cell r="B1766" t="str">
            <v>20</v>
          </cell>
          <cell r="C1766" t="str">
            <v>06</v>
          </cell>
          <cell r="D1766" t="str">
            <v>06</v>
          </cell>
          <cell r="E1766" t="str">
            <v>MIGUEL CHECA</v>
          </cell>
          <cell r="F1766">
            <v>7969</v>
          </cell>
        </row>
        <row r="1767">
          <cell r="A1767" t="str">
            <v>200607</v>
          </cell>
          <cell r="B1767" t="str">
            <v>20</v>
          </cell>
          <cell r="C1767" t="str">
            <v>06</v>
          </cell>
          <cell r="D1767" t="str">
            <v>07</v>
          </cell>
          <cell r="E1767" t="str">
            <v>QUERECOTILLO</v>
          </cell>
          <cell r="F1767">
            <v>26169</v>
          </cell>
        </row>
        <row r="1768">
          <cell r="A1768" t="str">
            <v>200608</v>
          </cell>
          <cell r="B1768" t="str">
            <v>20</v>
          </cell>
          <cell r="C1768" t="str">
            <v>06</v>
          </cell>
          <cell r="D1768" t="str">
            <v>08</v>
          </cell>
          <cell r="E1768" t="str">
            <v>SALITRAL</v>
          </cell>
          <cell r="F1768">
            <v>6525</v>
          </cell>
        </row>
        <row r="1769">
          <cell r="A1769" t="str">
            <v>200700</v>
          </cell>
          <cell r="B1769" t="str">
            <v>20</v>
          </cell>
          <cell r="C1769" t="str">
            <v>07</v>
          </cell>
          <cell r="D1769" t="str">
            <v>00</v>
          </cell>
          <cell r="E1769" t="str">
            <v>TALARA</v>
          </cell>
          <cell r="F1769">
            <v>137972</v>
          </cell>
        </row>
        <row r="1770">
          <cell r="A1770" t="str">
            <v>200701</v>
          </cell>
          <cell r="B1770" t="str">
            <v>20</v>
          </cell>
          <cell r="C1770" t="str">
            <v>07</v>
          </cell>
          <cell r="D1770" t="str">
            <v>01</v>
          </cell>
          <cell r="E1770" t="str">
            <v>PARIÑAS</v>
          </cell>
          <cell r="F1770">
            <v>93947</v>
          </cell>
        </row>
        <row r="1771">
          <cell r="A1771" t="str">
            <v>200702</v>
          </cell>
          <cell r="B1771" t="str">
            <v>20</v>
          </cell>
          <cell r="C1771" t="str">
            <v>07</v>
          </cell>
          <cell r="D1771" t="str">
            <v>02</v>
          </cell>
          <cell r="E1771" t="str">
            <v>EL ALTO</v>
          </cell>
          <cell r="F1771">
            <v>7610</v>
          </cell>
        </row>
        <row r="1772">
          <cell r="A1772" t="str">
            <v>200703</v>
          </cell>
          <cell r="B1772" t="str">
            <v>20</v>
          </cell>
          <cell r="C1772" t="str">
            <v>07</v>
          </cell>
          <cell r="D1772" t="str">
            <v>03</v>
          </cell>
          <cell r="E1772" t="str">
            <v>LA BREA</v>
          </cell>
          <cell r="F1772">
            <v>13313</v>
          </cell>
        </row>
        <row r="1773">
          <cell r="A1773" t="str">
            <v>200704</v>
          </cell>
          <cell r="B1773" t="str">
            <v>20</v>
          </cell>
          <cell r="C1773" t="str">
            <v>07</v>
          </cell>
          <cell r="D1773" t="str">
            <v>04</v>
          </cell>
          <cell r="E1773" t="str">
            <v>LOBITOS</v>
          </cell>
          <cell r="F1773">
            <v>1606</v>
          </cell>
        </row>
        <row r="1774">
          <cell r="A1774" t="str">
            <v>200705</v>
          </cell>
          <cell r="B1774" t="str">
            <v>20</v>
          </cell>
          <cell r="C1774" t="str">
            <v>07</v>
          </cell>
          <cell r="D1774" t="str">
            <v>05</v>
          </cell>
          <cell r="E1774" t="str">
            <v>LOS ORGANOS</v>
          </cell>
          <cell r="F1774">
            <v>10250</v>
          </cell>
        </row>
        <row r="1775">
          <cell r="A1775" t="str">
            <v>200706</v>
          </cell>
          <cell r="B1775" t="str">
            <v>20</v>
          </cell>
          <cell r="C1775" t="str">
            <v>07</v>
          </cell>
          <cell r="D1775" t="str">
            <v>06</v>
          </cell>
          <cell r="E1775" t="str">
            <v>MANCORA</v>
          </cell>
          <cell r="F1775">
            <v>11246</v>
          </cell>
        </row>
        <row r="1776">
          <cell r="A1776" t="str">
            <v>200800</v>
          </cell>
          <cell r="B1776" t="str">
            <v>20</v>
          </cell>
          <cell r="C1776" t="str">
            <v>08</v>
          </cell>
          <cell r="D1776" t="str">
            <v>00</v>
          </cell>
          <cell r="E1776" t="str">
            <v>SECHURA</v>
          </cell>
          <cell r="F1776">
            <v>68102</v>
          </cell>
        </row>
        <row r="1777">
          <cell r="A1777" t="str">
            <v>200801</v>
          </cell>
          <cell r="B1777" t="str">
            <v>20</v>
          </cell>
          <cell r="C1777" t="str">
            <v>08</v>
          </cell>
          <cell r="D1777" t="str">
            <v>01</v>
          </cell>
          <cell r="E1777" t="str">
            <v>SECHURA</v>
          </cell>
          <cell r="F1777">
            <v>36023</v>
          </cell>
        </row>
        <row r="1778">
          <cell r="A1778" t="str">
            <v>200802</v>
          </cell>
          <cell r="B1778" t="str">
            <v>20</v>
          </cell>
          <cell r="C1778" t="str">
            <v>08</v>
          </cell>
          <cell r="D1778" t="str">
            <v>02</v>
          </cell>
          <cell r="E1778" t="str">
            <v>BELLAVISTA DE LA UNION</v>
          </cell>
          <cell r="F1778">
            <v>4322</v>
          </cell>
        </row>
        <row r="1779">
          <cell r="A1779" t="str">
            <v>200803</v>
          </cell>
          <cell r="B1779" t="str">
            <v>20</v>
          </cell>
          <cell r="C1779" t="str">
            <v>08</v>
          </cell>
          <cell r="D1779" t="str">
            <v>03</v>
          </cell>
          <cell r="E1779" t="str">
            <v>BERNAL</v>
          </cell>
          <cell r="F1779">
            <v>7047</v>
          </cell>
        </row>
        <row r="1780">
          <cell r="A1780" t="str">
            <v>200804</v>
          </cell>
          <cell r="B1780" t="str">
            <v>20</v>
          </cell>
          <cell r="C1780" t="str">
            <v>08</v>
          </cell>
          <cell r="D1780" t="str">
            <v>04</v>
          </cell>
          <cell r="E1780" t="str">
            <v>CRISTO NOS VALGA</v>
          </cell>
          <cell r="F1780">
            <v>3691</v>
          </cell>
        </row>
        <row r="1781">
          <cell r="A1781" t="str">
            <v>200805</v>
          </cell>
          <cell r="B1781" t="str">
            <v>20</v>
          </cell>
          <cell r="C1781" t="str">
            <v>08</v>
          </cell>
          <cell r="D1781" t="str">
            <v>05</v>
          </cell>
          <cell r="E1781" t="str">
            <v>VICE</v>
          </cell>
          <cell r="F1781">
            <v>13900</v>
          </cell>
        </row>
        <row r="1782">
          <cell r="A1782" t="str">
            <v>200806</v>
          </cell>
          <cell r="B1782" t="str">
            <v>20</v>
          </cell>
          <cell r="C1782" t="str">
            <v>08</v>
          </cell>
          <cell r="D1782" t="str">
            <v>06</v>
          </cell>
          <cell r="E1782" t="str">
            <v>RINCONADA LLICUAR</v>
          </cell>
          <cell r="F1782">
            <v>3119</v>
          </cell>
        </row>
        <row r="1783">
          <cell r="A1783" t="str">
            <v>210000</v>
          </cell>
          <cell r="B1783" t="str">
            <v>21</v>
          </cell>
          <cell r="C1783" t="str">
            <v>00</v>
          </cell>
          <cell r="D1783" t="str">
            <v>00</v>
          </cell>
          <cell r="E1783" t="str">
            <v>PUNO</v>
          </cell>
          <cell r="F1783">
            <v>1378133</v>
          </cell>
        </row>
        <row r="1784">
          <cell r="A1784" t="str">
            <v>210100</v>
          </cell>
          <cell r="B1784" t="str">
            <v>21</v>
          </cell>
          <cell r="C1784" t="str">
            <v>01</v>
          </cell>
          <cell r="D1784" t="str">
            <v>00</v>
          </cell>
          <cell r="E1784" t="str">
            <v>PUNO</v>
          </cell>
          <cell r="F1784">
            <v>245242</v>
          </cell>
        </row>
        <row r="1785">
          <cell r="A1785" t="str">
            <v>210101</v>
          </cell>
          <cell r="B1785" t="str">
            <v>21</v>
          </cell>
          <cell r="C1785" t="str">
            <v>01</v>
          </cell>
          <cell r="D1785" t="str">
            <v>01</v>
          </cell>
          <cell r="E1785" t="str">
            <v>PUNO</v>
          </cell>
          <cell r="F1785">
            <v>134435</v>
          </cell>
        </row>
        <row r="1786">
          <cell r="A1786" t="str">
            <v>210102</v>
          </cell>
          <cell r="B1786" t="str">
            <v>21</v>
          </cell>
          <cell r="C1786" t="str">
            <v>01</v>
          </cell>
          <cell r="D1786" t="str">
            <v>02</v>
          </cell>
          <cell r="E1786" t="str">
            <v>ACORA</v>
          </cell>
          <cell r="F1786">
            <v>30682</v>
          </cell>
        </row>
        <row r="1787">
          <cell r="A1787" t="str">
            <v>210103</v>
          </cell>
          <cell r="B1787" t="str">
            <v>21</v>
          </cell>
          <cell r="C1787" t="str">
            <v>01</v>
          </cell>
          <cell r="D1787" t="str">
            <v>03</v>
          </cell>
          <cell r="E1787" t="str">
            <v>AMANTANI</v>
          </cell>
          <cell r="F1787">
            <v>4552</v>
          </cell>
        </row>
        <row r="1788">
          <cell r="A1788" t="str">
            <v>210104</v>
          </cell>
          <cell r="B1788" t="str">
            <v>21</v>
          </cell>
          <cell r="C1788" t="str">
            <v>01</v>
          </cell>
          <cell r="D1788" t="str">
            <v>04</v>
          </cell>
          <cell r="E1788" t="str">
            <v>ATUNCOLLA</v>
          </cell>
          <cell r="F1788">
            <v>5705</v>
          </cell>
        </row>
        <row r="1789">
          <cell r="A1789" t="str">
            <v>210105</v>
          </cell>
          <cell r="B1789" t="str">
            <v>21</v>
          </cell>
          <cell r="C1789" t="str">
            <v>01</v>
          </cell>
          <cell r="D1789" t="str">
            <v>05</v>
          </cell>
          <cell r="E1789" t="str">
            <v>CAPACHICA</v>
          </cell>
          <cell r="F1789">
            <v>12183</v>
          </cell>
        </row>
        <row r="1790">
          <cell r="A1790" t="str">
            <v>210106</v>
          </cell>
          <cell r="B1790" t="str">
            <v>21</v>
          </cell>
          <cell r="C1790" t="str">
            <v>01</v>
          </cell>
          <cell r="D1790" t="str">
            <v>06</v>
          </cell>
          <cell r="E1790" t="str">
            <v>CHUCUITO</v>
          </cell>
          <cell r="F1790">
            <v>8464</v>
          </cell>
        </row>
        <row r="1791">
          <cell r="A1791" t="str">
            <v>210107</v>
          </cell>
          <cell r="B1791" t="str">
            <v>21</v>
          </cell>
          <cell r="C1791" t="str">
            <v>01</v>
          </cell>
          <cell r="D1791" t="str">
            <v>07</v>
          </cell>
          <cell r="E1791" t="str">
            <v>COATA</v>
          </cell>
          <cell r="F1791">
            <v>7904</v>
          </cell>
        </row>
        <row r="1792">
          <cell r="A1792" t="str">
            <v>210108</v>
          </cell>
          <cell r="B1792" t="str">
            <v>21</v>
          </cell>
          <cell r="C1792" t="str">
            <v>01</v>
          </cell>
          <cell r="D1792" t="str">
            <v>08</v>
          </cell>
          <cell r="E1792" t="str">
            <v>HUATA</v>
          </cell>
          <cell r="F1792">
            <v>7149</v>
          </cell>
        </row>
        <row r="1793">
          <cell r="A1793" t="str">
            <v>210109</v>
          </cell>
          <cell r="B1793" t="str">
            <v>21</v>
          </cell>
          <cell r="C1793" t="str">
            <v>01</v>
          </cell>
          <cell r="D1793" t="str">
            <v>09</v>
          </cell>
          <cell r="E1793" t="str">
            <v>MAÑAZO</v>
          </cell>
          <cell r="F1793">
            <v>5832</v>
          </cell>
        </row>
        <row r="1794">
          <cell r="A1794" t="str">
            <v>210110</v>
          </cell>
          <cell r="B1794" t="str">
            <v>21</v>
          </cell>
          <cell r="C1794" t="str">
            <v>01</v>
          </cell>
          <cell r="D1794" t="str">
            <v>10</v>
          </cell>
          <cell r="E1794" t="str">
            <v>PAUCARCOLLA</v>
          </cell>
          <cell r="F1794">
            <v>5203</v>
          </cell>
        </row>
        <row r="1795">
          <cell r="A1795" t="str">
            <v>210111</v>
          </cell>
          <cell r="B1795" t="str">
            <v>21</v>
          </cell>
          <cell r="C1795" t="str">
            <v>01</v>
          </cell>
          <cell r="D1795" t="str">
            <v>11</v>
          </cell>
          <cell r="E1795" t="str">
            <v>PICHACANI</v>
          </cell>
          <cell r="F1795">
            <v>6000</v>
          </cell>
        </row>
        <row r="1796">
          <cell r="A1796" t="str">
            <v>210112</v>
          </cell>
          <cell r="B1796" t="str">
            <v>21</v>
          </cell>
          <cell r="C1796" t="str">
            <v>01</v>
          </cell>
          <cell r="D1796" t="str">
            <v>12</v>
          </cell>
          <cell r="E1796" t="str">
            <v>PLATERIA</v>
          </cell>
          <cell r="F1796">
            <v>8845</v>
          </cell>
        </row>
        <row r="1797">
          <cell r="A1797" t="str">
            <v>210113</v>
          </cell>
          <cell r="B1797" t="str">
            <v>21</v>
          </cell>
          <cell r="C1797" t="str">
            <v>01</v>
          </cell>
          <cell r="D1797" t="str">
            <v>13</v>
          </cell>
          <cell r="E1797" t="str">
            <v>SAN ANTONIO</v>
          </cell>
          <cell r="F1797">
            <v>2750</v>
          </cell>
        </row>
        <row r="1798">
          <cell r="A1798" t="str">
            <v>210114</v>
          </cell>
          <cell r="B1798" t="str">
            <v>21</v>
          </cell>
          <cell r="C1798" t="str">
            <v>01</v>
          </cell>
          <cell r="D1798" t="str">
            <v>14</v>
          </cell>
          <cell r="E1798" t="str">
            <v>TIQUILLACA</v>
          </cell>
          <cell r="F1798">
            <v>2197</v>
          </cell>
        </row>
        <row r="1799">
          <cell r="A1799" t="str">
            <v>210115</v>
          </cell>
          <cell r="B1799" t="str">
            <v>21</v>
          </cell>
          <cell r="C1799" t="str">
            <v>01</v>
          </cell>
          <cell r="D1799" t="str">
            <v>15</v>
          </cell>
          <cell r="E1799" t="str">
            <v>VILQUE</v>
          </cell>
          <cell r="F1799">
            <v>3341</v>
          </cell>
        </row>
        <row r="1800">
          <cell r="A1800" t="str">
            <v>210200</v>
          </cell>
          <cell r="B1800" t="str">
            <v>21</v>
          </cell>
          <cell r="C1800" t="str">
            <v>02</v>
          </cell>
          <cell r="D1800" t="str">
            <v>00</v>
          </cell>
          <cell r="E1800" t="str">
            <v>AZANGARO</v>
          </cell>
          <cell r="F1800">
            <v>152292</v>
          </cell>
        </row>
        <row r="1801">
          <cell r="A1801" t="str">
            <v>210201</v>
          </cell>
          <cell r="B1801" t="str">
            <v>21</v>
          </cell>
          <cell r="C1801" t="str">
            <v>02</v>
          </cell>
          <cell r="D1801" t="str">
            <v>01</v>
          </cell>
          <cell r="E1801" t="str">
            <v>AZANGARO</v>
          </cell>
          <cell r="F1801">
            <v>30965</v>
          </cell>
        </row>
        <row r="1802">
          <cell r="A1802" t="str">
            <v>210202</v>
          </cell>
          <cell r="B1802" t="str">
            <v>21</v>
          </cell>
          <cell r="C1802" t="str">
            <v>02</v>
          </cell>
          <cell r="D1802" t="str">
            <v>02</v>
          </cell>
          <cell r="E1802" t="str">
            <v>ACHAYA</v>
          </cell>
          <cell r="F1802">
            <v>4419</v>
          </cell>
        </row>
        <row r="1803">
          <cell r="A1803" t="str">
            <v>210203</v>
          </cell>
          <cell r="B1803" t="str">
            <v>21</v>
          </cell>
          <cell r="C1803" t="str">
            <v>02</v>
          </cell>
          <cell r="D1803" t="str">
            <v>03</v>
          </cell>
          <cell r="E1803" t="str">
            <v>ARAPA</v>
          </cell>
          <cell r="F1803">
            <v>9445</v>
          </cell>
        </row>
        <row r="1804">
          <cell r="A1804" t="str">
            <v>210204</v>
          </cell>
          <cell r="B1804" t="str">
            <v>21</v>
          </cell>
          <cell r="C1804" t="str">
            <v>02</v>
          </cell>
          <cell r="D1804" t="str">
            <v>04</v>
          </cell>
          <cell r="E1804" t="str">
            <v>ASILLO</v>
          </cell>
          <cell r="F1804">
            <v>19160</v>
          </cell>
        </row>
        <row r="1805">
          <cell r="A1805" t="str">
            <v>210205</v>
          </cell>
          <cell r="B1805" t="str">
            <v>21</v>
          </cell>
          <cell r="C1805" t="str">
            <v>02</v>
          </cell>
          <cell r="D1805" t="str">
            <v>05</v>
          </cell>
          <cell r="E1805" t="str">
            <v>CAMINACA</v>
          </cell>
          <cell r="F1805">
            <v>4262</v>
          </cell>
        </row>
        <row r="1806">
          <cell r="A1806" t="str">
            <v>210206</v>
          </cell>
          <cell r="B1806" t="str">
            <v>21</v>
          </cell>
          <cell r="C1806" t="str">
            <v>02</v>
          </cell>
          <cell r="D1806" t="str">
            <v>06</v>
          </cell>
          <cell r="E1806" t="str">
            <v>CHUPA</v>
          </cell>
          <cell r="F1806">
            <v>15300</v>
          </cell>
        </row>
        <row r="1807">
          <cell r="A1807" t="str">
            <v>210207</v>
          </cell>
          <cell r="B1807" t="str">
            <v>21</v>
          </cell>
          <cell r="C1807" t="str">
            <v>02</v>
          </cell>
          <cell r="D1807" t="str">
            <v>07</v>
          </cell>
          <cell r="E1807" t="str">
            <v>JOSE DOMINGO CHOQUEHUANCA</v>
          </cell>
          <cell r="F1807">
            <v>5775</v>
          </cell>
        </row>
        <row r="1808">
          <cell r="A1808" t="str">
            <v>210208</v>
          </cell>
          <cell r="B1808" t="str">
            <v>21</v>
          </cell>
          <cell r="C1808" t="str">
            <v>02</v>
          </cell>
          <cell r="D1808" t="str">
            <v>08</v>
          </cell>
          <cell r="E1808" t="str">
            <v>MUÑANI</v>
          </cell>
          <cell r="F1808">
            <v>8439</v>
          </cell>
        </row>
        <row r="1809">
          <cell r="A1809" t="str">
            <v>210209</v>
          </cell>
          <cell r="B1809" t="str">
            <v>21</v>
          </cell>
          <cell r="C1809" t="str">
            <v>02</v>
          </cell>
          <cell r="D1809" t="str">
            <v>09</v>
          </cell>
          <cell r="E1809" t="str">
            <v>POTONI</v>
          </cell>
          <cell r="F1809">
            <v>7337</v>
          </cell>
        </row>
        <row r="1810">
          <cell r="A1810" t="str">
            <v>210210</v>
          </cell>
          <cell r="B1810" t="str">
            <v>21</v>
          </cell>
          <cell r="C1810" t="str">
            <v>02</v>
          </cell>
          <cell r="D1810" t="str">
            <v>10</v>
          </cell>
          <cell r="E1810" t="str">
            <v>SAMAN</v>
          </cell>
          <cell r="F1810">
            <v>15931</v>
          </cell>
        </row>
        <row r="1811">
          <cell r="A1811" t="str">
            <v>210211</v>
          </cell>
          <cell r="B1811" t="str">
            <v>21</v>
          </cell>
          <cell r="C1811" t="str">
            <v>02</v>
          </cell>
          <cell r="D1811" t="str">
            <v>11</v>
          </cell>
          <cell r="E1811" t="str">
            <v>SAN ANTON</v>
          </cell>
          <cell r="F1811">
            <v>10179</v>
          </cell>
        </row>
        <row r="1812">
          <cell r="A1812" t="str">
            <v>210212</v>
          </cell>
          <cell r="B1812" t="str">
            <v>21</v>
          </cell>
          <cell r="C1812" t="str">
            <v>02</v>
          </cell>
          <cell r="D1812" t="str">
            <v>12</v>
          </cell>
          <cell r="E1812" t="str">
            <v>SAN JOSE</v>
          </cell>
          <cell r="F1812">
            <v>6661</v>
          </cell>
        </row>
        <row r="1813">
          <cell r="A1813" t="str">
            <v>210213</v>
          </cell>
          <cell r="B1813" t="str">
            <v>21</v>
          </cell>
          <cell r="C1813" t="str">
            <v>02</v>
          </cell>
          <cell r="D1813" t="str">
            <v>13</v>
          </cell>
          <cell r="E1813" t="str">
            <v>SAN JUAN DE SALINAS</v>
          </cell>
          <cell r="F1813">
            <v>4490</v>
          </cell>
        </row>
        <row r="1814">
          <cell r="A1814" t="str">
            <v>210214</v>
          </cell>
          <cell r="B1814" t="str">
            <v>21</v>
          </cell>
          <cell r="C1814" t="str">
            <v>02</v>
          </cell>
          <cell r="D1814" t="str">
            <v>14</v>
          </cell>
          <cell r="E1814" t="str">
            <v>SANTIAGO DE PUPUJA</v>
          </cell>
          <cell r="F1814">
            <v>6447</v>
          </cell>
        </row>
        <row r="1815">
          <cell r="A1815" t="str">
            <v>210215</v>
          </cell>
          <cell r="B1815" t="str">
            <v>21</v>
          </cell>
          <cell r="C1815" t="str">
            <v>02</v>
          </cell>
          <cell r="D1815" t="str">
            <v>15</v>
          </cell>
          <cell r="E1815" t="str">
            <v>TIRAPATA</v>
          </cell>
          <cell r="F1815">
            <v>3482</v>
          </cell>
        </row>
        <row r="1816">
          <cell r="A1816" t="str">
            <v>210300</v>
          </cell>
          <cell r="B1816" t="str">
            <v>21</v>
          </cell>
          <cell r="C1816" t="str">
            <v>03</v>
          </cell>
          <cell r="D1816" t="str">
            <v>00</v>
          </cell>
          <cell r="E1816" t="str">
            <v>CARABAYA</v>
          </cell>
          <cell r="F1816">
            <v>77600</v>
          </cell>
        </row>
        <row r="1817">
          <cell r="A1817" t="str">
            <v>210301</v>
          </cell>
          <cell r="B1817" t="str">
            <v>21</v>
          </cell>
          <cell r="C1817" t="str">
            <v>03</v>
          </cell>
          <cell r="D1817" t="str">
            <v>01</v>
          </cell>
          <cell r="E1817" t="str">
            <v>MACUSANI</v>
          </cell>
          <cell r="F1817">
            <v>12287</v>
          </cell>
        </row>
        <row r="1818">
          <cell r="A1818" t="str">
            <v>210302</v>
          </cell>
          <cell r="B1818" t="str">
            <v>21</v>
          </cell>
          <cell r="C1818" t="str">
            <v>03</v>
          </cell>
          <cell r="D1818" t="str">
            <v>02</v>
          </cell>
          <cell r="E1818" t="str">
            <v>AJOYANI</v>
          </cell>
          <cell r="F1818">
            <v>2033</v>
          </cell>
        </row>
        <row r="1819">
          <cell r="A1819" t="str">
            <v>210303</v>
          </cell>
          <cell r="B1819" t="str">
            <v>21</v>
          </cell>
          <cell r="C1819" t="str">
            <v>03</v>
          </cell>
          <cell r="D1819" t="str">
            <v>03</v>
          </cell>
          <cell r="E1819" t="str">
            <v>AYAPATA</v>
          </cell>
          <cell r="F1819">
            <v>9439</v>
          </cell>
        </row>
        <row r="1820">
          <cell r="A1820" t="str">
            <v>210304</v>
          </cell>
          <cell r="B1820" t="str">
            <v>21</v>
          </cell>
          <cell r="C1820" t="str">
            <v>03</v>
          </cell>
          <cell r="D1820" t="str">
            <v>04</v>
          </cell>
          <cell r="E1820" t="str">
            <v>COASA</v>
          </cell>
          <cell r="F1820">
            <v>12694</v>
          </cell>
        </row>
        <row r="1821">
          <cell r="A1821" t="str">
            <v>210305</v>
          </cell>
          <cell r="B1821" t="str">
            <v>21</v>
          </cell>
          <cell r="C1821" t="str">
            <v>03</v>
          </cell>
          <cell r="D1821" t="str">
            <v>05</v>
          </cell>
          <cell r="E1821" t="str">
            <v>CORANI</v>
          </cell>
          <cell r="F1821">
            <v>3802</v>
          </cell>
        </row>
        <row r="1822">
          <cell r="A1822" t="str">
            <v>210306</v>
          </cell>
          <cell r="B1822" t="str">
            <v>21</v>
          </cell>
          <cell r="C1822" t="str">
            <v>03</v>
          </cell>
          <cell r="D1822" t="str">
            <v>06</v>
          </cell>
          <cell r="E1822" t="str">
            <v>CRUCERO</v>
          </cell>
          <cell r="F1822">
            <v>8893</v>
          </cell>
        </row>
        <row r="1823">
          <cell r="A1823" t="str">
            <v>210307</v>
          </cell>
          <cell r="B1823" t="str">
            <v>21</v>
          </cell>
          <cell r="C1823" t="str">
            <v>03</v>
          </cell>
          <cell r="D1823" t="str">
            <v>07</v>
          </cell>
          <cell r="E1823" t="str">
            <v xml:space="preserve">ITUATA  </v>
          </cell>
          <cell r="F1823">
            <v>6411</v>
          </cell>
        </row>
        <row r="1824">
          <cell r="A1824" t="str">
            <v>210308</v>
          </cell>
          <cell r="B1824" t="str">
            <v>21</v>
          </cell>
          <cell r="C1824" t="str">
            <v>03</v>
          </cell>
          <cell r="D1824" t="str">
            <v>08</v>
          </cell>
          <cell r="E1824" t="str">
            <v>OLLACHEA</v>
          </cell>
          <cell r="F1824">
            <v>5162</v>
          </cell>
        </row>
        <row r="1825">
          <cell r="A1825" t="str">
            <v>210309</v>
          </cell>
          <cell r="B1825" t="str">
            <v>21</v>
          </cell>
          <cell r="C1825" t="str">
            <v>03</v>
          </cell>
          <cell r="D1825" t="str">
            <v>09</v>
          </cell>
          <cell r="E1825" t="str">
            <v>SAN GABAN</v>
          </cell>
          <cell r="F1825">
            <v>4221</v>
          </cell>
        </row>
        <row r="1826">
          <cell r="A1826" t="str">
            <v>210310</v>
          </cell>
          <cell r="B1826" t="str">
            <v>21</v>
          </cell>
          <cell r="C1826" t="str">
            <v>03</v>
          </cell>
          <cell r="D1826" t="str">
            <v>10</v>
          </cell>
          <cell r="E1826" t="str">
            <v>USICAYOS</v>
          </cell>
          <cell r="F1826">
            <v>12658</v>
          </cell>
        </row>
        <row r="1827">
          <cell r="A1827" t="str">
            <v>210400</v>
          </cell>
          <cell r="B1827" t="str">
            <v>21</v>
          </cell>
          <cell r="C1827" t="str">
            <v>04</v>
          </cell>
          <cell r="D1827" t="str">
            <v>00</v>
          </cell>
          <cell r="E1827" t="str">
            <v>CHUCUITO</v>
          </cell>
          <cell r="F1827">
            <v>133684</v>
          </cell>
        </row>
        <row r="1828">
          <cell r="A1828" t="str">
            <v>210401</v>
          </cell>
          <cell r="B1828" t="str">
            <v>21</v>
          </cell>
          <cell r="C1828" t="str">
            <v>04</v>
          </cell>
          <cell r="D1828" t="str">
            <v>01</v>
          </cell>
          <cell r="E1828" t="str">
            <v>JULI</v>
          </cell>
          <cell r="F1828">
            <v>25137</v>
          </cell>
        </row>
        <row r="1829">
          <cell r="A1829" t="str">
            <v>210402</v>
          </cell>
          <cell r="B1829" t="str">
            <v>21</v>
          </cell>
          <cell r="C1829" t="str">
            <v>04</v>
          </cell>
          <cell r="D1829" t="str">
            <v>02</v>
          </cell>
          <cell r="E1829" t="str">
            <v>DESAGUADERO</v>
          </cell>
          <cell r="F1829">
            <v>21186</v>
          </cell>
        </row>
        <row r="1830">
          <cell r="A1830" t="str">
            <v>210403</v>
          </cell>
          <cell r="B1830" t="str">
            <v>21</v>
          </cell>
          <cell r="C1830" t="str">
            <v>04</v>
          </cell>
          <cell r="D1830" t="str">
            <v>03</v>
          </cell>
          <cell r="E1830" t="str">
            <v>HUACULLANI</v>
          </cell>
          <cell r="F1830">
            <v>15783</v>
          </cell>
        </row>
        <row r="1831">
          <cell r="A1831" t="str">
            <v>210404</v>
          </cell>
          <cell r="B1831" t="str">
            <v>21</v>
          </cell>
          <cell r="C1831" t="str">
            <v>04</v>
          </cell>
          <cell r="D1831" t="str">
            <v>04</v>
          </cell>
          <cell r="E1831" t="str">
            <v>KELLUYO</v>
          </cell>
          <cell r="F1831">
            <v>18920</v>
          </cell>
        </row>
        <row r="1832">
          <cell r="A1832" t="str">
            <v>210405</v>
          </cell>
          <cell r="B1832" t="str">
            <v>21</v>
          </cell>
          <cell r="C1832" t="str">
            <v>04</v>
          </cell>
          <cell r="D1832" t="str">
            <v>05</v>
          </cell>
          <cell r="E1832" t="str">
            <v>PISACOMA</v>
          </cell>
          <cell r="F1832">
            <v>12865</v>
          </cell>
        </row>
        <row r="1833">
          <cell r="A1833" t="str">
            <v>210406</v>
          </cell>
          <cell r="B1833" t="str">
            <v>21</v>
          </cell>
          <cell r="C1833" t="str">
            <v>04</v>
          </cell>
          <cell r="D1833" t="str">
            <v>06</v>
          </cell>
          <cell r="E1833" t="str">
            <v>POMATA</v>
          </cell>
          <cell r="F1833">
            <v>18833</v>
          </cell>
        </row>
        <row r="1834">
          <cell r="A1834" t="str">
            <v>210407</v>
          </cell>
          <cell r="B1834" t="str">
            <v>21</v>
          </cell>
          <cell r="C1834" t="str">
            <v>04</v>
          </cell>
          <cell r="D1834" t="str">
            <v>07</v>
          </cell>
          <cell r="E1834" t="str">
            <v>ZEPITA</v>
          </cell>
          <cell r="F1834">
            <v>20960</v>
          </cell>
        </row>
        <row r="1835">
          <cell r="A1835" t="str">
            <v>210500</v>
          </cell>
          <cell r="B1835" t="str">
            <v>21</v>
          </cell>
          <cell r="C1835" t="str">
            <v>05</v>
          </cell>
          <cell r="D1835" t="str">
            <v>00</v>
          </cell>
          <cell r="E1835" t="str">
            <v>EL COLLAO</v>
          </cell>
          <cell r="F1835">
            <v>87923</v>
          </cell>
        </row>
        <row r="1836">
          <cell r="A1836" t="str">
            <v>210501</v>
          </cell>
          <cell r="B1836" t="str">
            <v>21</v>
          </cell>
          <cell r="C1836" t="str">
            <v>05</v>
          </cell>
          <cell r="D1836" t="str">
            <v>01</v>
          </cell>
          <cell r="E1836" t="str">
            <v>ILAVE</v>
          </cell>
          <cell r="F1836">
            <v>58722</v>
          </cell>
        </row>
        <row r="1837">
          <cell r="A1837" t="str">
            <v>210502</v>
          </cell>
          <cell r="B1837" t="str">
            <v>21</v>
          </cell>
          <cell r="C1837" t="str">
            <v>05</v>
          </cell>
          <cell r="D1837" t="str">
            <v>02</v>
          </cell>
          <cell r="E1837" t="str">
            <v>CAPAZO</v>
          </cell>
          <cell r="F1837">
            <v>1985</v>
          </cell>
        </row>
        <row r="1838">
          <cell r="A1838" t="str">
            <v>210503</v>
          </cell>
          <cell r="B1838" t="str">
            <v>21</v>
          </cell>
          <cell r="C1838" t="str">
            <v>05</v>
          </cell>
          <cell r="D1838" t="str">
            <v>03</v>
          </cell>
          <cell r="E1838" t="str">
            <v>PILCUYO</v>
          </cell>
          <cell r="F1838">
            <v>15349</v>
          </cell>
        </row>
        <row r="1839">
          <cell r="A1839" t="str">
            <v>210504</v>
          </cell>
          <cell r="B1839" t="str">
            <v>21</v>
          </cell>
          <cell r="C1839" t="str">
            <v>05</v>
          </cell>
          <cell r="D1839" t="str">
            <v>04</v>
          </cell>
          <cell r="E1839" t="str">
            <v>SANTA ROSA</v>
          </cell>
          <cell r="F1839">
            <v>7228</v>
          </cell>
        </row>
        <row r="1840">
          <cell r="A1840" t="str">
            <v>210505</v>
          </cell>
          <cell r="B1840" t="str">
            <v>21</v>
          </cell>
          <cell r="C1840" t="str">
            <v>05</v>
          </cell>
          <cell r="D1840" t="str">
            <v>05</v>
          </cell>
          <cell r="E1840" t="str">
            <v>CONDURIRI</v>
          </cell>
          <cell r="F1840">
            <v>4639</v>
          </cell>
        </row>
        <row r="1841">
          <cell r="A1841" t="str">
            <v>210600</v>
          </cell>
          <cell r="B1841" t="str">
            <v>21</v>
          </cell>
          <cell r="C1841" t="str">
            <v>06</v>
          </cell>
          <cell r="D1841" t="str">
            <v>00</v>
          </cell>
          <cell r="E1841" t="str">
            <v>HUANCANE</v>
          </cell>
          <cell r="F1841">
            <v>76205</v>
          </cell>
        </row>
        <row r="1842">
          <cell r="A1842" t="str">
            <v>210601</v>
          </cell>
          <cell r="B1842" t="str">
            <v>21</v>
          </cell>
          <cell r="C1842" t="str">
            <v>06</v>
          </cell>
          <cell r="D1842" t="str">
            <v>01</v>
          </cell>
          <cell r="E1842" t="str">
            <v>HUANCANE</v>
          </cell>
          <cell r="F1842">
            <v>23116</v>
          </cell>
        </row>
        <row r="1843">
          <cell r="A1843" t="str">
            <v>210602</v>
          </cell>
          <cell r="B1843" t="str">
            <v>21</v>
          </cell>
          <cell r="C1843" t="str">
            <v>06</v>
          </cell>
          <cell r="D1843" t="str">
            <v>02</v>
          </cell>
          <cell r="E1843" t="str">
            <v>COJATA</v>
          </cell>
          <cell r="F1843">
            <v>4772</v>
          </cell>
        </row>
        <row r="1844">
          <cell r="A1844" t="str">
            <v>210603</v>
          </cell>
          <cell r="B1844" t="str">
            <v>21</v>
          </cell>
          <cell r="C1844" t="str">
            <v>06</v>
          </cell>
          <cell r="D1844" t="str">
            <v>03</v>
          </cell>
          <cell r="E1844" t="str">
            <v>HUATASANI</v>
          </cell>
          <cell r="F1844">
            <v>4555</v>
          </cell>
        </row>
        <row r="1845">
          <cell r="A1845" t="str">
            <v>210604</v>
          </cell>
          <cell r="B1845" t="str">
            <v>21</v>
          </cell>
          <cell r="C1845" t="str">
            <v>06</v>
          </cell>
          <cell r="D1845" t="str">
            <v>04</v>
          </cell>
          <cell r="E1845" t="str">
            <v>INCHUPALLA</v>
          </cell>
          <cell r="F1845">
            <v>3930</v>
          </cell>
        </row>
        <row r="1846">
          <cell r="A1846" t="str">
            <v>210605</v>
          </cell>
          <cell r="B1846" t="str">
            <v>21</v>
          </cell>
          <cell r="C1846" t="str">
            <v>06</v>
          </cell>
          <cell r="D1846" t="str">
            <v>05</v>
          </cell>
          <cell r="E1846" t="str">
            <v>PUSI</v>
          </cell>
          <cell r="F1846">
            <v>7142</v>
          </cell>
        </row>
        <row r="1847">
          <cell r="A1847" t="str">
            <v>210606</v>
          </cell>
          <cell r="B1847" t="str">
            <v>21</v>
          </cell>
          <cell r="C1847" t="str">
            <v>06</v>
          </cell>
          <cell r="D1847" t="str">
            <v>06</v>
          </cell>
          <cell r="E1847" t="str">
            <v>ROSASPATA</v>
          </cell>
          <cell r="F1847">
            <v>6179</v>
          </cell>
        </row>
        <row r="1848">
          <cell r="A1848" t="str">
            <v>210607</v>
          </cell>
          <cell r="B1848" t="str">
            <v>21</v>
          </cell>
          <cell r="C1848" t="str">
            <v>06</v>
          </cell>
          <cell r="D1848" t="str">
            <v>07</v>
          </cell>
          <cell r="E1848" t="str">
            <v>TARACO</v>
          </cell>
          <cell r="F1848">
            <v>16067</v>
          </cell>
        </row>
        <row r="1849">
          <cell r="A1849" t="str">
            <v>210608</v>
          </cell>
          <cell r="B1849" t="str">
            <v>21</v>
          </cell>
          <cell r="C1849" t="str">
            <v>06</v>
          </cell>
          <cell r="D1849" t="str">
            <v>08</v>
          </cell>
          <cell r="E1849" t="str">
            <v>VILQUE CHICO</v>
          </cell>
          <cell r="F1849">
            <v>10444</v>
          </cell>
        </row>
        <row r="1850">
          <cell r="A1850" t="str">
            <v>210700</v>
          </cell>
          <cell r="B1850" t="str">
            <v>21</v>
          </cell>
          <cell r="C1850" t="str">
            <v>07</v>
          </cell>
          <cell r="D1850" t="str">
            <v>00</v>
          </cell>
          <cell r="E1850" t="str">
            <v>LAMPA</v>
          </cell>
          <cell r="F1850">
            <v>53548</v>
          </cell>
        </row>
        <row r="1851">
          <cell r="A1851" t="str">
            <v>210701</v>
          </cell>
          <cell r="B1851" t="str">
            <v>21</v>
          </cell>
          <cell r="C1851" t="str">
            <v>07</v>
          </cell>
          <cell r="D1851" t="str">
            <v>01</v>
          </cell>
          <cell r="E1851" t="str">
            <v>LAMPA</v>
          </cell>
          <cell r="F1851">
            <v>12576</v>
          </cell>
        </row>
        <row r="1852">
          <cell r="A1852" t="str">
            <v>210702</v>
          </cell>
          <cell r="B1852" t="str">
            <v>21</v>
          </cell>
          <cell r="C1852" t="str">
            <v>07</v>
          </cell>
          <cell r="D1852" t="str">
            <v>02</v>
          </cell>
          <cell r="E1852" t="str">
            <v>CABANILLA</v>
          </cell>
          <cell r="F1852">
            <v>6188</v>
          </cell>
        </row>
        <row r="1853">
          <cell r="A1853" t="str">
            <v>210703</v>
          </cell>
          <cell r="B1853" t="str">
            <v>21</v>
          </cell>
          <cell r="C1853" t="str">
            <v>07</v>
          </cell>
          <cell r="D1853" t="str">
            <v>03</v>
          </cell>
          <cell r="E1853" t="str">
            <v>CALAPUJA</v>
          </cell>
          <cell r="F1853">
            <v>1659</v>
          </cell>
        </row>
        <row r="1854">
          <cell r="A1854" t="str">
            <v>210704</v>
          </cell>
          <cell r="B1854" t="str">
            <v>21</v>
          </cell>
          <cell r="C1854" t="str">
            <v>07</v>
          </cell>
          <cell r="D1854" t="str">
            <v>04</v>
          </cell>
          <cell r="E1854" t="str">
            <v>NICASIO</v>
          </cell>
          <cell r="F1854">
            <v>3060</v>
          </cell>
        </row>
        <row r="1855">
          <cell r="A1855" t="str">
            <v>210705</v>
          </cell>
          <cell r="B1855" t="str">
            <v>21</v>
          </cell>
          <cell r="C1855" t="str">
            <v>07</v>
          </cell>
          <cell r="D1855" t="str">
            <v>05</v>
          </cell>
          <cell r="E1855" t="str">
            <v>OCUVIRI</v>
          </cell>
          <cell r="F1855">
            <v>2950</v>
          </cell>
        </row>
        <row r="1856">
          <cell r="A1856" t="str">
            <v>210706</v>
          </cell>
          <cell r="B1856" t="str">
            <v>21</v>
          </cell>
          <cell r="C1856" t="str">
            <v>07</v>
          </cell>
          <cell r="D1856" t="str">
            <v>06</v>
          </cell>
          <cell r="E1856" t="str">
            <v>PALCA</v>
          </cell>
          <cell r="F1856">
            <v>3362</v>
          </cell>
        </row>
        <row r="1857">
          <cell r="A1857" t="str">
            <v>210707</v>
          </cell>
          <cell r="B1857" t="str">
            <v>21</v>
          </cell>
          <cell r="C1857" t="str">
            <v>07</v>
          </cell>
          <cell r="D1857" t="str">
            <v>07</v>
          </cell>
          <cell r="E1857" t="str">
            <v>PARATIA</v>
          </cell>
          <cell r="F1857">
            <v>5838</v>
          </cell>
        </row>
        <row r="1858">
          <cell r="A1858" t="str">
            <v>210708</v>
          </cell>
          <cell r="B1858" t="str">
            <v>21</v>
          </cell>
          <cell r="C1858" t="str">
            <v>07</v>
          </cell>
          <cell r="D1858" t="str">
            <v>08</v>
          </cell>
          <cell r="E1858" t="str">
            <v>PUCARA</v>
          </cell>
          <cell r="F1858">
            <v>6731</v>
          </cell>
        </row>
        <row r="1859">
          <cell r="A1859" t="str">
            <v>210709</v>
          </cell>
          <cell r="B1859" t="str">
            <v>21</v>
          </cell>
          <cell r="C1859" t="str">
            <v>07</v>
          </cell>
          <cell r="D1859" t="str">
            <v>09</v>
          </cell>
          <cell r="E1859" t="str">
            <v>SANTA LUCIA</v>
          </cell>
          <cell r="F1859">
            <v>8542</v>
          </cell>
        </row>
        <row r="1860">
          <cell r="A1860" t="str">
            <v>210710</v>
          </cell>
          <cell r="B1860" t="str">
            <v>21</v>
          </cell>
          <cell r="C1860" t="str">
            <v>07</v>
          </cell>
          <cell r="D1860" t="str">
            <v>10</v>
          </cell>
          <cell r="E1860" t="str">
            <v>VILAVILA</v>
          </cell>
          <cell r="F1860">
            <v>2642</v>
          </cell>
        </row>
        <row r="1861">
          <cell r="A1861" t="str">
            <v>210800</v>
          </cell>
          <cell r="B1861" t="str">
            <v>21</v>
          </cell>
          <cell r="C1861" t="str">
            <v>08</v>
          </cell>
          <cell r="D1861" t="str">
            <v>00</v>
          </cell>
          <cell r="E1861" t="str">
            <v>MELGAR</v>
          </cell>
          <cell r="F1861">
            <v>83583</v>
          </cell>
        </row>
        <row r="1862">
          <cell r="A1862" t="str">
            <v>210801</v>
          </cell>
          <cell r="B1862" t="str">
            <v>21</v>
          </cell>
          <cell r="C1862" t="str">
            <v>08</v>
          </cell>
          <cell r="D1862" t="str">
            <v>01</v>
          </cell>
          <cell r="E1862" t="str">
            <v>AYAVIRI</v>
          </cell>
          <cell r="F1862">
            <v>25350</v>
          </cell>
        </row>
        <row r="1863">
          <cell r="A1863" t="str">
            <v>210802</v>
          </cell>
          <cell r="B1863" t="str">
            <v>21</v>
          </cell>
          <cell r="C1863" t="str">
            <v>08</v>
          </cell>
          <cell r="D1863" t="str">
            <v>02</v>
          </cell>
          <cell r="E1863" t="str">
            <v>ANTAUTA</v>
          </cell>
          <cell r="F1863">
            <v>5584</v>
          </cell>
        </row>
        <row r="1864">
          <cell r="A1864" t="str">
            <v>210803</v>
          </cell>
          <cell r="B1864" t="str">
            <v>21</v>
          </cell>
          <cell r="C1864" t="str">
            <v>08</v>
          </cell>
          <cell r="D1864" t="str">
            <v>03</v>
          </cell>
          <cell r="E1864" t="str">
            <v>CUPI</v>
          </cell>
          <cell r="F1864">
            <v>2876</v>
          </cell>
        </row>
        <row r="1865">
          <cell r="A1865" t="str">
            <v>210804</v>
          </cell>
          <cell r="B1865" t="str">
            <v>21</v>
          </cell>
          <cell r="C1865" t="str">
            <v>08</v>
          </cell>
          <cell r="D1865" t="str">
            <v>04</v>
          </cell>
          <cell r="E1865" t="str">
            <v>LLALLI</v>
          </cell>
          <cell r="F1865">
            <v>4370</v>
          </cell>
        </row>
        <row r="1866">
          <cell r="A1866" t="str">
            <v>210805</v>
          </cell>
          <cell r="B1866" t="str">
            <v>21</v>
          </cell>
          <cell r="C1866" t="str">
            <v>08</v>
          </cell>
          <cell r="D1866" t="str">
            <v>05</v>
          </cell>
          <cell r="E1866" t="str">
            <v>MACARI</v>
          </cell>
          <cell r="F1866">
            <v>8915</v>
          </cell>
        </row>
        <row r="1867">
          <cell r="A1867" t="str">
            <v>210806</v>
          </cell>
          <cell r="B1867" t="str">
            <v>21</v>
          </cell>
          <cell r="C1867" t="str">
            <v>08</v>
          </cell>
          <cell r="D1867" t="str">
            <v>06</v>
          </cell>
          <cell r="E1867" t="str">
            <v>NUÑOA</v>
          </cell>
          <cell r="F1867">
            <v>12437</v>
          </cell>
        </row>
        <row r="1868">
          <cell r="A1868" t="str">
            <v>210807</v>
          </cell>
          <cell r="B1868" t="str">
            <v>21</v>
          </cell>
          <cell r="C1868" t="str">
            <v>08</v>
          </cell>
          <cell r="D1868" t="str">
            <v>07</v>
          </cell>
          <cell r="E1868" t="str">
            <v>ORURILLO</v>
          </cell>
          <cell r="F1868">
            <v>11696</v>
          </cell>
        </row>
        <row r="1869">
          <cell r="A1869" t="str">
            <v>210808</v>
          </cell>
          <cell r="B1869" t="str">
            <v>21</v>
          </cell>
          <cell r="C1869" t="str">
            <v>08</v>
          </cell>
          <cell r="D1869" t="str">
            <v>08</v>
          </cell>
          <cell r="E1869" t="str">
            <v>SANTA ROSA</v>
          </cell>
          <cell r="F1869">
            <v>7765</v>
          </cell>
        </row>
        <row r="1870">
          <cell r="A1870" t="str">
            <v>210809</v>
          </cell>
          <cell r="B1870" t="str">
            <v>21</v>
          </cell>
          <cell r="C1870" t="str">
            <v>08</v>
          </cell>
          <cell r="D1870" t="str">
            <v>09</v>
          </cell>
          <cell r="E1870" t="str">
            <v>UMACHIRI</v>
          </cell>
          <cell r="F1870">
            <v>4590</v>
          </cell>
        </row>
        <row r="1871">
          <cell r="A1871" t="str">
            <v>210900</v>
          </cell>
          <cell r="B1871" t="str">
            <v>21</v>
          </cell>
          <cell r="C1871" t="str">
            <v>09</v>
          </cell>
          <cell r="D1871" t="str">
            <v>00</v>
          </cell>
          <cell r="E1871" t="str">
            <v>MOHO</v>
          </cell>
          <cell r="F1871">
            <v>33062</v>
          </cell>
        </row>
        <row r="1872">
          <cell r="A1872" t="str">
            <v>210901</v>
          </cell>
          <cell r="B1872" t="str">
            <v>21</v>
          </cell>
          <cell r="C1872" t="str">
            <v>09</v>
          </cell>
          <cell r="D1872" t="str">
            <v>01</v>
          </cell>
          <cell r="E1872" t="str">
            <v>MOHO</v>
          </cell>
          <cell r="F1872">
            <v>20253</v>
          </cell>
        </row>
        <row r="1873">
          <cell r="A1873" t="str">
            <v>210902</v>
          </cell>
          <cell r="B1873" t="str">
            <v>21</v>
          </cell>
          <cell r="C1873" t="str">
            <v>09</v>
          </cell>
          <cell r="D1873" t="str">
            <v>02</v>
          </cell>
          <cell r="E1873" t="str">
            <v>CONIMA</v>
          </cell>
          <cell r="F1873">
            <v>4180</v>
          </cell>
        </row>
        <row r="1874">
          <cell r="A1874" t="str">
            <v>210903</v>
          </cell>
          <cell r="B1874" t="str">
            <v>21</v>
          </cell>
          <cell r="C1874" t="str">
            <v>09</v>
          </cell>
          <cell r="D1874" t="str">
            <v>03</v>
          </cell>
          <cell r="E1874" t="str">
            <v>HUAYRAPATA</v>
          </cell>
          <cell r="F1874">
            <v>4937</v>
          </cell>
        </row>
        <row r="1875">
          <cell r="A1875" t="str">
            <v>210904</v>
          </cell>
          <cell r="B1875" t="str">
            <v>21</v>
          </cell>
          <cell r="C1875" t="str">
            <v>09</v>
          </cell>
          <cell r="D1875" t="str">
            <v>04</v>
          </cell>
          <cell r="E1875" t="str">
            <v>TILALI</v>
          </cell>
          <cell r="F1875">
            <v>3692</v>
          </cell>
        </row>
        <row r="1876">
          <cell r="A1876" t="str">
            <v>211000</v>
          </cell>
          <cell r="B1876" t="str">
            <v>21</v>
          </cell>
          <cell r="C1876" t="str">
            <v>10</v>
          </cell>
          <cell r="D1876" t="str">
            <v>00</v>
          </cell>
          <cell r="E1876" t="str">
            <v>SAN ANTONIO DE PUTINA</v>
          </cell>
          <cell r="F1876">
            <v>54806</v>
          </cell>
        </row>
        <row r="1877">
          <cell r="A1877" t="str">
            <v>211001</v>
          </cell>
          <cell r="B1877" t="str">
            <v>21</v>
          </cell>
          <cell r="C1877" t="str">
            <v>10</v>
          </cell>
          <cell r="D1877" t="str">
            <v>01</v>
          </cell>
          <cell r="E1877" t="str">
            <v>PUTINA</v>
          </cell>
          <cell r="F1877">
            <v>22567</v>
          </cell>
        </row>
        <row r="1878">
          <cell r="A1878" t="str">
            <v>211002</v>
          </cell>
          <cell r="B1878" t="str">
            <v>21</v>
          </cell>
          <cell r="C1878" t="str">
            <v>10</v>
          </cell>
          <cell r="D1878" t="str">
            <v>02</v>
          </cell>
          <cell r="E1878" t="str">
            <v>ANANEA</v>
          </cell>
          <cell r="F1878">
            <v>22332</v>
          </cell>
        </row>
        <row r="1879">
          <cell r="A1879" t="str">
            <v>211003</v>
          </cell>
          <cell r="B1879" t="str">
            <v>21</v>
          </cell>
          <cell r="C1879" t="str">
            <v>10</v>
          </cell>
          <cell r="D1879" t="str">
            <v>03</v>
          </cell>
          <cell r="E1879" t="str">
            <v>PEDRO VILCA APAZA</v>
          </cell>
          <cell r="F1879">
            <v>2739</v>
          </cell>
        </row>
        <row r="1880">
          <cell r="A1880" t="str">
            <v>211004</v>
          </cell>
          <cell r="B1880" t="str">
            <v>21</v>
          </cell>
          <cell r="C1880" t="str">
            <v>10</v>
          </cell>
          <cell r="D1880" t="str">
            <v>04</v>
          </cell>
          <cell r="E1880" t="str">
            <v>QUILCAPUNCU</v>
          </cell>
          <cell r="F1880">
            <v>5570</v>
          </cell>
        </row>
        <row r="1881">
          <cell r="A1881" t="str">
            <v>211005</v>
          </cell>
          <cell r="B1881" t="str">
            <v>21</v>
          </cell>
          <cell r="C1881" t="str">
            <v>10</v>
          </cell>
          <cell r="D1881" t="str">
            <v>05</v>
          </cell>
          <cell r="E1881" t="str">
            <v>SINA</v>
          </cell>
          <cell r="F1881">
            <v>1598</v>
          </cell>
        </row>
        <row r="1882">
          <cell r="A1882" t="str">
            <v>211100</v>
          </cell>
          <cell r="B1882" t="str">
            <v>21</v>
          </cell>
          <cell r="C1882" t="str">
            <v>11</v>
          </cell>
          <cell r="D1882" t="str">
            <v>00</v>
          </cell>
          <cell r="E1882" t="str">
            <v>SAN ROMAN</v>
          </cell>
          <cell r="F1882">
            <v>260311</v>
          </cell>
        </row>
        <row r="1883">
          <cell r="A1883" t="str">
            <v>211101</v>
          </cell>
          <cell r="B1883" t="str">
            <v>21</v>
          </cell>
          <cell r="C1883" t="str">
            <v>11</v>
          </cell>
          <cell r="D1883" t="str">
            <v>01</v>
          </cell>
          <cell r="E1883" t="str">
            <v>JULIACA</v>
          </cell>
          <cell r="F1883">
            <v>243412</v>
          </cell>
        </row>
        <row r="1884">
          <cell r="A1884" t="str">
            <v>211102</v>
          </cell>
          <cell r="B1884" t="str">
            <v>21</v>
          </cell>
          <cell r="C1884" t="str">
            <v>11</v>
          </cell>
          <cell r="D1884" t="str">
            <v>02</v>
          </cell>
          <cell r="E1884" t="str">
            <v>CABANA</v>
          </cell>
          <cell r="F1884">
            <v>4748</v>
          </cell>
        </row>
        <row r="1885">
          <cell r="A1885" t="str">
            <v>211103</v>
          </cell>
          <cell r="B1885" t="str">
            <v>21</v>
          </cell>
          <cell r="C1885" t="str">
            <v>11</v>
          </cell>
          <cell r="D1885" t="str">
            <v>03</v>
          </cell>
          <cell r="E1885" t="str">
            <v>CABANILLAS</v>
          </cell>
          <cell r="F1885">
            <v>5600</v>
          </cell>
        </row>
        <row r="1886">
          <cell r="A1886" t="str">
            <v>211104</v>
          </cell>
          <cell r="B1886" t="str">
            <v>21</v>
          </cell>
          <cell r="C1886" t="str">
            <v>11</v>
          </cell>
          <cell r="D1886" t="str">
            <v>04</v>
          </cell>
          <cell r="E1886" t="str">
            <v>CARACOTO</v>
          </cell>
          <cell r="F1886">
            <v>6551</v>
          </cell>
        </row>
        <row r="1887">
          <cell r="A1887" t="str">
            <v>211200</v>
          </cell>
          <cell r="B1887" t="str">
            <v>21</v>
          </cell>
          <cell r="C1887" t="str">
            <v>12</v>
          </cell>
          <cell r="D1887" t="str">
            <v>00</v>
          </cell>
          <cell r="E1887" t="str">
            <v>SANDIA</v>
          </cell>
          <cell r="F1887">
            <v>67735</v>
          </cell>
        </row>
        <row r="1888">
          <cell r="A1888" t="str">
            <v>211201</v>
          </cell>
          <cell r="B1888" t="str">
            <v>21</v>
          </cell>
          <cell r="C1888" t="str">
            <v>12</v>
          </cell>
          <cell r="D1888" t="str">
            <v>01</v>
          </cell>
          <cell r="E1888" t="str">
            <v>SANDIA</v>
          </cell>
          <cell r="F1888">
            <v>12397</v>
          </cell>
        </row>
        <row r="1889">
          <cell r="A1889" t="str">
            <v>211202</v>
          </cell>
          <cell r="B1889" t="str">
            <v>21</v>
          </cell>
          <cell r="C1889" t="str">
            <v>12</v>
          </cell>
          <cell r="D1889" t="str">
            <v>02</v>
          </cell>
          <cell r="E1889" t="str">
            <v>CUYOCUYO</v>
          </cell>
          <cell r="F1889">
            <v>5837</v>
          </cell>
        </row>
        <row r="1890">
          <cell r="A1890" t="str">
            <v>211203</v>
          </cell>
          <cell r="B1890" t="str">
            <v>21</v>
          </cell>
          <cell r="C1890" t="str">
            <v>12</v>
          </cell>
          <cell r="D1890" t="str">
            <v>03</v>
          </cell>
          <cell r="E1890" t="str">
            <v>LIMBANI</v>
          </cell>
          <cell r="F1890">
            <v>4069</v>
          </cell>
        </row>
        <row r="1891">
          <cell r="A1891" t="str">
            <v>211204</v>
          </cell>
          <cell r="B1891" t="str">
            <v>21</v>
          </cell>
          <cell r="C1891" t="str">
            <v>12</v>
          </cell>
          <cell r="D1891" t="str">
            <v>04</v>
          </cell>
          <cell r="E1891" t="str">
            <v>PATAMBUCO</v>
          </cell>
          <cell r="F1891">
            <v>4650</v>
          </cell>
        </row>
        <row r="1892">
          <cell r="A1892" t="str">
            <v>211205</v>
          </cell>
          <cell r="B1892" t="str">
            <v>21</v>
          </cell>
          <cell r="C1892" t="str">
            <v>12</v>
          </cell>
          <cell r="D1892" t="str">
            <v>05</v>
          </cell>
          <cell r="E1892" t="str">
            <v>PHARA</v>
          </cell>
          <cell r="F1892">
            <v>5282</v>
          </cell>
        </row>
        <row r="1893">
          <cell r="A1893" t="str">
            <v>211206</v>
          </cell>
          <cell r="B1893" t="str">
            <v>21</v>
          </cell>
          <cell r="C1893" t="str">
            <v>12</v>
          </cell>
          <cell r="D1893" t="str">
            <v>06</v>
          </cell>
          <cell r="E1893" t="str">
            <v>QUIACA</v>
          </cell>
          <cell r="F1893">
            <v>2433</v>
          </cell>
        </row>
        <row r="1894">
          <cell r="A1894" t="str">
            <v>211207</v>
          </cell>
          <cell r="B1894" t="str">
            <v>21</v>
          </cell>
          <cell r="C1894" t="str">
            <v>12</v>
          </cell>
          <cell r="D1894" t="str">
            <v>07</v>
          </cell>
          <cell r="E1894" t="str">
            <v>SAN JUAN DEL ORO</v>
          </cell>
          <cell r="F1894">
            <v>10711</v>
          </cell>
        </row>
        <row r="1895">
          <cell r="A1895" t="str">
            <v>211208</v>
          </cell>
          <cell r="B1895" t="str">
            <v>21</v>
          </cell>
          <cell r="C1895" t="str">
            <v>12</v>
          </cell>
          <cell r="D1895" t="str">
            <v>08</v>
          </cell>
          <cell r="E1895" t="str">
            <v>YANAHUAYA</v>
          </cell>
          <cell r="F1895">
            <v>2581</v>
          </cell>
        </row>
        <row r="1896">
          <cell r="A1896" t="str">
            <v>211209</v>
          </cell>
          <cell r="B1896" t="str">
            <v>21</v>
          </cell>
          <cell r="C1896" t="str">
            <v>12</v>
          </cell>
          <cell r="D1896" t="str">
            <v>09</v>
          </cell>
          <cell r="E1896" t="str">
            <v>ALTO INAMBARI</v>
          </cell>
          <cell r="F1896">
            <v>8215</v>
          </cell>
        </row>
        <row r="1897">
          <cell r="A1897" t="str">
            <v>211210</v>
          </cell>
          <cell r="B1897" t="str">
            <v>21</v>
          </cell>
          <cell r="C1897" t="str">
            <v>12</v>
          </cell>
          <cell r="D1897" t="str">
            <v>10</v>
          </cell>
          <cell r="E1897" t="str">
            <v>SAN PEDRO DE PUTINA PUNCU</v>
          </cell>
          <cell r="F1897">
            <v>11560</v>
          </cell>
        </row>
        <row r="1898">
          <cell r="A1898" t="str">
            <v>211300</v>
          </cell>
          <cell r="B1898" t="str">
            <v>21</v>
          </cell>
          <cell r="C1898" t="str">
            <v>13</v>
          </cell>
          <cell r="D1898" t="str">
            <v>00</v>
          </cell>
          <cell r="E1898" t="str">
            <v>YUNGUYO</v>
          </cell>
          <cell r="F1898">
            <v>52142</v>
          </cell>
        </row>
        <row r="1899">
          <cell r="A1899" t="str">
            <v>211301</v>
          </cell>
          <cell r="B1899" t="str">
            <v>21</v>
          </cell>
          <cell r="C1899" t="str">
            <v>13</v>
          </cell>
          <cell r="D1899" t="str">
            <v>01</v>
          </cell>
          <cell r="E1899" t="str">
            <v>YUNGUYO</v>
          </cell>
          <cell r="F1899">
            <v>31206</v>
          </cell>
        </row>
        <row r="1900">
          <cell r="A1900" t="str">
            <v>211302</v>
          </cell>
          <cell r="B1900" t="str">
            <v>21</v>
          </cell>
          <cell r="C1900" t="str">
            <v>13</v>
          </cell>
          <cell r="D1900" t="str">
            <v>02</v>
          </cell>
          <cell r="E1900" t="str">
            <v>ANAPIA</v>
          </cell>
          <cell r="F1900">
            <v>2524</v>
          </cell>
        </row>
        <row r="1901">
          <cell r="A1901" t="str">
            <v>211303</v>
          </cell>
          <cell r="B1901" t="str">
            <v>21</v>
          </cell>
          <cell r="C1901" t="str">
            <v>13</v>
          </cell>
          <cell r="D1901" t="str">
            <v>03</v>
          </cell>
          <cell r="E1901" t="str">
            <v>COPANI</v>
          </cell>
          <cell r="F1901">
            <v>5980</v>
          </cell>
        </row>
        <row r="1902">
          <cell r="A1902" t="str">
            <v>211304</v>
          </cell>
          <cell r="B1902" t="str">
            <v>21</v>
          </cell>
          <cell r="C1902" t="str">
            <v>13</v>
          </cell>
          <cell r="D1902" t="str">
            <v>04</v>
          </cell>
          <cell r="E1902" t="str">
            <v>CUTURAPI</v>
          </cell>
          <cell r="F1902">
            <v>1758</v>
          </cell>
        </row>
        <row r="1903">
          <cell r="A1903" t="str">
            <v>211305</v>
          </cell>
          <cell r="B1903" t="str">
            <v>21</v>
          </cell>
          <cell r="C1903" t="str">
            <v>13</v>
          </cell>
          <cell r="D1903" t="str">
            <v>05</v>
          </cell>
          <cell r="E1903" t="str">
            <v>OLLARAYA</v>
          </cell>
          <cell r="F1903">
            <v>5108</v>
          </cell>
        </row>
        <row r="1904">
          <cell r="A1904" t="str">
            <v>211306</v>
          </cell>
          <cell r="B1904" t="str">
            <v>21</v>
          </cell>
          <cell r="C1904" t="str">
            <v>13</v>
          </cell>
          <cell r="D1904" t="str">
            <v>06</v>
          </cell>
          <cell r="E1904" t="str">
            <v>TINICACHI</v>
          </cell>
          <cell r="F1904">
            <v>1638</v>
          </cell>
        </row>
        <row r="1905">
          <cell r="A1905" t="str">
            <v>211307</v>
          </cell>
          <cell r="B1905" t="str">
            <v>21</v>
          </cell>
          <cell r="C1905" t="str">
            <v>13</v>
          </cell>
          <cell r="D1905" t="str">
            <v>07</v>
          </cell>
          <cell r="E1905" t="str">
            <v>UNICACHI</v>
          </cell>
          <cell r="F1905">
            <v>3928</v>
          </cell>
        </row>
        <row r="1906">
          <cell r="A1906" t="str">
            <v>220000</v>
          </cell>
          <cell r="B1906" t="str">
            <v>22</v>
          </cell>
          <cell r="C1906" t="str">
            <v>00</v>
          </cell>
          <cell r="D1906" t="str">
            <v>00</v>
          </cell>
          <cell r="E1906" t="str">
            <v>SAN MARTIN</v>
          </cell>
          <cell r="F1906">
            <v>786471</v>
          </cell>
        </row>
        <row r="1907">
          <cell r="A1907" t="str">
            <v>220100</v>
          </cell>
          <cell r="B1907" t="str">
            <v>22</v>
          </cell>
          <cell r="C1907" t="str">
            <v>01</v>
          </cell>
          <cell r="D1907" t="str">
            <v>00</v>
          </cell>
          <cell r="E1907" t="str">
            <v>MOYOBAMBA</v>
          </cell>
          <cell r="F1907">
            <v>122916</v>
          </cell>
        </row>
        <row r="1908">
          <cell r="A1908" t="str">
            <v>220101</v>
          </cell>
          <cell r="B1908" t="str">
            <v>22</v>
          </cell>
          <cell r="C1908" t="str">
            <v>01</v>
          </cell>
          <cell r="D1908" t="str">
            <v>01</v>
          </cell>
          <cell r="E1908" t="str">
            <v>MOYOBAMBA</v>
          </cell>
          <cell r="F1908">
            <v>69290</v>
          </cell>
        </row>
        <row r="1909">
          <cell r="A1909" t="str">
            <v>220102</v>
          </cell>
          <cell r="B1909" t="str">
            <v>22</v>
          </cell>
          <cell r="C1909" t="str">
            <v>01</v>
          </cell>
          <cell r="D1909" t="str">
            <v>02</v>
          </cell>
          <cell r="E1909" t="str">
            <v>CALZADA</v>
          </cell>
          <cell r="F1909">
            <v>4310</v>
          </cell>
        </row>
        <row r="1910">
          <cell r="A1910" t="str">
            <v>220103</v>
          </cell>
          <cell r="B1910" t="str">
            <v>22</v>
          </cell>
          <cell r="C1910" t="str">
            <v>01</v>
          </cell>
          <cell r="D1910" t="str">
            <v>03</v>
          </cell>
          <cell r="E1910" t="str">
            <v>HABANA</v>
          </cell>
          <cell r="F1910">
            <v>1838</v>
          </cell>
        </row>
        <row r="1911">
          <cell r="A1911" t="str">
            <v>220104</v>
          </cell>
          <cell r="B1911" t="str">
            <v>22</v>
          </cell>
          <cell r="C1911" t="str">
            <v>01</v>
          </cell>
          <cell r="D1911" t="str">
            <v>04</v>
          </cell>
          <cell r="E1911" t="str">
            <v>JEPELACIO</v>
          </cell>
          <cell r="F1911">
            <v>19676</v>
          </cell>
        </row>
        <row r="1912">
          <cell r="A1912" t="str">
            <v>220105</v>
          </cell>
          <cell r="B1912" t="str">
            <v>22</v>
          </cell>
          <cell r="C1912" t="str">
            <v>01</v>
          </cell>
          <cell r="D1912" t="str">
            <v>05</v>
          </cell>
          <cell r="E1912" t="str">
            <v>SORITOR</v>
          </cell>
          <cell r="F1912">
            <v>24841</v>
          </cell>
        </row>
        <row r="1913">
          <cell r="A1913" t="str">
            <v>220106</v>
          </cell>
          <cell r="B1913" t="str">
            <v>22</v>
          </cell>
          <cell r="C1913" t="str">
            <v>01</v>
          </cell>
          <cell r="D1913" t="str">
            <v>06</v>
          </cell>
          <cell r="E1913" t="str">
            <v>YANTALO</v>
          </cell>
          <cell r="F1913">
            <v>2961</v>
          </cell>
        </row>
        <row r="1914">
          <cell r="A1914" t="str">
            <v>220200</v>
          </cell>
          <cell r="B1914" t="str">
            <v>22</v>
          </cell>
          <cell r="C1914" t="str">
            <v>02</v>
          </cell>
          <cell r="D1914" t="str">
            <v>00</v>
          </cell>
          <cell r="E1914" t="str">
            <v>BELLAVISTA</v>
          </cell>
          <cell r="F1914">
            <v>53146</v>
          </cell>
        </row>
        <row r="1915">
          <cell r="A1915" t="str">
            <v>220201</v>
          </cell>
          <cell r="B1915" t="str">
            <v>22</v>
          </cell>
          <cell r="C1915" t="str">
            <v>02</v>
          </cell>
          <cell r="D1915" t="str">
            <v>01</v>
          </cell>
          <cell r="E1915" t="str">
            <v>BELLAVISTA</v>
          </cell>
          <cell r="F1915">
            <v>15350</v>
          </cell>
        </row>
        <row r="1916">
          <cell r="A1916" t="str">
            <v>220202</v>
          </cell>
          <cell r="B1916" t="str">
            <v>22</v>
          </cell>
          <cell r="C1916" t="str">
            <v>02</v>
          </cell>
          <cell r="D1916" t="str">
            <v>02</v>
          </cell>
          <cell r="E1916" t="str">
            <v>ALTO BIAVO</v>
          </cell>
          <cell r="F1916">
            <v>6381</v>
          </cell>
        </row>
        <row r="1917">
          <cell r="A1917" t="str">
            <v>220203</v>
          </cell>
          <cell r="B1917" t="str">
            <v>22</v>
          </cell>
          <cell r="C1917" t="str">
            <v>02</v>
          </cell>
          <cell r="D1917" t="str">
            <v>03</v>
          </cell>
          <cell r="E1917" t="str">
            <v>BAJO BIAVO</v>
          </cell>
          <cell r="F1917">
            <v>12700</v>
          </cell>
        </row>
        <row r="1918">
          <cell r="A1918" t="str">
            <v>220204</v>
          </cell>
          <cell r="B1918" t="str">
            <v>22</v>
          </cell>
          <cell r="C1918" t="str">
            <v>02</v>
          </cell>
          <cell r="D1918" t="str">
            <v>04</v>
          </cell>
          <cell r="E1918" t="str">
            <v>HUALLAGA</v>
          </cell>
          <cell r="F1918">
            <v>3022</v>
          </cell>
        </row>
        <row r="1919">
          <cell r="A1919" t="str">
            <v>220205</v>
          </cell>
          <cell r="B1919" t="str">
            <v>22</v>
          </cell>
          <cell r="C1919" t="str">
            <v>02</v>
          </cell>
          <cell r="D1919" t="str">
            <v>05</v>
          </cell>
          <cell r="E1919" t="str">
            <v>SAN PABLO</v>
          </cell>
          <cell r="F1919">
            <v>9617</v>
          </cell>
        </row>
        <row r="1920">
          <cell r="A1920" t="str">
            <v>220206</v>
          </cell>
          <cell r="B1920" t="str">
            <v>22</v>
          </cell>
          <cell r="C1920" t="str">
            <v>02</v>
          </cell>
          <cell r="D1920" t="str">
            <v>06</v>
          </cell>
          <cell r="E1920" t="str">
            <v>SAN RAFAEL</v>
          </cell>
          <cell r="F1920">
            <v>6076</v>
          </cell>
        </row>
        <row r="1921">
          <cell r="A1921" t="str">
            <v>220300</v>
          </cell>
          <cell r="B1921" t="str">
            <v>22</v>
          </cell>
          <cell r="C1921" t="str">
            <v>03</v>
          </cell>
          <cell r="D1921" t="str">
            <v>00</v>
          </cell>
          <cell r="E1921" t="str">
            <v>EL DORADO</v>
          </cell>
          <cell r="F1921">
            <v>37274</v>
          </cell>
        </row>
        <row r="1922">
          <cell r="A1922" t="str">
            <v>220301</v>
          </cell>
          <cell r="B1922" t="str">
            <v>22</v>
          </cell>
          <cell r="C1922" t="str">
            <v>03</v>
          </cell>
          <cell r="D1922" t="str">
            <v>01</v>
          </cell>
          <cell r="E1922" t="str">
            <v>SAN JOSE DE SISA</v>
          </cell>
          <cell r="F1922">
            <v>14648</v>
          </cell>
        </row>
        <row r="1923">
          <cell r="A1923" t="str">
            <v>220302</v>
          </cell>
          <cell r="B1923" t="str">
            <v>22</v>
          </cell>
          <cell r="C1923" t="str">
            <v>03</v>
          </cell>
          <cell r="D1923" t="str">
            <v>02</v>
          </cell>
          <cell r="E1923" t="str">
            <v>AGUA BLANCA</v>
          </cell>
          <cell r="F1923">
            <v>2829</v>
          </cell>
        </row>
        <row r="1924">
          <cell r="A1924" t="str">
            <v>220303</v>
          </cell>
          <cell r="B1924" t="str">
            <v>22</v>
          </cell>
          <cell r="C1924" t="str">
            <v>03</v>
          </cell>
          <cell r="D1924" t="str">
            <v>03</v>
          </cell>
          <cell r="E1924" t="str">
            <v>SAN MARTIN</v>
          </cell>
          <cell r="F1924">
            <v>10325</v>
          </cell>
        </row>
        <row r="1925">
          <cell r="A1925" t="str">
            <v>220304</v>
          </cell>
          <cell r="B1925" t="str">
            <v>22</v>
          </cell>
          <cell r="C1925" t="str">
            <v>03</v>
          </cell>
          <cell r="D1925" t="str">
            <v>04</v>
          </cell>
          <cell r="E1925" t="str">
            <v>SANTA ROSA</v>
          </cell>
          <cell r="F1925">
            <v>6576</v>
          </cell>
        </row>
        <row r="1926">
          <cell r="A1926" t="str">
            <v>220305</v>
          </cell>
          <cell r="B1926" t="str">
            <v>22</v>
          </cell>
          <cell r="C1926" t="str">
            <v>03</v>
          </cell>
          <cell r="D1926" t="str">
            <v>05</v>
          </cell>
          <cell r="E1926" t="str">
            <v>SHATOJA</v>
          </cell>
          <cell r="F1926">
            <v>2896</v>
          </cell>
        </row>
        <row r="1927">
          <cell r="A1927" t="str">
            <v>220400</v>
          </cell>
          <cell r="B1927" t="str">
            <v>22</v>
          </cell>
          <cell r="C1927" t="str">
            <v>04</v>
          </cell>
          <cell r="D1927" t="str">
            <v>00</v>
          </cell>
          <cell r="E1927" t="str">
            <v>HUALLAGA</v>
          </cell>
          <cell r="F1927">
            <v>27847</v>
          </cell>
        </row>
        <row r="1928">
          <cell r="A1928" t="str">
            <v>220401</v>
          </cell>
          <cell r="B1928" t="str">
            <v>22</v>
          </cell>
          <cell r="C1928" t="str">
            <v>04</v>
          </cell>
          <cell r="D1928" t="str">
            <v>01</v>
          </cell>
          <cell r="E1928" t="str">
            <v>SAPOSOA</v>
          </cell>
          <cell r="F1928">
            <v>13647</v>
          </cell>
        </row>
        <row r="1929">
          <cell r="A1929" t="str">
            <v>220402</v>
          </cell>
          <cell r="B1929" t="str">
            <v>22</v>
          </cell>
          <cell r="C1929" t="str">
            <v>04</v>
          </cell>
          <cell r="D1929" t="str">
            <v>02</v>
          </cell>
          <cell r="E1929" t="str">
            <v>ALTO SAPOSOA</v>
          </cell>
          <cell r="F1929">
            <v>3011</v>
          </cell>
        </row>
        <row r="1930">
          <cell r="A1930" t="str">
            <v>220403</v>
          </cell>
          <cell r="B1930" t="str">
            <v>22</v>
          </cell>
          <cell r="C1930" t="str">
            <v>04</v>
          </cell>
          <cell r="D1930" t="str">
            <v>03</v>
          </cell>
          <cell r="E1930" t="str">
            <v>EL ESLABON</v>
          </cell>
          <cell r="F1930">
            <v>3194</v>
          </cell>
        </row>
        <row r="1931">
          <cell r="A1931" t="str">
            <v>220404</v>
          </cell>
          <cell r="B1931" t="str">
            <v>22</v>
          </cell>
          <cell r="C1931" t="str">
            <v>04</v>
          </cell>
          <cell r="D1931" t="str">
            <v>04</v>
          </cell>
          <cell r="E1931" t="str">
            <v>PISCOYACU</v>
          </cell>
          <cell r="F1931">
            <v>4022</v>
          </cell>
        </row>
        <row r="1932">
          <cell r="A1932" t="str">
            <v>220405</v>
          </cell>
          <cell r="B1932" t="str">
            <v>22</v>
          </cell>
          <cell r="C1932" t="str">
            <v>04</v>
          </cell>
          <cell r="D1932" t="str">
            <v>05</v>
          </cell>
          <cell r="E1932" t="str">
            <v>SACANCHE</v>
          </cell>
          <cell r="F1932">
            <v>3103</v>
          </cell>
        </row>
        <row r="1933">
          <cell r="A1933" t="str">
            <v>220406</v>
          </cell>
          <cell r="B1933" t="str">
            <v>22</v>
          </cell>
          <cell r="C1933" t="str">
            <v>04</v>
          </cell>
          <cell r="D1933" t="str">
            <v>06</v>
          </cell>
          <cell r="E1933" t="str">
            <v>TINGO DE SAPOSOA</v>
          </cell>
          <cell r="F1933">
            <v>870</v>
          </cell>
        </row>
        <row r="1934">
          <cell r="A1934" t="str">
            <v>220500</v>
          </cell>
          <cell r="B1934" t="str">
            <v>22</v>
          </cell>
          <cell r="C1934" t="str">
            <v>05</v>
          </cell>
          <cell r="D1934" t="str">
            <v>00</v>
          </cell>
          <cell r="E1934" t="str">
            <v>LAMAS</v>
          </cell>
          <cell r="F1934">
            <v>86920</v>
          </cell>
        </row>
        <row r="1935">
          <cell r="A1935" t="str">
            <v>220501</v>
          </cell>
          <cell r="B1935" t="str">
            <v>22</v>
          </cell>
          <cell r="C1935" t="str">
            <v>05</v>
          </cell>
          <cell r="D1935" t="str">
            <v>01</v>
          </cell>
          <cell r="E1935" t="str">
            <v>LAMAS</v>
          </cell>
          <cell r="F1935">
            <v>14479</v>
          </cell>
        </row>
        <row r="1936">
          <cell r="A1936" t="str">
            <v>220502</v>
          </cell>
          <cell r="B1936" t="str">
            <v>22</v>
          </cell>
          <cell r="C1936" t="str">
            <v>05</v>
          </cell>
          <cell r="D1936" t="str">
            <v>02</v>
          </cell>
          <cell r="E1936" t="str">
            <v>ALONSO DE ALVARADO</v>
          </cell>
          <cell r="F1936">
            <v>16360</v>
          </cell>
        </row>
        <row r="1937">
          <cell r="A1937" t="str">
            <v>220503</v>
          </cell>
          <cell r="B1937" t="str">
            <v>22</v>
          </cell>
          <cell r="C1937" t="str">
            <v>05</v>
          </cell>
          <cell r="D1937" t="str">
            <v>03</v>
          </cell>
          <cell r="E1937" t="str">
            <v>BARRANQUITA</v>
          </cell>
          <cell r="F1937">
            <v>5809</v>
          </cell>
        </row>
        <row r="1938">
          <cell r="A1938" t="str">
            <v>220504</v>
          </cell>
          <cell r="B1938" t="str">
            <v>22</v>
          </cell>
          <cell r="C1938" t="str">
            <v>05</v>
          </cell>
          <cell r="D1938" t="str">
            <v>04</v>
          </cell>
          <cell r="E1938" t="str">
            <v xml:space="preserve">CAYNARACHI   </v>
          </cell>
          <cell r="F1938">
            <v>8546</v>
          </cell>
        </row>
        <row r="1939">
          <cell r="A1939" t="str">
            <v>220505</v>
          </cell>
          <cell r="B1939" t="str">
            <v>22</v>
          </cell>
          <cell r="C1939" t="str">
            <v>05</v>
          </cell>
          <cell r="D1939" t="str">
            <v>05</v>
          </cell>
          <cell r="E1939" t="str">
            <v>CUÑUMBUQUI</v>
          </cell>
          <cell r="F1939">
            <v>4904</v>
          </cell>
        </row>
        <row r="1940">
          <cell r="A1940" t="str">
            <v>220506</v>
          </cell>
          <cell r="B1940" t="str">
            <v>22</v>
          </cell>
          <cell r="C1940" t="str">
            <v>05</v>
          </cell>
          <cell r="D1940" t="str">
            <v>06</v>
          </cell>
          <cell r="E1940" t="str">
            <v>PINTO RECODO</v>
          </cell>
          <cell r="F1940">
            <v>10224</v>
          </cell>
        </row>
        <row r="1941">
          <cell r="A1941" t="str">
            <v>220507</v>
          </cell>
          <cell r="B1941" t="str">
            <v>22</v>
          </cell>
          <cell r="C1941" t="str">
            <v>05</v>
          </cell>
          <cell r="D1941" t="str">
            <v>07</v>
          </cell>
          <cell r="E1941" t="str">
            <v>RUMISAPA</v>
          </cell>
          <cell r="F1941">
            <v>2815</v>
          </cell>
        </row>
        <row r="1942">
          <cell r="A1942" t="str">
            <v>220508</v>
          </cell>
          <cell r="B1942" t="str">
            <v>22</v>
          </cell>
          <cell r="C1942" t="str">
            <v>05</v>
          </cell>
          <cell r="D1942" t="str">
            <v>08</v>
          </cell>
          <cell r="E1942" t="str">
            <v>SAN ROQUE DE CUMBAZA</v>
          </cell>
          <cell r="F1942">
            <v>1658</v>
          </cell>
        </row>
        <row r="1943">
          <cell r="A1943" t="str">
            <v>220509</v>
          </cell>
          <cell r="B1943" t="str">
            <v>22</v>
          </cell>
          <cell r="C1943" t="str">
            <v>05</v>
          </cell>
          <cell r="D1943" t="str">
            <v>09</v>
          </cell>
          <cell r="E1943" t="str">
            <v>SHANAO</v>
          </cell>
          <cell r="F1943">
            <v>2739</v>
          </cell>
        </row>
        <row r="1944">
          <cell r="A1944" t="str">
            <v>220510</v>
          </cell>
          <cell r="B1944" t="str">
            <v>22</v>
          </cell>
          <cell r="C1944" t="str">
            <v>05</v>
          </cell>
          <cell r="D1944" t="str">
            <v>10</v>
          </cell>
          <cell r="E1944" t="str">
            <v>TABALOSOS</v>
          </cell>
          <cell r="F1944">
            <v>13900</v>
          </cell>
        </row>
        <row r="1945">
          <cell r="A1945" t="str">
            <v>220511</v>
          </cell>
          <cell r="B1945" t="str">
            <v>22</v>
          </cell>
          <cell r="C1945" t="str">
            <v>05</v>
          </cell>
          <cell r="D1945" t="str">
            <v>11</v>
          </cell>
          <cell r="E1945" t="str">
            <v>ZAPATERO</v>
          </cell>
          <cell r="F1945">
            <v>5486</v>
          </cell>
        </row>
        <row r="1946">
          <cell r="A1946" t="str">
            <v>220600</v>
          </cell>
          <cell r="B1946" t="str">
            <v>22</v>
          </cell>
          <cell r="C1946" t="str">
            <v>06</v>
          </cell>
          <cell r="D1946" t="str">
            <v>00</v>
          </cell>
          <cell r="E1946" t="str">
            <v>MARISCAL CACERES</v>
          </cell>
          <cell r="F1946">
            <v>57036</v>
          </cell>
        </row>
        <row r="1947">
          <cell r="A1947" t="str">
            <v>220601</v>
          </cell>
          <cell r="B1947" t="str">
            <v>22</v>
          </cell>
          <cell r="C1947" t="str">
            <v>06</v>
          </cell>
          <cell r="D1947" t="str">
            <v>01</v>
          </cell>
          <cell r="E1947" t="str">
            <v>JUANJUI</v>
          </cell>
          <cell r="F1947">
            <v>30433</v>
          </cell>
        </row>
        <row r="1948">
          <cell r="A1948" t="str">
            <v>220602</v>
          </cell>
          <cell r="B1948" t="str">
            <v>22</v>
          </cell>
          <cell r="C1948" t="str">
            <v>06</v>
          </cell>
          <cell r="D1948" t="str">
            <v>02</v>
          </cell>
          <cell r="E1948" t="str">
            <v>CAMPANILLA</v>
          </cell>
          <cell r="F1948">
            <v>8998</v>
          </cell>
        </row>
        <row r="1949">
          <cell r="A1949" t="str">
            <v>220603</v>
          </cell>
          <cell r="B1949" t="str">
            <v>22</v>
          </cell>
          <cell r="C1949" t="str">
            <v>06</v>
          </cell>
          <cell r="D1949" t="str">
            <v>03</v>
          </cell>
          <cell r="E1949" t="str">
            <v>HUICUNGO</v>
          </cell>
          <cell r="F1949">
            <v>6970</v>
          </cell>
        </row>
        <row r="1950">
          <cell r="A1950" t="str">
            <v>220604</v>
          </cell>
          <cell r="B1950" t="str">
            <v>22</v>
          </cell>
          <cell r="C1950" t="str">
            <v>06</v>
          </cell>
          <cell r="D1950" t="str">
            <v>04</v>
          </cell>
          <cell r="E1950" t="str">
            <v>PACHIZA</v>
          </cell>
          <cell r="F1950">
            <v>4896</v>
          </cell>
        </row>
        <row r="1951">
          <cell r="A1951" t="str">
            <v>220605</v>
          </cell>
          <cell r="B1951" t="str">
            <v>22</v>
          </cell>
          <cell r="C1951" t="str">
            <v>06</v>
          </cell>
          <cell r="D1951" t="str">
            <v>05</v>
          </cell>
          <cell r="E1951" t="str">
            <v>PAJARILLO</v>
          </cell>
          <cell r="F1951">
            <v>5739</v>
          </cell>
        </row>
        <row r="1952">
          <cell r="A1952" t="str">
            <v>220700</v>
          </cell>
          <cell r="B1952" t="str">
            <v>22</v>
          </cell>
          <cell r="C1952" t="str">
            <v>07</v>
          </cell>
          <cell r="D1952" t="str">
            <v>00</v>
          </cell>
          <cell r="E1952" t="str">
            <v>PICOTA</v>
          </cell>
          <cell r="F1952">
            <v>40667</v>
          </cell>
        </row>
        <row r="1953">
          <cell r="A1953" t="str">
            <v>220701</v>
          </cell>
          <cell r="B1953" t="str">
            <v>22</v>
          </cell>
          <cell r="C1953" t="str">
            <v>07</v>
          </cell>
          <cell r="D1953" t="str">
            <v>01</v>
          </cell>
          <cell r="E1953" t="str">
            <v>PICOTA</v>
          </cell>
          <cell r="F1953">
            <v>8804</v>
          </cell>
        </row>
        <row r="1954">
          <cell r="A1954" t="str">
            <v>220702</v>
          </cell>
          <cell r="B1954" t="str">
            <v>22</v>
          </cell>
          <cell r="C1954" t="str">
            <v>07</v>
          </cell>
          <cell r="D1954" t="str">
            <v>02</v>
          </cell>
          <cell r="E1954" t="str">
            <v>BUENOS AIRES</v>
          </cell>
          <cell r="F1954">
            <v>3422</v>
          </cell>
        </row>
        <row r="1955">
          <cell r="A1955" t="str">
            <v>220703</v>
          </cell>
          <cell r="B1955" t="str">
            <v>22</v>
          </cell>
          <cell r="C1955" t="str">
            <v>07</v>
          </cell>
          <cell r="D1955" t="str">
            <v>03</v>
          </cell>
          <cell r="E1955" t="str">
            <v>CASPISAPA</v>
          </cell>
          <cell r="F1955">
            <v>2066</v>
          </cell>
        </row>
        <row r="1956">
          <cell r="A1956" t="str">
            <v>220704</v>
          </cell>
          <cell r="B1956" t="str">
            <v>22</v>
          </cell>
          <cell r="C1956" t="str">
            <v>07</v>
          </cell>
          <cell r="D1956" t="str">
            <v>04</v>
          </cell>
          <cell r="E1956" t="str">
            <v>PILLUANA</v>
          </cell>
          <cell r="F1956">
            <v>960</v>
          </cell>
        </row>
        <row r="1957">
          <cell r="A1957" t="str">
            <v>220705</v>
          </cell>
          <cell r="B1957" t="str">
            <v>22</v>
          </cell>
          <cell r="C1957" t="str">
            <v>07</v>
          </cell>
          <cell r="D1957" t="str">
            <v>05</v>
          </cell>
          <cell r="E1957" t="str">
            <v>PUCACACA</v>
          </cell>
          <cell r="F1957">
            <v>3075</v>
          </cell>
        </row>
        <row r="1958">
          <cell r="A1958" t="str">
            <v>220706</v>
          </cell>
          <cell r="B1958" t="str">
            <v>22</v>
          </cell>
          <cell r="C1958" t="str">
            <v>07</v>
          </cell>
          <cell r="D1958" t="str">
            <v>06</v>
          </cell>
          <cell r="E1958" t="str">
            <v>SAN CRISTOBAL</v>
          </cell>
          <cell r="F1958">
            <v>1385</v>
          </cell>
        </row>
        <row r="1959">
          <cell r="A1959" t="str">
            <v>220707</v>
          </cell>
          <cell r="B1959" t="str">
            <v>22</v>
          </cell>
          <cell r="C1959" t="str">
            <v>07</v>
          </cell>
          <cell r="D1959" t="str">
            <v>07</v>
          </cell>
          <cell r="E1959" t="str">
            <v>SAN HILARION</v>
          </cell>
          <cell r="F1959">
            <v>4694</v>
          </cell>
        </row>
        <row r="1960">
          <cell r="A1960" t="str">
            <v>220708</v>
          </cell>
          <cell r="B1960" t="str">
            <v>22</v>
          </cell>
          <cell r="C1960" t="str">
            <v>07</v>
          </cell>
          <cell r="D1960" t="str">
            <v>08</v>
          </cell>
          <cell r="E1960" t="str">
            <v>SHAMBOYACU</v>
          </cell>
          <cell r="F1960">
            <v>7593</v>
          </cell>
        </row>
        <row r="1961">
          <cell r="A1961" t="str">
            <v>220709</v>
          </cell>
          <cell r="B1961" t="str">
            <v>22</v>
          </cell>
          <cell r="C1961" t="str">
            <v>07</v>
          </cell>
          <cell r="D1961" t="str">
            <v>09</v>
          </cell>
          <cell r="E1961" t="str">
            <v>TINGO DE PONASA</v>
          </cell>
          <cell r="F1961">
            <v>4265</v>
          </cell>
        </row>
        <row r="1962">
          <cell r="A1962" t="str">
            <v>220710</v>
          </cell>
          <cell r="B1962" t="str">
            <v>22</v>
          </cell>
          <cell r="C1962" t="str">
            <v>07</v>
          </cell>
          <cell r="D1962" t="str">
            <v>10</v>
          </cell>
          <cell r="E1962" t="str">
            <v>TRES UNIDOS</v>
          </cell>
          <cell r="F1962">
            <v>4403</v>
          </cell>
        </row>
        <row r="1963">
          <cell r="A1963" t="str">
            <v>220800</v>
          </cell>
          <cell r="B1963" t="str">
            <v>22</v>
          </cell>
          <cell r="C1963" t="str">
            <v>08</v>
          </cell>
          <cell r="D1963" t="str">
            <v>00</v>
          </cell>
          <cell r="E1963" t="str">
            <v>RIOJA</v>
          </cell>
          <cell r="F1963">
            <v>111955</v>
          </cell>
        </row>
        <row r="1964">
          <cell r="A1964" t="str">
            <v>220801</v>
          </cell>
          <cell r="B1964" t="str">
            <v>22</v>
          </cell>
          <cell r="C1964" t="str">
            <v>08</v>
          </cell>
          <cell r="D1964" t="str">
            <v>01</v>
          </cell>
          <cell r="E1964" t="str">
            <v>RIOJA</v>
          </cell>
          <cell r="F1964">
            <v>23793</v>
          </cell>
        </row>
        <row r="1965">
          <cell r="A1965" t="str">
            <v>220802</v>
          </cell>
          <cell r="B1965" t="str">
            <v>22</v>
          </cell>
          <cell r="C1965" t="str">
            <v>08</v>
          </cell>
          <cell r="D1965" t="str">
            <v>02</v>
          </cell>
          <cell r="E1965" t="str">
            <v>AWAJUN</v>
          </cell>
          <cell r="F1965">
            <v>7928</v>
          </cell>
        </row>
        <row r="1966">
          <cell r="A1966" t="str">
            <v>220803</v>
          </cell>
          <cell r="B1966" t="str">
            <v>22</v>
          </cell>
          <cell r="C1966" t="str">
            <v>08</v>
          </cell>
          <cell r="D1966" t="str">
            <v>03</v>
          </cell>
          <cell r="E1966" t="str">
            <v>ELIAS SOPLIN VARGAS</v>
          </cell>
          <cell r="F1966">
            <v>10425</v>
          </cell>
        </row>
        <row r="1967">
          <cell r="A1967" t="str">
            <v>220804</v>
          </cell>
          <cell r="B1967" t="str">
            <v>22</v>
          </cell>
          <cell r="C1967" t="str">
            <v>08</v>
          </cell>
          <cell r="D1967" t="str">
            <v>04</v>
          </cell>
          <cell r="E1967" t="str">
            <v>NUEVA CAJAMARCA</v>
          </cell>
          <cell r="F1967">
            <v>38127</v>
          </cell>
        </row>
        <row r="1968">
          <cell r="A1968" t="str">
            <v>220805</v>
          </cell>
          <cell r="B1968" t="str">
            <v>22</v>
          </cell>
          <cell r="C1968" t="str">
            <v>08</v>
          </cell>
          <cell r="D1968" t="str">
            <v>05</v>
          </cell>
          <cell r="E1968" t="str">
            <v>PARDO MIGUEL</v>
          </cell>
          <cell r="F1968">
            <v>18241</v>
          </cell>
        </row>
        <row r="1969">
          <cell r="A1969" t="str">
            <v>220806</v>
          </cell>
          <cell r="B1969" t="str">
            <v>22</v>
          </cell>
          <cell r="C1969" t="str">
            <v>08</v>
          </cell>
          <cell r="D1969" t="str">
            <v>06</v>
          </cell>
          <cell r="E1969" t="str">
            <v>POSIC</v>
          </cell>
          <cell r="F1969">
            <v>1492</v>
          </cell>
        </row>
        <row r="1970">
          <cell r="A1970" t="str">
            <v>220807</v>
          </cell>
          <cell r="B1970" t="str">
            <v>22</v>
          </cell>
          <cell r="C1970" t="str">
            <v>08</v>
          </cell>
          <cell r="D1970" t="str">
            <v>07</v>
          </cell>
          <cell r="E1970" t="str">
            <v>SAN FERNANDO</v>
          </cell>
          <cell r="F1970">
            <v>4055</v>
          </cell>
        </row>
        <row r="1971">
          <cell r="A1971" t="str">
            <v>220808</v>
          </cell>
          <cell r="B1971" t="str">
            <v>22</v>
          </cell>
          <cell r="C1971" t="str">
            <v>08</v>
          </cell>
          <cell r="D1971" t="str">
            <v>08</v>
          </cell>
          <cell r="E1971" t="str">
            <v>YORONGOS</v>
          </cell>
          <cell r="F1971">
            <v>3339</v>
          </cell>
        </row>
        <row r="1972">
          <cell r="A1972" t="str">
            <v>220809</v>
          </cell>
          <cell r="B1972" t="str">
            <v>22</v>
          </cell>
          <cell r="C1972" t="str">
            <v>08</v>
          </cell>
          <cell r="D1972" t="str">
            <v>09</v>
          </cell>
          <cell r="E1972" t="str">
            <v>YURACYACU</v>
          </cell>
          <cell r="F1972">
            <v>4555</v>
          </cell>
        </row>
        <row r="1973">
          <cell r="A1973" t="str">
            <v>220900</v>
          </cell>
          <cell r="B1973" t="str">
            <v>22</v>
          </cell>
          <cell r="C1973" t="str">
            <v>09</v>
          </cell>
          <cell r="D1973" t="str">
            <v>00</v>
          </cell>
          <cell r="E1973" t="str">
            <v>SAN MARTIN</v>
          </cell>
          <cell r="F1973">
            <v>169616</v>
          </cell>
        </row>
        <row r="1974">
          <cell r="A1974" t="str">
            <v>220901</v>
          </cell>
          <cell r="B1974" t="str">
            <v>22</v>
          </cell>
          <cell r="C1974" t="str">
            <v>09</v>
          </cell>
          <cell r="D1974" t="str">
            <v>01</v>
          </cell>
          <cell r="E1974" t="str">
            <v>TARAPOTO</v>
          </cell>
          <cell r="F1974">
            <v>71891</v>
          </cell>
        </row>
        <row r="1975">
          <cell r="A1975" t="str">
            <v>220902</v>
          </cell>
          <cell r="B1975" t="str">
            <v>22</v>
          </cell>
          <cell r="C1975" t="str">
            <v>09</v>
          </cell>
          <cell r="D1975" t="str">
            <v>02</v>
          </cell>
          <cell r="E1975" t="str">
            <v>ALBERTO LEVEAU</v>
          </cell>
          <cell r="F1975">
            <v>870</v>
          </cell>
        </row>
        <row r="1976">
          <cell r="A1976" t="str">
            <v>220903</v>
          </cell>
          <cell r="B1976" t="str">
            <v>22</v>
          </cell>
          <cell r="C1976" t="str">
            <v>09</v>
          </cell>
          <cell r="D1976" t="str">
            <v>03</v>
          </cell>
          <cell r="E1976" t="str">
            <v>CACATACHI</v>
          </cell>
          <cell r="F1976">
            <v>3135</v>
          </cell>
        </row>
        <row r="1977">
          <cell r="A1977" t="str">
            <v>220904</v>
          </cell>
          <cell r="B1977" t="str">
            <v>22</v>
          </cell>
          <cell r="C1977" t="str">
            <v>09</v>
          </cell>
          <cell r="D1977" t="str">
            <v>04</v>
          </cell>
          <cell r="E1977" t="str">
            <v>CHAZUTA</v>
          </cell>
          <cell r="F1977">
            <v>9007</v>
          </cell>
        </row>
        <row r="1978">
          <cell r="A1978" t="str">
            <v>220905</v>
          </cell>
          <cell r="B1978" t="str">
            <v>22</v>
          </cell>
          <cell r="C1978" t="str">
            <v>09</v>
          </cell>
          <cell r="D1978" t="str">
            <v>05</v>
          </cell>
          <cell r="E1978" t="str">
            <v>CHIPURANA</v>
          </cell>
          <cell r="F1978">
            <v>1969</v>
          </cell>
        </row>
        <row r="1979">
          <cell r="A1979" t="str">
            <v>220906</v>
          </cell>
          <cell r="B1979" t="str">
            <v>22</v>
          </cell>
          <cell r="C1979" t="str">
            <v>09</v>
          </cell>
          <cell r="D1979" t="str">
            <v>06</v>
          </cell>
          <cell r="E1979" t="str">
            <v>EL PORVENIR</v>
          </cell>
          <cell r="F1979">
            <v>2171</v>
          </cell>
        </row>
        <row r="1980">
          <cell r="A1980" t="str">
            <v>220907</v>
          </cell>
          <cell r="B1980" t="str">
            <v>22</v>
          </cell>
          <cell r="C1980" t="str">
            <v>09</v>
          </cell>
          <cell r="D1980" t="str">
            <v>07</v>
          </cell>
          <cell r="E1980" t="str">
            <v>HUIMBAYOC</v>
          </cell>
          <cell r="F1980">
            <v>4580</v>
          </cell>
        </row>
        <row r="1981">
          <cell r="A1981" t="str">
            <v>220908</v>
          </cell>
          <cell r="B1981" t="str">
            <v>22</v>
          </cell>
          <cell r="C1981" t="str">
            <v>09</v>
          </cell>
          <cell r="D1981" t="str">
            <v>08</v>
          </cell>
          <cell r="E1981" t="str">
            <v>JUAN GUERRA</v>
          </cell>
          <cell r="F1981">
            <v>3393</v>
          </cell>
        </row>
        <row r="1982">
          <cell r="A1982" t="str">
            <v>220909</v>
          </cell>
          <cell r="B1982" t="str">
            <v>22</v>
          </cell>
          <cell r="C1982" t="str">
            <v>09</v>
          </cell>
          <cell r="D1982" t="str">
            <v>09</v>
          </cell>
          <cell r="E1982" t="str">
            <v>LA BANDA DE SHILCAYO</v>
          </cell>
          <cell r="F1982">
            <v>30644</v>
          </cell>
        </row>
        <row r="1983">
          <cell r="A1983" t="str">
            <v>220910</v>
          </cell>
          <cell r="B1983" t="str">
            <v>22</v>
          </cell>
          <cell r="C1983" t="str">
            <v>09</v>
          </cell>
          <cell r="D1983" t="str">
            <v>10</v>
          </cell>
          <cell r="E1983" t="str">
            <v>MORALES</v>
          </cell>
          <cell r="F1983">
            <v>24801</v>
          </cell>
        </row>
        <row r="1984">
          <cell r="A1984" t="str">
            <v>220911</v>
          </cell>
          <cell r="B1984" t="str">
            <v>22</v>
          </cell>
          <cell r="C1984" t="str">
            <v>09</v>
          </cell>
          <cell r="D1984" t="str">
            <v>11</v>
          </cell>
          <cell r="E1984" t="str">
            <v>PAPAPLAYA</v>
          </cell>
          <cell r="F1984">
            <v>2682</v>
          </cell>
        </row>
        <row r="1985">
          <cell r="A1985" t="str">
            <v>220912</v>
          </cell>
          <cell r="B1985" t="str">
            <v>22</v>
          </cell>
          <cell r="C1985" t="str">
            <v>09</v>
          </cell>
          <cell r="D1985" t="str">
            <v>12</v>
          </cell>
          <cell r="E1985" t="str">
            <v>SAN ANTONIO</v>
          </cell>
          <cell r="F1985">
            <v>1537</v>
          </cell>
        </row>
        <row r="1986">
          <cell r="A1986" t="str">
            <v>220913</v>
          </cell>
          <cell r="B1986" t="str">
            <v>22</v>
          </cell>
          <cell r="C1986" t="str">
            <v>09</v>
          </cell>
          <cell r="D1986" t="str">
            <v>13</v>
          </cell>
          <cell r="E1986" t="str">
            <v>SAUCE</v>
          </cell>
          <cell r="F1986">
            <v>11157</v>
          </cell>
        </row>
        <row r="1987">
          <cell r="A1987" t="str">
            <v>220914</v>
          </cell>
          <cell r="B1987" t="str">
            <v>22</v>
          </cell>
          <cell r="C1987" t="str">
            <v>09</v>
          </cell>
          <cell r="D1987" t="str">
            <v>14</v>
          </cell>
          <cell r="E1987" t="str">
            <v>SHAPAJA</v>
          </cell>
          <cell r="F1987">
            <v>1779</v>
          </cell>
        </row>
        <row r="1988">
          <cell r="A1988" t="str">
            <v>221000</v>
          </cell>
          <cell r="B1988" t="str">
            <v>22</v>
          </cell>
          <cell r="C1988" t="str">
            <v>10</v>
          </cell>
          <cell r="D1988" t="str">
            <v>00</v>
          </cell>
          <cell r="E1988" t="str">
            <v>TOCACHE</v>
          </cell>
          <cell r="F1988">
            <v>79094</v>
          </cell>
        </row>
        <row r="1989">
          <cell r="A1989" t="str">
            <v>221001</v>
          </cell>
          <cell r="B1989" t="str">
            <v>22</v>
          </cell>
          <cell r="C1989" t="str">
            <v>10</v>
          </cell>
          <cell r="D1989" t="str">
            <v>01</v>
          </cell>
          <cell r="E1989" t="str">
            <v>TOCACHE</v>
          </cell>
          <cell r="F1989">
            <v>29492</v>
          </cell>
        </row>
        <row r="1990">
          <cell r="A1990" t="str">
            <v>221002</v>
          </cell>
          <cell r="B1990" t="str">
            <v>22</v>
          </cell>
          <cell r="C1990" t="str">
            <v>10</v>
          </cell>
          <cell r="D1990" t="str">
            <v>02</v>
          </cell>
          <cell r="E1990" t="str">
            <v>NUEVO PROGRESO</v>
          </cell>
          <cell r="F1990">
            <v>12211</v>
          </cell>
        </row>
        <row r="1991">
          <cell r="A1991" t="str">
            <v>221003</v>
          </cell>
          <cell r="B1991" t="str">
            <v>22</v>
          </cell>
          <cell r="C1991" t="str">
            <v>10</v>
          </cell>
          <cell r="D1991" t="str">
            <v>03</v>
          </cell>
          <cell r="E1991" t="str">
            <v>POLVORA</v>
          </cell>
          <cell r="F1991">
            <v>11579</v>
          </cell>
        </row>
        <row r="1992">
          <cell r="A1992" t="str">
            <v>221004</v>
          </cell>
          <cell r="B1992" t="str">
            <v>22</v>
          </cell>
          <cell r="C1992" t="str">
            <v>10</v>
          </cell>
          <cell r="D1992" t="str">
            <v>04</v>
          </cell>
          <cell r="E1992" t="str">
            <v>SHUNTE</v>
          </cell>
          <cell r="F1992">
            <v>1271</v>
          </cell>
        </row>
        <row r="1993">
          <cell r="A1993" t="str">
            <v>221005</v>
          </cell>
          <cell r="B1993" t="str">
            <v>22</v>
          </cell>
          <cell r="C1993" t="str">
            <v>10</v>
          </cell>
          <cell r="D1993" t="str">
            <v>05</v>
          </cell>
          <cell r="E1993" t="str">
            <v>UCHIZA</v>
          </cell>
          <cell r="F1993">
            <v>24541</v>
          </cell>
        </row>
        <row r="1994">
          <cell r="A1994" t="str">
            <v>230000</v>
          </cell>
          <cell r="B1994" t="str">
            <v>23</v>
          </cell>
          <cell r="C1994" t="str">
            <v>00</v>
          </cell>
          <cell r="D1994" t="str">
            <v>00</v>
          </cell>
          <cell r="E1994" t="str">
            <v>TACNA</v>
          </cell>
          <cell r="F1994">
            <v>307938</v>
          </cell>
        </row>
        <row r="1995">
          <cell r="A1995" t="str">
            <v>230100</v>
          </cell>
          <cell r="B1995" t="str">
            <v>23</v>
          </cell>
          <cell r="C1995" t="str">
            <v>01</v>
          </cell>
          <cell r="D1995" t="str">
            <v>00</v>
          </cell>
          <cell r="E1995" t="str">
            <v>TACNA</v>
          </cell>
          <cell r="F1995">
            <v>277343</v>
          </cell>
        </row>
        <row r="1996">
          <cell r="A1996" t="str">
            <v>230101</v>
          </cell>
          <cell r="B1996" t="str">
            <v>23</v>
          </cell>
          <cell r="C1996" t="str">
            <v>01</v>
          </cell>
          <cell r="D1996" t="str">
            <v>01</v>
          </cell>
          <cell r="E1996" t="str">
            <v>TACNA</v>
          </cell>
          <cell r="F1996">
            <v>99680</v>
          </cell>
        </row>
        <row r="1997">
          <cell r="A1997" t="str">
            <v>230102</v>
          </cell>
          <cell r="B1997" t="str">
            <v>23</v>
          </cell>
          <cell r="C1997" t="str">
            <v>01</v>
          </cell>
          <cell r="D1997" t="str">
            <v>02</v>
          </cell>
          <cell r="E1997" t="str">
            <v>ALTO DE LA ALIANZA</v>
          </cell>
          <cell r="F1997">
            <v>37411</v>
          </cell>
        </row>
        <row r="1998">
          <cell r="A1998" t="str">
            <v>230103</v>
          </cell>
          <cell r="B1998" t="str">
            <v>23</v>
          </cell>
          <cell r="C1998" t="str">
            <v>01</v>
          </cell>
          <cell r="D1998" t="str">
            <v>03</v>
          </cell>
          <cell r="E1998" t="str">
            <v>CALANA</v>
          </cell>
          <cell r="F1998">
            <v>2772</v>
          </cell>
        </row>
        <row r="1999">
          <cell r="A1999" t="str">
            <v>230104</v>
          </cell>
          <cell r="B1999" t="str">
            <v>23</v>
          </cell>
          <cell r="C1999" t="str">
            <v>01</v>
          </cell>
          <cell r="D1999" t="str">
            <v>04</v>
          </cell>
          <cell r="E1999" t="str">
            <v>CIUDAD NUEVA</v>
          </cell>
          <cell r="F1999">
            <v>36135</v>
          </cell>
        </row>
        <row r="2000">
          <cell r="A2000" t="str">
            <v>230105</v>
          </cell>
          <cell r="B2000" t="str">
            <v>23</v>
          </cell>
          <cell r="C2000" t="str">
            <v>01</v>
          </cell>
          <cell r="D2000" t="str">
            <v>05</v>
          </cell>
          <cell r="E2000" t="str">
            <v>INCLAN</v>
          </cell>
          <cell r="F2000">
            <v>4290</v>
          </cell>
        </row>
        <row r="2001">
          <cell r="A2001" t="str">
            <v>230106</v>
          </cell>
          <cell r="B2001" t="str">
            <v>23</v>
          </cell>
          <cell r="C2001" t="str">
            <v>01</v>
          </cell>
          <cell r="D2001" t="str">
            <v>06</v>
          </cell>
          <cell r="E2001" t="str">
            <v>PACHIA</v>
          </cell>
          <cell r="F2001">
            <v>2053</v>
          </cell>
        </row>
        <row r="2002">
          <cell r="A2002" t="str">
            <v>230107</v>
          </cell>
          <cell r="B2002" t="str">
            <v>23</v>
          </cell>
          <cell r="C2002" t="str">
            <v>01</v>
          </cell>
          <cell r="D2002" t="str">
            <v>07</v>
          </cell>
          <cell r="E2002" t="str">
            <v>PALCA</v>
          </cell>
          <cell r="F2002">
            <v>1593</v>
          </cell>
        </row>
        <row r="2003">
          <cell r="A2003" t="str">
            <v>230108</v>
          </cell>
          <cell r="B2003" t="str">
            <v>23</v>
          </cell>
          <cell r="C2003" t="str">
            <v>01</v>
          </cell>
          <cell r="D2003" t="str">
            <v>08</v>
          </cell>
          <cell r="E2003" t="str">
            <v>POCOLLAY</v>
          </cell>
          <cell r="F2003">
            <v>18064</v>
          </cell>
        </row>
        <row r="2004">
          <cell r="A2004" t="str">
            <v>230109</v>
          </cell>
          <cell r="B2004" t="str">
            <v>23</v>
          </cell>
          <cell r="C2004" t="str">
            <v>01</v>
          </cell>
          <cell r="D2004" t="str">
            <v>09</v>
          </cell>
          <cell r="E2004" t="str">
            <v>SAMA</v>
          </cell>
          <cell r="F2004">
            <v>2519</v>
          </cell>
        </row>
        <row r="2005">
          <cell r="A2005" t="str">
            <v>230110</v>
          </cell>
          <cell r="B2005" t="str">
            <v>23</v>
          </cell>
          <cell r="C2005" t="str">
            <v>01</v>
          </cell>
          <cell r="D2005" t="str">
            <v>10</v>
          </cell>
          <cell r="E2005" t="str">
            <v>CRNEL.GREGORIO ALBARRACIN LANCHIPA</v>
          </cell>
          <cell r="F2005">
            <v>72826</v>
          </cell>
        </row>
        <row r="2006">
          <cell r="A2006" t="str">
            <v>230200</v>
          </cell>
          <cell r="B2006" t="str">
            <v>23</v>
          </cell>
          <cell r="C2006" t="str">
            <v>02</v>
          </cell>
          <cell r="D2006" t="str">
            <v>00</v>
          </cell>
          <cell r="E2006" t="str">
            <v>CANDARAVE</v>
          </cell>
          <cell r="F2006">
            <v>9948</v>
          </cell>
        </row>
        <row r="2007">
          <cell r="A2007" t="str">
            <v>230201</v>
          </cell>
          <cell r="B2007" t="str">
            <v>23</v>
          </cell>
          <cell r="C2007" t="str">
            <v>02</v>
          </cell>
          <cell r="D2007" t="str">
            <v>01</v>
          </cell>
          <cell r="E2007" t="str">
            <v>CANDARAVE</v>
          </cell>
          <cell r="F2007">
            <v>3769</v>
          </cell>
        </row>
        <row r="2008">
          <cell r="A2008" t="str">
            <v>230202</v>
          </cell>
          <cell r="B2008" t="str">
            <v>23</v>
          </cell>
          <cell r="C2008" t="str">
            <v>02</v>
          </cell>
          <cell r="D2008" t="str">
            <v>02</v>
          </cell>
          <cell r="E2008" t="str">
            <v>CAIRANI</v>
          </cell>
          <cell r="F2008">
            <v>1611</v>
          </cell>
        </row>
        <row r="2009">
          <cell r="A2009" t="str">
            <v>230203</v>
          </cell>
          <cell r="B2009" t="str">
            <v>23</v>
          </cell>
          <cell r="C2009" t="str">
            <v>02</v>
          </cell>
          <cell r="D2009" t="str">
            <v>03</v>
          </cell>
          <cell r="E2009" t="str">
            <v>CAMILACA</v>
          </cell>
          <cell r="F2009">
            <v>2049</v>
          </cell>
        </row>
        <row r="2010">
          <cell r="A2010" t="str">
            <v>230204</v>
          </cell>
          <cell r="B2010" t="str">
            <v>23</v>
          </cell>
          <cell r="C2010" t="str">
            <v>02</v>
          </cell>
          <cell r="D2010" t="str">
            <v>04</v>
          </cell>
          <cell r="E2010" t="str">
            <v>CURIBAYA</v>
          </cell>
          <cell r="F2010">
            <v>241</v>
          </cell>
        </row>
        <row r="2011">
          <cell r="A2011" t="str">
            <v>230205</v>
          </cell>
          <cell r="B2011" t="str">
            <v>23</v>
          </cell>
          <cell r="C2011" t="str">
            <v>02</v>
          </cell>
          <cell r="D2011" t="str">
            <v>05</v>
          </cell>
          <cell r="E2011" t="str">
            <v>HUANUARA</v>
          </cell>
          <cell r="F2011">
            <v>978</v>
          </cell>
        </row>
        <row r="2012">
          <cell r="A2012" t="str">
            <v>230206</v>
          </cell>
          <cell r="B2012" t="str">
            <v>23</v>
          </cell>
          <cell r="C2012" t="str">
            <v>02</v>
          </cell>
          <cell r="D2012" t="str">
            <v>06</v>
          </cell>
          <cell r="E2012" t="str">
            <v>QUILAHUANI</v>
          </cell>
          <cell r="F2012">
            <v>1300</v>
          </cell>
        </row>
        <row r="2013">
          <cell r="A2013" t="str">
            <v>230300</v>
          </cell>
          <cell r="B2013" t="str">
            <v>23</v>
          </cell>
          <cell r="C2013" t="str">
            <v>03</v>
          </cell>
          <cell r="D2013" t="str">
            <v>00</v>
          </cell>
          <cell r="E2013" t="str">
            <v>JORGE BASADRE</v>
          </cell>
          <cell r="F2013">
            <v>11769</v>
          </cell>
        </row>
        <row r="2014">
          <cell r="A2014" t="str">
            <v>230301</v>
          </cell>
          <cell r="B2014" t="str">
            <v>23</v>
          </cell>
          <cell r="C2014" t="str">
            <v>03</v>
          </cell>
          <cell r="D2014" t="str">
            <v>01</v>
          </cell>
          <cell r="E2014" t="str">
            <v>LOCUMBA</v>
          </cell>
          <cell r="F2014">
            <v>2574</v>
          </cell>
        </row>
        <row r="2015">
          <cell r="A2015" t="str">
            <v>230302</v>
          </cell>
          <cell r="B2015" t="str">
            <v>23</v>
          </cell>
          <cell r="C2015" t="str">
            <v>03</v>
          </cell>
          <cell r="D2015" t="str">
            <v>02</v>
          </cell>
          <cell r="E2015" t="str">
            <v>ILABAYA</v>
          </cell>
          <cell r="F2015">
            <v>5262</v>
          </cell>
        </row>
        <row r="2016">
          <cell r="A2016" t="str">
            <v>230303</v>
          </cell>
          <cell r="B2016" t="str">
            <v>23</v>
          </cell>
          <cell r="C2016" t="str">
            <v>03</v>
          </cell>
          <cell r="D2016" t="str">
            <v>03</v>
          </cell>
          <cell r="E2016" t="str">
            <v>ITE</v>
          </cell>
          <cell r="F2016">
            <v>3933</v>
          </cell>
        </row>
        <row r="2017">
          <cell r="A2017" t="str">
            <v>230400</v>
          </cell>
          <cell r="B2017" t="str">
            <v>23</v>
          </cell>
          <cell r="C2017" t="str">
            <v>04</v>
          </cell>
          <cell r="D2017" t="str">
            <v>00</v>
          </cell>
          <cell r="E2017" t="str">
            <v>TARATA</v>
          </cell>
          <cell r="F2017">
            <v>8878</v>
          </cell>
        </row>
        <row r="2018">
          <cell r="A2018" t="str">
            <v>230401</v>
          </cell>
          <cell r="B2018" t="str">
            <v>23</v>
          </cell>
          <cell r="C2018" t="str">
            <v>04</v>
          </cell>
          <cell r="D2018" t="str">
            <v>01</v>
          </cell>
          <cell r="E2018" t="str">
            <v>TARATA</v>
          </cell>
          <cell r="F2018">
            <v>4125</v>
          </cell>
        </row>
        <row r="2019">
          <cell r="A2019" t="str">
            <v>230402</v>
          </cell>
          <cell r="B2019" t="str">
            <v>23</v>
          </cell>
          <cell r="C2019" t="str">
            <v>04</v>
          </cell>
          <cell r="D2019" t="str">
            <v>02</v>
          </cell>
          <cell r="E2019" t="str">
            <v>CHUCATAMANI</v>
          </cell>
          <cell r="F2019">
            <v>636</v>
          </cell>
        </row>
        <row r="2020">
          <cell r="A2020" t="str">
            <v>230403</v>
          </cell>
          <cell r="B2020" t="str">
            <v>23</v>
          </cell>
          <cell r="C2020" t="str">
            <v>04</v>
          </cell>
          <cell r="D2020" t="str">
            <v>03</v>
          </cell>
          <cell r="E2020" t="str">
            <v>ESTIQUE</v>
          </cell>
          <cell r="F2020">
            <v>627</v>
          </cell>
        </row>
        <row r="2021">
          <cell r="A2021" t="str">
            <v>230404</v>
          </cell>
          <cell r="B2021" t="str">
            <v>23</v>
          </cell>
          <cell r="C2021" t="str">
            <v>04</v>
          </cell>
          <cell r="D2021" t="str">
            <v>04</v>
          </cell>
          <cell r="E2021" t="str">
            <v>ESTIQUE-PAMPA</v>
          </cell>
          <cell r="F2021">
            <v>468</v>
          </cell>
        </row>
        <row r="2022">
          <cell r="A2022" t="str">
            <v>230405</v>
          </cell>
          <cell r="B2022" t="str">
            <v>23</v>
          </cell>
          <cell r="C2022" t="str">
            <v>04</v>
          </cell>
          <cell r="D2022" t="str">
            <v>05</v>
          </cell>
          <cell r="E2022" t="str">
            <v>SITAJARA</v>
          </cell>
          <cell r="F2022">
            <v>637</v>
          </cell>
        </row>
        <row r="2023">
          <cell r="A2023" t="str">
            <v>230406</v>
          </cell>
          <cell r="B2023" t="str">
            <v>23</v>
          </cell>
          <cell r="C2023" t="str">
            <v>04</v>
          </cell>
          <cell r="D2023" t="str">
            <v>06</v>
          </cell>
          <cell r="E2023" t="str">
            <v>SUSAPAYA</v>
          </cell>
          <cell r="F2023">
            <v>964</v>
          </cell>
        </row>
        <row r="2024">
          <cell r="A2024" t="str">
            <v>230407</v>
          </cell>
          <cell r="B2024" t="str">
            <v>23</v>
          </cell>
          <cell r="C2024" t="str">
            <v>04</v>
          </cell>
          <cell r="D2024" t="str">
            <v>07</v>
          </cell>
          <cell r="E2024" t="str">
            <v>TARUCACHI</v>
          </cell>
          <cell r="F2024">
            <v>495</v>
          </cell>
        </row>
        <row r="2025">
          <cell r="A2025" t="str">
            <v>230408</v>
          </cell>
          <cell r="B2025" t="str">
            <v>23</v>
          </cell>
          <cell r="C2025" t="str">
            <v>04</v>
          </cell>
          <cell r="D2025" t="str">
            <v>08</v>
          </cell>
          <cell r="E2025" t="str">
            <v>TICACO</v>
          </cell>
          <cell r="F2025">
            <v>926</v>
          </cell>
        </row>
        <row r="2026">
          <cell r="A2026" t="str">
            <v>240000</v>
          </cell>
          <cell r="B2026" t="str">
            <v>24</v>
          </cell>
          <cell r="C2026" t="str">
            <v>00</v>
          </cell>
          <cell r="D2026" t="str">
            <v>00</v>
          </cell>
          <cell r="E2026" t="str">
            <v>TUMBES</v>
          </cell>
          <cell r="F2026">
            <v>213650</v>
          </cell>
        </row>
        <row r="2027">
          <cell r="A2027" t="str">
            <v>240100</v>
          </cell>
          <cell r="B2027" t="str">
            <v>24</v>
          </cell>
          <cell r="C2027" t="str">
            <v>01</v>
          </cell>
          <cell r="D2027" t="str">
            <v>00</v>
          </cell>
          <cell r="E2027" t="str">
            <v>TUMBES</v>
          </cell>
          <cell r="F2027">
            <v>151881</v>
          </cell>
        </row>
        <row r="2028">
          <cell r="A2028" t="str">
            <v>240101</v>
          </cell>
          <cell r="B2028" t="str">
            <v>24</v>
          </cell>
          <cell r="C2028" t="str">
            <v>01</v>
          </cell>
          <cell r="D2028" t="str">
            <v>01</v>
          </cell>
          <cell r="E2028" t="str">
            <v>TUMBES</v>
          </cell>
          <cell r="F2028">
            <v>101500</v>
          </cell>
        </row>
        <row r="2029">
          <cell r="A2029" t="str">
            <v>240102</v>
          </cell>
          <cell r="B2029" t="str">
            <v>24</v>
          </cell>
          <cell r="C2029" t="str">
            <v>01</v>
          </cell>
          <cell r="D2029" t="str">
            <v>02</v>
          </cell>
          <cell r="E2029" t="str">
            <v>CORRALES</v>
          </cell>
          <cell r="F2029">
            <v>22392</v>
          </cell>
        </row>
        <row r="2030">
          <cell r="A2030" t="str">
            <v>240103</v>
          </cell>
          <cell r="B2030" t="str">
            <v>24</v>
          </cell>
          <cell r="C2030" t="str">
            <v>01</v>
          </cell>
          <cell r="D2030" t="str">
            <v>03</v>
          </cell>
          <cell r="E2030" t="str">
            <v>LA CRUZ</v>
          </cell>
          <cell r="F2030">
            <v>8633</v>
          </cell>
        </row>
        <row r="2031">
          <cell r="A2031" t="str">
            <v>240104</v>
          </cell>
          <cell r="B2031" t="str">
            <v>24</v>
          </cell>
          <cell r="C2031" t="str">
            <v>01</v>
          </cell>
          <cell r="D2031" t="str">
            <v>04</v>
          </cell>
          <cell r="E2031" t="str">
            <v>PAMPAS DE HOSPITAL</v>
          </cell>
          <cell r="F2031">
            <v>6737</v>
          </cell>
        </row>
        <row r="2032">
          <cell r="A2032" t="str">
            <v>240105</v>
          </cell>
          <cell r="B2032" t="str">
            <v>24</v>
          </cell>
          <cell r="C2032" t="str">
            <v>01</v>
          </cell>
          <cell r="D2032" t="str">
            <v>05</v>
          </cell>
          <cell r="E2032" t="str">
            <v>SAN JACINTO</v>
          </cell>
          <cell r="F2032">
            <v>8513</v>
          </cell>
        </row>
        <row r="2033">
          <cell r="A2033" t="str">
            <v>240106</v>
          </cell>
          <cell r="B2033" t="str">
            <v>24</v>
          </cell>
          <cell r="C2033" t="str">
            <v>01</v>
          </cell>
          <cell r="D2033" t="str">
            <v>06</v>
          </cell>
          <cell r="E2033" t="str">
            <v>SAN JUAN DE LA VIRGEN</v>
          </cell>
          <cell r="F2033">
            <v>4106</v>
          </cell>
        </row>
        <row r="2034">
          <cell r="A2034" t="str">
            <v>240200</v>
          </cell>
          <cell r="B2034" t="str">
            <v>24</v>
          </cell>
          <cell r="C2034" t="str">
            <v>02</v>
          </cell>
          <cell r="D2034" t="str">
            <v>00</v>
          </cell>
          <cell r="E2034" t="str">
            <v>CONTRALMIRANTE VILLAR</v>
          </cell>
          <cell r="F2034">
            <v>18184</v>
          </cell>
        </row>
        <row r="2035">
          <cell r="A2035" t="str">
            <v>240201</v>
          </cell>
          <cell r="B2035" t="str">
            <v>24</v>
          </cell>
          <cell r="C2035" t="str">
            <v>02</v>
          </cell>
          <cell r="D2035" t="str">
            <v>01</v>
          </cell>
          <cell r="E2035" t="str">
            <v>ZORRITOS</v>
          </cell>
          <cell r="F2035">
            <v>11020</v>
          </cell>
        </row>
        <row r="2036">
          <cell r="A2036" t="str">
            <v>240202</v>
          </cell>
          <cell r="B2036" t="str">
            <v>24</v>
          </cell>
          <cell r="C2036" t="str">
            <v>02</v>
          </cell>
          <cell r="D2036" t="str">
            <v>02</v>
          </cell>
          <cell r="E2036" t="str">
            <v>CASITAS</v>
          </cell>
          <cell r="F2036">
            <v>2401</v>
          </cell>
        </row>
        <row r="2037">
          <cell r="A2037" t="str">
            <v>240203</v>
          </cell>
          <cell r="B2037" t="str">
            <v>24</v>
          </cell>
          <cell r="C2037" t="str">
            <v>02</v>
          </cell>
          <cell r="D2037" t="str">
            <v>03</v>
          </cell>
          <cell r="E2037" t="str">
            <v>CANOAS DE PUNTA SAL 8/</v>
          </cell>
          <cell r="F2037">
            <v>4763</v>
          </cell>
        </row>
        <row r="2038">
          <cell r="A2038" t="str">
            <v>240300</v>
          </cell>
          <cell r="B2038" t="str">
            <v>24</v>
          </cell>
          <cell r="C2038" t="str">
            <v>03</v>
          </cell>
          <cell r="D2038" t="str">
            <v>00</v>
          </cell>
          <cell r="E2038" t="str">
            <v>ZARUMILLA</v>
          </cell>
          <cell r="F2038">
            <v>43585</v>
          </cell>
        </row>
        <row r="2039">
          <cell r="A2039" t="str">
            <v>240301</v>
          </cell>
          <cell r="B2039" t="str">
            <v>24</v>
          </cell>
          <cell r="C2039" t="str">
            <v>03</v>
          </cell>
          <cell r="D2039" t="str">
            <v>01</v>
          </cell>
          <cell r="E2039" t="str">
            <v>ZARUMILLA</v>
          </cell>
          <cell r="F2039">
            <v>19602</v>
          </cell>
        </row>
        <row r="2040">
          <cell r="A2040" t="str">
            <v>240302</v>
          </cell>
          <cell r="B2040" t="str">
            <v>24</v>
          </cell>
          <cell r="C2040" t="str">
            <v>03</v>
          </cell>
          <cell r="D2040" t="str">
            <v>02</v>
          </cell>
          <cell r="E2040" t="str">
            <v>AGUAS VERDES</v>
          </cell>
          <cell r="F2040">
            <v>17048</v>
          </cell>
        </row>
        <row r="2041">
          <cell r="A2041" t="str">
            <v>240303</v>
          </cell>
          <cell r="B2041" t="str">
            <v>24</v>
          </cell>
          <cell r="C2041" t="str">
            <v>03</v>
          </cell>
          <cell r="D2041" t="str">
            <v>03</v>
          </cell>
          <cell r="E2041" t="str">
            <v>MATAPALO</v>
          </cell>
          <cell r="F2041">
            <v>1665</v>
          </cell>
        </row>
        <row r="2042">
          <cell r="A2042" t="str">
            <v>240304</v>
          </cell>
          <cell r="B2042" t="str">
            <v>24</v>
          </cell>
          <cell r="C2042" t="str">
            <v>03</v>
          </cell>
          <cell r="D2042" t="str">
            <v>04</v>
          </cell>
          <cell r="E2042" t="str">
            <v>PAPAYAL</v>
          </cell>
          <cell r="F2042">
            <v>5270</v>
          </cell>
        </row>
        <row r="2043">
          <cell r="A2043" t="str">
            <v>250000</v>
          </cell>
          <cell r="B2043" t="str">
            <v>25</v>
          </cell>
          <cell r="C2043" t="str">
            <v>00</v>
          </cell>
          <cell r="D2043" t="str">
            <v>00</v>
          </cell>
          <cell r="E2043" t="str">
            <v>UCAYALI</v>
          </cell>
          <cell r="F2043">
            <v>464174</v>
          </cell>
        </row>
        <row r="2044">
          <cell r="A2044" t="str">
            <v>250100</v>
          </cell>
          <cell r="B2044" t="str">
            <v>25</v>
          </cell>
          <cell r="C2044" t="str">
            <v>01</v>
          </cell>
          <cell r="D2044" t="str">
            <v>00</v>
          </cell>
          <cell r="E2044" t="str">
            <v>CORONEL PORTILLO</v>
          </cell>
          <cell r="F2044">
            <v>354263</v>
          </cell>
        </row>
        <row r="2045">
          <cell r="A2045" t="str">
            <v>250101</v>
          </cell>
          <cell r="B2045" t="str">
            <v>25</v>
          </cell>
          <cell r="C2045" t="str">
            <v>01</v>
          </cell>
          <cell r="D2045" t="str">
            <v>01</v>
          </cell>
          <cell r="E2045" t="str">
            <v>CALLERIA</v>
          </cell>
          <cell r="F2045">
            <v>144804</v>
          </cell>
        </row>
        <row r="2046">
          <cell r="A2046" t="str">
            <v>250102</v>
          </cell>
          <cell r="B2046" t="str">
            <v>25</v>
          </cell>
          <cell r="C2046" t="str">
            <v>01</v>
          </cell>
          <cell r="D2046" t="str">
            <v>02</v>
          </cell>
          <cell r="E2046" t="str">
            <v>CAMPOVERDE</v>
          </cell>
          <cell r="F2046">
            <v>14341</v>
          </cell>
        </row>
        <row r="2047">
          <cell r="A2047" t="str">
            <v>250103</v>
          </cell>
          <cell r="B2047" t="str">
            <v>25</v>
          </cell>
          <cell r="C2047" t="str">
            <v>01</v>
          </cell>
          <cell r="D2047" t="str">
            <v>03</v>
          </cell>
          <cell r="E2047" t="str">
            <v>IPARIA</v>
          </cell>
          <cell r="F2047">
            <v>11432</v>
          </cell>
        </row>
        <row r="2048">
          <cell r="A2048" t="str">
            <v>250104</v>
          </cell>
          <cell r="B2048" t="str">
            <v>25</v>
          </cell>
          <cell r="C2048" t="str">
            <v>01</v>
          </cell>
          <cell r="D2048" t="str">
            <v>04</v>
          </cell>
          <cell r="E2048" t="str">
            <v>MASISEA</v>
          </cell>
          <cell r="F2048">
            <v>12361</v>
          </cell>
        </row>
        <row r="2049">
          <cell r="A2049" t="str">
            <v>250105</v>
          </cell>
          <cell r="B2049" t="str">
            <v>25</v>
          </cell>
          <cell r="C2049" t="str">
            <v>01</v>
          </cell>
          <cell r="D2049" t="str">
            <v>05</v>
          </cell>
          <cell r="E2049" t="str">
            <v>YARINACOCHA</v>
          </cell>
          <cell r="F2049">
            <v>90828</v>
          </cell>
        </row>
        <row r="2050">
          <cell r="A2050" t="str">
            <v>250106</v>
          </cell>
          <cell r="B2050" t="str">
            <v>25</v>
          </cell>
          <cell r="C2050" t="str">
            <v>01</v>
          </cell>
          <cell r="D2050" t="str">
            <v>06</v>
          </cell>
          <cell r="E2050" t="str">
            <v>NUEVA REQUENA</v>
          </cell>
          <cell r="F2050">
            <v>5435</v>
          </cell>
        </row>
        <row r="2051">
          <cell r="A2051" t="str">
            <v>250107</v>
          </cell>
          <cell r="B2051" t="str">
            <v>25</v>
          </cell>
          <cell r="C2051" t="str">
            <v>01</v>
          </cell>
          <cell r="D2051" t="str">
            <v>07</v>
          </cell>
          <cell r="E2051" t="str">
            <v>MANANTAY 9/</v>
          </cell>
          <cell r="F2051">
            <v>75062</v>
          </cell>
        </row>
        <row r="2052">
          <cell r="A2052" t="str">
            <v>250200</v>
          </cell>
          <cell r="B2052" t="str">
            <v>25</v>
          </cell>
          <cell r="C2052" t="str">
            <v>02</v>
          </cell>
          <cell r="D2052" t="str">
            <v>00</v>
          </cell>
          <cell r="E2052" t="str">
            <v>ATALAYA</v>
          </cell>
          <cell r="F2052">
            <v>47964</v>
          </cell>
        </row>
        <row r="2053">
          <cell r="A2053" t="str">
            <v>250201</v>
          </cell>
          <cell r="B2053" t="str">
            <v>25</v>
          </cell>
          <cell r="C2053" t="str">
            <v>02</v>
          </cell>
          <cell r="D2053" t="str">
            <v>01</v>
          </cell>
          <cell r="E2053" t="str">
            <v>RAYMONDI</v>
          </cell>
          <cell r="F2053">
            <v>30949</v>
          </cell>
        </row>
        <row r="2054">
          <cell r="A2054" t="str">
            <v>250202</v>
          </cell>
          <cell r="B2054" t="str">
            <v>25</v>
          </cell>
          <cell r="C2054" t="str">
            <v>02</v>
          </cell>
          <cell r="D2054" t="str">
            <v>02</v>
          </cell>
          <cell r="E2054" t="str">
            <v>SEPAHUA</v>
          </cell>
          <cell r="F2054">
            <v>7282</v>
          </cell>
        </row>
        <row r="2055">
          <cell r="A2055" t="str">
            <v>250203</v>
          </cell>
          <cell r="B2055" t="str">
            <v>25</v>
          </cell>
          <cell r="C2055" t="str">
            <v>02</v>
          </cell>
          <cell r="D2055" t="str">
            <v>03</v>
          </cell>
          <cell r="E2055" t="str">
            <v>TAHUANIA</v>
          </cell>
          <cell r="F2055">
            <v>7952</v>
          </cell>
        </row>
        <row r="2056">
          <cell r="A2056" t="str">
            <v>250204</v>
          </cell>
          <cell r="B2056" t="str">
            <v>25</v>
          </cell>
          <cell r="C2056" t="str">
            <v>02</v>
          </cell>
          <cell r="D2056" t="str">
            <v>04</v>
          </cell>
          <cell r="E2056" t="str">
            <v>YURUA</v>
          </cell>
          <cell r="F2056">
            <v>1781</v>
          </cell>
        </row>
        <row r="2057">
          <cell r="A2057" t="str">
            <v>250300</v>
          </cell>
          <cell r="B2057" t="str">
            <v>25</v>
          </cell>
          <cell r="C2057" t="str">
            <v>03</v>
          </cell>
          <cell r="D2057" t="str">
            <v>00</v>
          </cell>
          <cell r="E2057" t="str">
            <v>PADRE ABAD</v>
          </cell>
          <cell r="F2057">
            <v>57457</v>
          </cell>
        </row>
        <row r="2058">
          <cell r="A2058" t="str">
            <v>250301</v>
          </cell>
          <cell r="B2058" t="str">
            <v>25</v>
          </cell>
          <cell r="C2058" t="str">
            <v>03</v>
          </cell>
          <cell r="D2058" t="str">
            <v>01</v>
          </cell>
          <cell r="E2058" t="str">
            <v>PADRE ABAD</v>
          </cell>
          <cell r="F2058">
            <v>29114</v>
          </cell>
        </row>
        <row r="2059">
          <cell r="A2059" t="str">
            <v>250302</v>
          </cell>
          <cell r="B2059" t="str">
            <v>25</v>
          </cell>
          <cell r="C2059" t="str">
            <v>03</v>
          </cell>
          <cell r="D2059" t="str">
            <v>02</v>
          </cell>
          <cell r="E2059" t="str">
            <v>IRAZOLA</v>
          </cell>
          <cell r="F2059">
            <v>21476</v>
          </cell>
        </row>
        <row r="2060">
          <cell r="A2060" t="str">
            <v>250303</v>
          </cell>
          <cell r="B2060" t="str">
            <v>25</v>
          </cell>
          <cell r="C2060" t="str">
            <v>03</v>
          </cell>
          <cell r="D2060" t="str">
            <v>03</v>
          </cell>
          <cell r="E2060" t="str">
            <v>CURIMANA</v>
          </cell>
          <cell r="F2060">
            <v>6867</v>
          </cell>
        </row>
        <row r="2061">
          <cell r="A2061" t="str">
            <v>250400</v>
          </cell>
          <cell r="B2061" t="str">
            <v>25</v>
          </cell>
          <cell r="C2061" t="str">
            <v>04</v>
          </cell>
          <cell r="D2061" t="str">
            <v>00</v>
          </cell>
          <cell r="E2061" t="str">
            <v>PURUS</v>
          </cell>
          <cell r="F2061">
            <v>4490</v>
          </cell>
        </row>
        <row r="2062">
          <cell r="A2062" t="str">
            <v>250401</v>
          </cell>
          <cell r="B2062" t="str">
            <v>25</v>
          </cell>
          <cell r="C2062" t="str">
            <v>04</v>
          </cell>
          <cell r="D2062" t="str">
            <v>01</v>
          </cell>
          <cell r="E2062" t="str">
            <v>PURUS</v>
          </cell>
          <cell r="F2062">
            <v>4490</v>
          </cell>
        </row>
      </sheetData>
      <sheetData sheetId="1">
        <row r="9">
          <cell r="A9" t="str">
            <v>010000</v>
          </cell>
        </row>
      </sheetData>
      <sheetData sheetId="2">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row>
        <row r="12">
          <cell r="A12" t="str">
            <v>010200</v>
          </cell>
          <cell r="B12" t="str">
            <v>01</v>
          </cell>
          <cell r="C12" t="str">
            <v>02</v>
          </cell>
          <cell r="D12" t="str">
            <v>00</v>
          </cell>
          <cell r="E12" t="str">
            <v>BAGUA</v>
          </cell>
          <cell r="F12">
            <v>80850</v>
          </cell>
        </row>
        <row r="13">
          <cell r="A13" t="str">
            <v>010300</v>
          </cell>
          <cell r="B13" t="str">
            <v>01</v>
          </cell>
          <cell r="C13" t="str">
            <v>03</v>
          </cell>
          <cell r="D13" t="str">
            <v>00</v>
          </cell>
          <cell r="E13" t="str">
            <v>BONGARA</v>
          </cell>
          <cell r="F13">
            <v>31448</v>
          </cell>
        </row>
        <row r="14">
          <cell r="A14" t="str">
            <v>010400</v>
          </cell>
          <cell r="B14" t="str">
            <v>01</v>
          </cell>
          <cell r="C14" t="str">
            <v>04</v>
          </cell>
          <cell r="D14" t="str">
            <v>00</v>
          </cell>
          <cell r="E14" t="str">
            <v>CONDORCANQUI</v>
          </cell>
          <cell r="F14">
            <v>50445</v>
          </cell>
        </row>
        <row r="15">
          <cell r="A15" t="str">
            <v>010500</v>
          </cell>
          <cell r="B15" t="str">
            <v>01</v>
          </cell>
          <cell r="C15" t="str">
            <v>05</v>
          </cell>
          <cell r="D15" t="str">
            <v>00</v>
          </cell>
          <cell r="E15" t="str">
            <v>LUYA</v>
          </cell>
          <cell r="F15">
            <v>55051</v>
          </cell>
        </row>
        <row r="16">
          <cell r="A16" t="str">
            <v>010600</v>
          </cell>
          <cell r="B16" t="str">
            <v>01</v>
          </cell>
          <cell r="C16" t="str">
            <v>06</v>
          </cell>
          <cell r="D16" t="str">
            <v>00</v>
          </cell>
          <cell r="E16" t="str">
            <v>RODRIGUEZ DE MENDOZA</v>
          </cell>
          <cell r="F16">
            <v>29621</v>
          </cell>
        </row>
        <row r="17">
          <cell r="A17" t="str">
            <v>010700</v>
          </cell>
          <cell r="B17" t="str">
            <v>01</v>
          </cell>
          <cell r="C17" t="str">
            <v>07</v>
          </cell>
          <cell r="D17" t="str">
            <v>00</v>
          </cell>
          <cell r="E17" t="str">
            <v>UTCUBAMBA</v>
          </cell>
          <cell r="F17">
            <v>125624</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row>
        <row r="20">
          <cell r="A20" t="str">
            <v>020200</v>
          </cell>
          <cell r="B20" t="str">
            <v>02</v>
          </cell>
          <cell r="C20" t="str">
            <v>02</v>
          </cell>
          <cell r="D20" t="str">
            <v>00</v>
          </cell>
          <cell r="E20" t="str">
            <v>AIJA</v>
          </cell>
          <cell r="F20">
            <v>9214</v>
          </cell>
        </row>
        <row r="21">
          <cell r="A21" t="str">
            <v>020300</v>
          </cell>
          <cell r="B21" t="str">
            <v>02</v>
          </cell>
          <cell r="C21" t="str">
            <v>03</v>
          </cell>
          <cell r="D21" t="str">
            <v>00</v>
          </cell>
          <cell r="E21" t="str">
            <v>ANTONIO RAYMONDI</v>
          </cell>
          <cell r="F21">
            <v>18359</v>
          </cell>
        </row>
        <row r="22">
          <cell r="A22" t="str">
            <v>020400</v>
          </cell>
          <cell r="B22" t="str">
            <v>02</v>
          </cell>
          <cell r="C22" t="str">
            <v>04</v>
          </cell>
          <cell r="D22" t="str">
            <v>00</v>
          </cell>
          <cell r="E22" t="str">
            <v>ASUNCION</v>
          </cell>
          <cell r="F22">
            <v>9903</v>
          </cell>
        </row>
        <row r="23">
          <cell r="A23" t="str">
            <v>020500</v>
          </cell>
          <cell r="B23" t="str">
            <v>02</v>
          </cell>
          <cell r="C23" t="str">
            <v>05</v>
          </cell>
          <cell r="D23" t="str">
            <v>00</v>
          </cell>
          <cell r="E23" t="str">
            <v>BOLOGNESI</v>
          </cell>
          <cell r="F23">
            <v>34677</v>
          </cell>
        </row>
        <row r="24">
          <cell r="A24" t="str">
            <v>020600</v>
          </cell>
          <cell r="B24" t="str">
            <v>02</v>
          </cell>
          <cell r="C24" t="str">
            <v>06</v>
          </cell>
          <cell r="D24" t="str">
            <v>00</v>
          </cell>
          <cell r="E24" t="str">
            <v>CARHUAZ</v>
          </cell>
          <cell r="F24">
            <v>47174</v>
          </cell>
        </row>
        <row r="25">
          <cell r="A25" t="str">
            <v>020700</v>
          </cell>
          <cell r="B25" t="str">
            <v>02</v>
          </cell>
          <cell r="C25" t="str">
            <v>07</v>
          </cell>
          <cell r="D25" t="str">
            <v>00</v>
          </cell>
          <cell r="E25" t="str">
            <v>CARLOS F. FITZCARRALD</v>
          </cell>
          <cell r="F25">
            <v>22529</v>
          </cell>
        </row>
        <row r="26">
          <cell r="A26" t="str">
            <v>020800</v>
          </cell>
          <cell r="B26" t="str">
            <v>02</v>
          </cell>
          <cell r="C26" t="str">
            <v>08</v>
          </cell>
          <cell r="D26" t="str">
            <v>00</v>
          </cell>
          <cell r="E26" t="str">
            <v>CASMA</v>
          </cell>
          <cell r="F26">
            <v>45751</v>
          </cell>
        </row>
        <row r="27">
          <cell r="A27" t="str">
            <v>020900</v>
          </cell>
          <cell r="B27" t="str">
            <v>02</v>
          </cell>
          <cell r="C27" t="str">
            <v>09</v>
          </cell>
          <cell r="D27" t="str">
            <v>00</v>
          </cell>
          <cell r="E27" t="str">
            <v>CORONGO</v>
          </cell>
          <cell r="F27">
            <v>9102</v>
          </cell>
        </row>
        <row r="28">
          <cell r="A28" t="str">
            <v>021000</v>
          </cell>
          <cell r="B28" t="str">
            <v>02</v>
          </cell>
          <cell r="C28" t="str">
            <v>10</v>
          </cell>
          <cell r="D28" t="str">
            <v>00</v>
          </cell>
          <cell r="E28" t="str">
            <v>HUARI</v>
          </cell>
          <cell r="F28">
            <v>67268</v>
          </cell>
        </row>
        <row r="29">
          <cell r="A29" t="str">
            <v>021100</v>
          </cell>
          <cell r="B29" t="str">
            <v>02</v>
          </cell>
          <cell r="C29" t="str">
            <v>11</v>
          </cell>
          <cell r="D29" t="str">
            <v>00</v>
          </cell>
          <cell r="E29" t="str">
            <v>HUARMEY</v>
          </cell>
          <cell r="F29">
            <v>30110</v>
          </cell>
        </row>
        <row r="30">
          <cell r="A30" t="str">
            <v>021200</v>
          </cell>
          <cell r="B30" t="str">
            <v>02</v>
          </cell>
          <cell r="C30" t="str">
            <v>12</v>
          </cell>
          <cell r="D30" t="str">
            <v>00</v>
          </cell>
          <cell r="E30" t="str">
            <v>HUAYLAS</v>
          </cell>
          <cell r="F30">
            <v>57739</v>
          </cell>
        </row>
        <row r="31">
          <cell r="A31" t="str">
            <v>021300</v>
          </cell>
          <cell r="B31" t="str">
            <v>02</v>
          </cell>
          <cell r="C31" t="str">
            <v>13</v>
          </cell>
          <cell r="D31" t="str">
            <v>00</v>
          </cell>
          <cell r="E31" t="str">
            <v>MARISCAL LUZURIAGA</v>
          </cell>
          <cell r="F31">
            <v>25197</v>
          </cell>
        </row>
        <row r="32">
          <cell r="A32" t="str">
            <v>021400</v>
          </cell>
          <cell r="B32" t="str">
            <v>02</v>
          </cell>
          <cell r="C32" t="str">
            <v>14</v>
          </cell>
          <cell r="D32" t="str">
            <v>00</v>
          </cell>
          <cell r="E32" t="str">
            <v>OCROS</v>
          </cell>
          <cell r="F32">
            <v>11475</v>
          </cell>
        </row>
        <row r="33">
          <cell r="A33" t="str">
            <v>021500</v>
          </cell>
          <cell r="B33" t="str">
            <v>02</v>
          </cell>
          <cell r="C33" t="str">
            <v>15</v>
          </cell>
          <cell r="D33" t="str">
            <v>00</v>
          </cell>
          <cell r="E33" t="str">
            <v>PALLASCA</v>
          </cell>
          <cell r="F33">
            <v>33416</v>
          </cell>
        </row>
        <row r="34">
          <cell r="A34" t="str">
            <v>021600</v>
          </cell>
          <cell r="B34" t="str">
            <v>02</v>
          </cell>
          <cell r="C34" t="str">
            <v>16</v>
          </cell>
          <cell r="D34" t="str">
            <v>00</v>
          </cell>
          <cell r="E34" t="str">
            <v>POMABAMBA</v>
          </cell>
          <cell r="F34">
            <v>29334</v>
          </cell>
        </row>
        <row r="35">
          <cell r="A35" t="str">
            <v>021700</v>
          </cell>
          <cell r="B35" t="str">
            <v>02</v>
          </cell>
          <cell r="C35" t="str">
            <v>17</v>
          </cell>
          <cell r="D35" t="str">
            <v>00</v>
          </cell>
          <cell r="E35" t="str">
            <v>RECUAY</v>
          </cell>
          <cell r="F35">
            <v>21722</v>
          </cell>
        </row>
        <row r="36">
          <cell r="A36" t="str">
            <v>021800</v>
          </cell>
          <cell r="B36" t="str">
            <v>02</v>
          </cell>
          <cell r="C36" t="str">
            <v>18</v>
          </cell>
          <cell r="D36" t="str">
            <v>00</v>
          </cell>
          <cell r="E36" t="str">
            <v>SANTA</v>
          </cell>
          <cell r="F36">
            <v>424273</v>
          </cell>
        </row>
        <row r="37">
          <cell r="A37" t="str">
            <v>021900</v>
          </cell>
          <cell r="B37" t="str">
            <v>02</v>
          </cell>
          <cell r="C37" t="str">
            <v>19</v>
          </cell>
          <cell r="D37" t="str">
            <v>00</v>
          </cell>
          <cell r="E37" t="str">
            <v>SIHUAS</v>
          </cell>
          <cell r="F37">
            <v>34495</v>
          </cell>
        </row>
        <row r="38">
          <cell r="A38" t="str">
            <v>022000</v>
          </cell>
          <cell r="B38" t="str">
            <v>02</v>
          </cell>
          <cell r="C38" t="str">
            <v>20</v>
          </cell>
          <cell r="D38" t="str">
            <v>00</v>
          </cell>
          <cell r="E38" t="str">
            <v>YUNGAY</v>
          </cell>
          <cell r="F38">
            <v>58648</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row>
        <row r="41">
          <cell r="A41" t="str">
            <v>030200</v>
          </cell>
          <cell r="B41" t="str">
            <v>03</v>
          </cell>
          <cell r="C41" t="str">
            <v>02</v>
          </cell>
          <cell r="D41" t="str">
            <v>00</v>
          </cell>
          <cell r="E41" t="str">
            <v>ANDAHUAYLAS</v>
          </cell>
          <cell r="F41">
            <v>157850</v>
          </cell>
        </row>
        <row r="42">
          <cell r="A42" t="str">
            <v>030300</v>
          </cell>
          <cell r="B42" t="str">
            <v>03</v>
          </cell>
          <cell r="C42" t="str">
            <v>03</v>
          </cell>
          <cell r="D42" t="str">
            <v>00</v>
          </cell>
          <cell r="E42" t="str">
            <v>ANTABAMBA</v>
          </cell>
          <cell r="F42">
            <v>15797</v>
          </cell>
        </row>
        <row r="43">
          <cell r="A43" t="str">
            <v>030400</v>
          </cell>
          <cell r="B43" t="str">
            <v>03</v>
          </cell>
          <cell r="C43" t="str">
            <v>04</v>
          </cell>
          <cell r="D43" t="str">
            <v>00</v>
          </cell>
          <cell r="E43" t="str">
            <v>AYMARAES</v>
          </cell>
          <cell r="F43">
            <v>37692</v>
          </cell>
        </row>
        <row r="44">
          <cell r="A44" t="str">
            <v>030500</v>
          </cell>
          <cell r="B44" t="str">
            <v>03</v>
          </cell>
          <cell r="C44" t="str">
            <v>05</v>
          </cell>
          <cell r="D44" t="str">
            <v>00</v>
          </cell>
          <cell r="E44" t="str">
            <v>COTABAMBAS</v>
          </cell>
          <cell r="F44">
            <v>50252</v>
          </cell>
        </row>
        <row r="45">
          <cell r="A45" t="str">
            <v>030600</v>
          </cell>
          <cell r="B45" t="str">
            <v>03</v>
          </cell>
          <cell r="C45" t="str">
            <v>06</v>
          </cell>
          <cell r="D45" t="str">
            <v>00</v>
          </cell>
          <cell r="E45" t="str">
            <v>CHINCHEROS</v>
          </cell>
          <cell r="F45">
            <v>59205</v>
          </cell>
        </row>
        <row r="46">
          <cell r="A46" t="str">
            <v>030700</v>
          </cell>
          <cell r="B46" t="str">
            <v>03</v>
          </cell>
          <cell r="C46" t="str">
            <v>07</v>
          </cell>
          <cell r="D46" t="str">
            <v>00</v>
          </cell>
          <cell r="E46" t="str">
            <v>GRAU</v>
          </cell>
          <cell r="F46">
            <v>28192</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row>
        <row r="49">
          <cell r="A49" t="str">
            <v>040200</v>
          </cell>
          <cell r="B49" t="str">
            <v>04</v>
          </cell>
          <cell r="C49" t="str">
            <v>02</v>
          </cell>
          <cell r="D49" t="str">
            <v>00</v>
          </cell>
          <cell r="E49" t="str">
            <v>CAMANA</v>
          </cell>
          <cell r="F49">
            <v>58579</v>
          </cell>
        </row>
        <row r="50">
          <cell r="A50" t="str">
            <v>040300</v>
          </cell>
          <cell r="B50" t="str">
            <v>04</v>
          </cell>
          <cell r="C50" t="str">
            <v>03</v>
          </cell>
          <cell r="D50" t="str">
            <v>00</v>
          </cell>
          <cell r="E50" t="str">
            <v>CARAVELI</v>
          </cell>
          <cell r="F50">
            <v>40384</v>
          </cell>
        </row>
        <row r="51">
          <cell r="A51" t="str">
            <v>040400</v>
          </cell>
          <cell r="B51" t="str">
            <v>04</v>
          </cell>
          <cell r="C51" t="str">
            <v>04</v>
          </cell>
          <cell r="D51" t="str">
            <v>00</v>
          </cell>
          <cell r="E51" t="str">
            <v>CASTILLA</v>
          </cell>
          <cell r="F51">
            <v>42850</v>
          </cell>
        </row>
        <row r="52">
          <cell r="A52" t="str">
            <v>040500</v>
          </cell>
          <cell r="B52" t="str">
            <v>04</v>
          </cell>
          <cell r="C52" t="str">
            <v>05</v>
          </cell>
          <cell r="D52" t="str">
            <v>00</v>
          </cell>
          <cell r="E52" t="str">
            <v>CAYLLOMA</v>
          </cell>
          <cell r="F52">
            <v>83292</v>
          </cell>
        </row>
        <row r="53">
          <cell r="A53" t="str">
            <v>040600</v>
          </cell>
          <cell r="B53" t="str">
            <v>04</v>
          </cell>
          <cell r="C53" t="str">
            <v>06</v>
          </cell>
          <cell r="D53" t="str">
            <v>00</v>
          </cell>
          <cell r="E53" t="str">
            <v>CONDESUYOS</v>
          </cell>
          <cell r="F53">
            <v>22006</v>
          </cell>
        </row>
        <row r="54">
          <cell r="A54" t="str">
            <v>040700</v>
          </cell>
          <cell r="B54" t="str">
            <v>04</v>
          </cell>
          <cell r="C54" t="str">
            <v>07</v>
          </cell>
          <cell r="D54" t="str">
            <v>00</v>
          </cell>
          <cell r="E54" t="str">
            <v>ISLAY</v>
          </cell>
          <cell r="F54">
            <v>56957</v>
          </cell>
        </row>
        <row r="55">
          <cell r="A55" t="str">
            <v>040800</v>
          </cell>
          <cell r="B55" t="str">
            <v>04</v>
          </cell>
          <cell r="C55" t="str">
            <v>08</v>
          </cell>
          <cell r="D55" t="str">
            <v>00</v>
          </cell>
          <cell r="E55" t="str">
            <v>LA UNION</v>
          </cell>
          <cell r="F55">
            <v>18440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row>
        <row r="58">
          <cell r="A58" t="str">
            <v>050200</v>
          </cell>
          <cell r="B58" t="str">
            <v>05</v>
          </cell>
          <cell r="C58" t="str">
            <v>02</v>
          </cell>
          <cell r="D58" t="str">
            <v>00</v>
          </cell>
          <cell r="E58" t="str">
            <v>CANGALLO</v>
          </cell>
          <cell r="F58">
            <v>39391</v>
          </cell>
        </row>
        <row r="59">
          <cell r="A59" t="str">
            <v>050300</v>
          </cell>
          <cell r="B59" t="str">
            <v>05</v>
          </cell>
          <cell r="C59" t="str">
            <v>03</v>
          </cell>
          <cell r="D59" t="str">
            <v>00</v>
          </cell>
          <cell r="E59" t="str">
            <v>HUANCA SANCOS</v>
          </cell>
          <cell r="F59">
            <v>13682</v>
          </cell>
        </row>
        <row r="60">
          <cell r="A60" t="str">
            <v>050400</v>
          </cell>
          <cell r="B60" t="str">
            <v>05</v>
          </cell>
          <cell r="C60" t="str">
            <v>04</v>
          </cell>
          <cell r="D60" t="str">
            <v>00</v>
          </cell>
          <cell r="E60" t="str">
            <v>HUANTA</v>
          </cell>
          <cell r="F60">
            <v>98284</v>
          </cell>
        </row>
        <row r="61">
          <cell r="A61" t="str">
            <v>050500</v>
          </cell>
          <cell r="B61" t="str">
            <v>05</v>
          </cell>
          <cell r="C61" t="str">
            <v>05</v>
          </cell>
          <cell r="D61" t="str">
            <v>00</v>
          </cell>
          <cell r="E61" t="str">
            <v>LA MAR</v>
          </cell>
          <cell r="F61">
            <v>88320</v>
          </cell>
        </row>
        <row r="62">
          <cell r="A62" t="str">
            <v>050600</v>
          </cell>
          <cell r="B62" t="str">
            <v>05</v>
          </cell>
          <cell r="C62" t="str">
            <v>06</v>
          </cell>
          <cell r="D62" t="str">
            <v>00</v>
          </cell>
          <cell r="E62" t="str">
            <v>LUCANAS</v>
          </cell>
          <cell r="F62">
            <v>70890</v>
          </cell>
        </row>
        <row r="63">
          <cell r="A63" t="str">
            <v>050700</v>
          </cell>
          <cell r="B63" t="str">
            <v>05</v>
          </cell>
          <cell r="C63" t="str">
            <v>07</v>
          </cell>
          <cell r="D63" t="str">
            <v>00</v>
          </cell>
          <cell r="E63" t="str">
            <v>PARINACOCHAS</v>
          </cell>
          <cell r="F63">
            <v>33640</v>
          </cell>
        </row>
        <row r="64">
          <cell r="A64" t="str">
            <v>050800</v>
          </cell>
          <cell r="B64" t="str">
            <v>05</v>
          </cell>
          <cell r="C64" t="str">
            <v>08</v>
          </cell>
          <cell r="D64" t="str">
            <v>00</v>
          </cell>
          <cell r="E64" t="str">
            <v>PAUCAR DEL SARA SARA</v>
          </cell>
          <cell r="F64">
            <v>12089</v>
          </cell>
        </row>
        <row r="65">
          <cell r="A65" t="str">
            <v>050900</v>
          </cell>
          <cell r="B65" t="str">
            <v>05</v>
          </cell>
          <cell r="C65" t="str">
            <v>09</v>
          </cell>
          <cell r="D65" t="str">
            <v>00</v>
          </cell>
          <cell r="E65" t="str">
            <v>SUCRE</v>
          </cell>
          <cell r="F65">
            <v>15703</v>
          </cell>
        </row>
        <row r="66">
          <cell r="A66" t="str">
            <v>051000</v>
          </cell>
          <cell r="B66" t="str">
            <v>05</v>
          </cell>
          <cell r="C66" t="str">
            <v>10</v>
          </cell>
          <cell r="D66" t="str">
            <v>00</v>
          </cell>
          <cell r="E66" t="str">
            <v>VICTOR FAJARDO</v>
          </cell>
          <cell r="F66">
            <v>29011</v>
          </cell>
        </row>
        <row r="67">
          <cell r="A67" t="str">
            <v>051100</v>
          </cell>
          <cell r="B67" t="str">
            <v>05</v>
          </cell>
          <cell r="C67" t="str">
            <v>11</v>
          </cell>
          <cell r="D67" t="str">
            <v>00</v>
          </cell>
          <cell r="E67" t="str">
            <v>VILCAS HUAMAN</v>
          </cell>
          <cell r="F67">
            <v>26141</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row>
        <row r="70">
          <cell r="A70" t="str">
            <v>060200</v>
          </cell>
          <cell r="B70" t="str">
            <v>06</v>
          </cell>
          <cell r="C70" t="str">
            <v>02</v>
          </cell>
          <cell r="D70" t="str">
            <v>00</v>
          </cell>
          <cell r="E70" t="str">
            <v>CAJABAMBA</v>
          </cell>
          <cell r="F70">
            <v>82056</v>
          </cell>
        </row>
        <row r="71">
          <cell r="A71" t="str">
            <v>060300</v>
          </cell>
          <cell r="B71" t="str">
            <v>06</v>
          </cell>
          <cell r="C71" t="str">
            <v>03</v>
          </cell>
          <cell r="D71" t="str">
            <v>00</v>
          </cell>
          <cell r="E71" t="str">
            <v>CELENDIN</v>
          </cell>
          <cell r="F71">
            <v>98033</v>
          </cell>
        </row>
        <row r="72">
          <cell r="A72" t="str">
            <v>060400</v>
          </cell>
          <cell r="B72" t="str">
            <v>06</v>
          </cell>
          <cell r="C72" t="str">
            <v>04</v>
          </cell>
          <cell r="D72" t="str">
            <v>00</v>
          </cell>
          <cell r="E72" t="str">
            <v>CHOTA</v>
          </cell>
          <cell r="F72">
            <v>180527</v>
          </cell>
        </row>
        <row r="73">
          <cell r="A73" t="str">
            <v>060500</v>
          </cell>
          <cell r="B73" t="str">
            <v>06</v>
          </cell>
          <cell r="C73" t="str">
            <v>05</v>
          </cell>
          <cell r="D73" t="str">
            <v>00</v>
          </cell>
          <cell r="E73" t="str">
            <v>CONTUMAZA</v>
          </cell>
          <cell r="F73">
            <v>35449</v>
          </cell>
        </row>
        <row r="74">
          <cell r="A74" t="str">
            <v>060600</v>
          </cell>
          <cell r="B74" t="str">
            <v>06</v>
          </cell>
          <cell r="C74" t="str">
            <v>06</v>
          </cell>
          <cell r="D74" t="str">
            <v>00</v>
          </cell>
          <cell r="E74" t="str">
            <v>CUTERVO</v>
          </cell>
          <cell r="F74">
            <v>151104</v>
          </cell>
        </row>
        <row r="75">
          <cell r="A75" t="str">
            <v>060700</v>
          </cell>
          <cell r="B75" t="str">
            <v>06</v>
          </cell>
          <cell r="C75" t="str">
            <v>07</v>
          </cell>
          <cell r="D75" t="str">
            <v>00</v>
          </cell>
          <cell r="E75" t="str">
            <v>HUALGAYOC</v>
          </cell>
          <cell r="F75">
            <v>101580</v>
          </cell>
        </row>
        <row r="76">
          <cell r="A76" t="str">
            <v>060800</v>
          </cell>
          <cell r="B76" t="str">
            <v>06</v>
          </cell>
          <cell r="C76" t="str">
            <v>08</v>
          </cell>
          <cell r="D76" t="str">
            <v>00</v>
          </cell>
          <cell r="E76" t="str">
            <v>JAEN</v>
          </cell>
          <cell r="F76">
            <v>198566</v>
          </cell>
        </row>
        <row r="77">
          <cell r="A77" t="str">
            <v>060900</v>
          </cell>
          <cell r="B77" t="str">
            <v>06</v>
          </cell>
          <cell r="C77" t="str">
            <v>09</v>
          </cell>
          <cell r="D77" t="str">
            <v>00</v>
          </cell>
          <cell r="E77" t="str">
            <v>SAN IGNACIO</v>
          </cell>
          <cell r="F77">
            <v>141277</v>
          </cell>
        </row>
        <row r="78">
          <cell r="A78" t="str">
            <v>061000</v>
          </cell>
          <cell r="B78" t="str">
            <v>06</v>
          </cell>
          <cell r="C78" t="str">
            <v>10</v>
          </cell>
          <cell r="D78" t="str">
            <v>00</v>
          </cell>
          <cell r="E78" t="str">
            <v>SAN MARCOS</v>
          </cell>
          <cell r="F78">
            <v>56339</v>
          </cell>
        </row>
        <row r="79">
          <cell r="A79" t="str">
            <v>061100</v>
          </cell>
          <cell r="B79" t="str">
            <v>06</v>
          </cell>
          <cell r="C79" t="str">
            <v>11</v>
          </cell>
          <cell r="D79" t="str">
            <v>00</v>
          </cell>
          <cell r="E79" t="str">
            <v>SAN MIGUEL</v>
          </cell>
          <cell r="F79">
            <v>60535</v>
          </cell>
        </row>
        <row r="80">
          <cell r="A80" t="str">
            <v>061200</v>
          </cell>
          <cell r="B80" t="str">
            <v>06</v>
          </cell>
          <cell r="C80" t="str">
            <v>12</v>
          </cell>
          <cell r="D80" t="str">
            <v>00</v>
          </cell>
          <cell r="E80" t="str">
            <v>SAN PABLO</v>
          </cell>
          <cell r="F80">
            <v>25610</v>
          </cell>
        </row>
        <row r="81">
          <cell r="A81" t="str">
            <v>061300</v>
          </cell>
          <cell r="B81" t="str">
            <v>06</v>
          </cell>
          <cell r="C81" t="str">
            <v>13</v>
          </cell>
          <cell r="D81" t="str">
            <v>00</v>
          </cell>
          <cell r="E81" t="str">
            <v>SANTA CRUZ</v>
          </cell>
          <cell r="F81">
            <v>47545</v>
          </cell>
        </row>
        <row r="82">
          <cell r="A82" t="str">
            <v>070000</v>
          </cell>
          <cell r="B82" t="str">
            <v>07</v>
          </cell>
          <cell r="C82" t="str">
            <v>00</v>
          </cell>
          <cell r="D82" t="str">
            <v>00</v>
          </cell>
          <cell r="E82" t="str">
            <v>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CALLAO</v>
          </cell>
          <cell r="F83">
            <v>930069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row>
        <row r="86">
          <cell r="A86" t="str">
            <v>080200</v>
          </cell>
          <cell r="B86" t="str">
            <v>08</v>
          </cell>
          <cell r="C86" t="str">
            <v>02</v>
          </cell>
          <cell r="D86" t="str">
            <v>00</v>
          </cell>
          <cell r="E86" t="str">
            <v>ACOMAYO</v>
          </cell>
          <cell r="F86">
            <v>30679</v>
          </cell>
        </row>
        <row r="87">
          <cell r="A87" t="str">
            <v>080300</v>
          </cell>
          <cell r="B87" t="str">
            <v>08</v>
          </cell>
          <cell r="C87" t="str">
            <v>03</v>
          </cell>
          <cell r="D87" t="str">
            <v>00</v>
          </cell>
          <cell r="E87" t="str">
            <v>ANTA</v>
          </cell>
          <cell r="F87">
            <v>60040</v>
          </cell>
        </row>
        <row r="88">
          <cell r="A88" t="str">
            <v>080400</v>
          </cell>
          <cell r="B88" t="str">
            <v>08</v>
          </cell>
          <cell r="C88" t="str">
            <v>04</v>
          </cell>
          <cell r="D88" t="str">
            <v>00</v>
          </cell>
          <cell r="E88" t="str">
            <v>CALCA</v>
          </cell>
          <cell r="F88">
            <v>70496</v>
          </cell>
        </row>
        <row r="89">
          <cell r="A89" t="str">
            <v>080500</v>
          </cell>
          <cell r="B89" t="str">
            <v>08</v>
          </cell>
          <cell r="C89" t="str">
            <v>05</v>
          </cell>
          <cell r="D89" t="str">
            <v>00</v>
          </cell>
          <cell r="E89" t="str">
            <v>CANAS</v>
          </cell>
          <cell r="F89">
            <v>43301</v>
          </cell>
        </row>
        <row r="90">
          <cell r="A90" t="str">
            <v>080600</v>
          </cell>
          <cell r="B90" t="str">
            <v>08</v>
          </cell>
          <cell r="C90" t="str">
            <v>06</v>
          </cell>
          <cell r="D90" t="str">
            <v>00</v>
          </cell>
          <cell r="E90" t="str">
            <v>CANCHIS</v>
          </cell>
          <cell r="F90">
            <v>105595</v>
          </cell>
        </row>
        <row r="91">
          <cell r="A91" t="str">
            <v>080700</v>
          </cell>
          <cell r="B91" t="str">
            <v>08</v>
          </cell>
          <cell r="C91" t="str">
            <v>07</v>
          </cell>
          <cell r="D91" t="str">
            <v>00</v>
          </cell>
          <cell r="E91" t="str">
            <v>CHUMBIVILCAS</v>
          </cell>
          <cell r="F91">
            <v>81558</v>
          </cell>
        </row>
        <row r="92">
          <cell r="A92" t="str">
            <v>080800</v>
          </cell>
          <cell r="B92" t="str">
            <v>08</v>
          </cell>
          <cell r="C92" t="str">
            <v>08</v>
          </cell>
          <cell r="D92" t="str">
            <v>00</v>
          </cell>
          <cell r="E92" t="str">
            <v>ESPINAR</v>
          </cell>
          <cell r="F92">
            <v>68792</v>
          </cell>
        </row>
        <row r="93">
          <cell r="A93" t="str">
            <v>080900</v>
          </cell>
          <cell r="B93" t="str">
            <v>08</v>
          </cell>
          <cell r="C93" t="str">
            <v>09</v>
          </cell>
          <cell r="D93" t="str">
            <v>00</v>
          </cell>
          <cell r="E93" t="str">
            <v>LA CONVENCION</v>
          </cell>
          <cell r="F93">
            <v>184388</v>
          </cell>
        </row>
        <row r="94">
          <cell r="A94" t="str">
            <v>081000</v>
          </cell>
          <cell r="B94" t="str">
            <v>08</v>
          </cell>
          <cell r="C94" t="str">
            <v>10</v>
          </cell>
          <cell r="D94" t="str">
            <v>00</v>
          </cell>
          <cell r="E94" t="str">
            <v>PARURO</v>
          </cell>
          <cell r="F94">
            <v>34855</v>
          </cell>
        </row>
        <row r="95">
          <cell r="A95" t="str">
            <v>081100</v>
          </cell>
          <cell r="B95" t="str">
            <v>08</v>
          </cell>
          <cell r="C95" t="str">
            <v>11</v>
          </cell>
          <cell r="D95" t="str">
            <v>00</v>
          </cell>
          <cell r="E95" t="str">
            <v>PAUCARTAMBO</v>
          </cell>
          <cell r="F95">
            <v>50559</v>
          </cell>
        </row>
        <row r="96">
          <cell r="A96" t="str">
            <v>081200</v>
          </cell>
          <cell r="B96" t="str">
            <v>08</v>
          </cell>
          <cell r="C96" t="str">
            <v>12</v>
          </cell>
          <cell r="D96" t="str">
            <v>00</v>
          </cell>
          <cell r="E96" t="str">
            <v>QUISPICANCHI</v>
          </cell>
          <cell r="F96">
            <v>88062</v>
          </cell>
        </row>
        <row r="97">
          <cell r="A97" t="str">
            <v>081300</v>
          </cell>
          <cell r="B97" t="str">
            <v>08</v>
          </cell>
          <cell r="C97" t="str">
            <v>13</v>
          </cell>
          <cell r="D97" t="str">
            <v>00</v>
          </cell>
          <cell r="E97" t="str">
            <v>URUBAMBA</v>
          </cell>
          <cell r="F97">
            <v>61137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row>
        <row r="100">
          <cell r="A100" t="str">
            <v>090200</v>
          </cell>
          <cell r="B100" t="str">
            <v>09</v>
          </cell>
          <cell r="C100" t="str">
            <v>02</v>
          </cell>
          <cell r="D100" t="str">
            <v>00</v>
          </cell>
          <cell r="E100" t="str">
            <v>ACOBAMBA</v>
          </cell>
          <cell r="F100">
            <v>68359</v>
          </cell>
        </row>
        <row r="101">
          <cell r="A101" t="str">
            <v>090300</v>
          </cell>
          <cell r="B101" t="str">
            <v>09</v>
          </cell>
          <cell r="C101" t="str">
            <v>03</v>
          </cell>
          <cell r="D101" t="str">
            <v>00</v>
          </cell>
          <cell r="E101" t="str">
            <v>ANGARAES</v>
          </cell>
          <cell r="F101">
            <v>59647</v>
          </cell>
        </row>
        <row r="102">
          <cell r="A102" t="str">
            <v>090400</v>
          </cell>
          <cell r="B102" t="str">
            <v>09</v>
          </cell>
          <cell r="C102" t="str">
            <v>04</v>
          </cell>
          <cell r="D102" t="str">
            <v>00</v>
          </cell>
          <cell r="E102" t="str">
            <v>CASTROVIRREYNA</v>
          </cell>
          <cell r="F102">
            <v>24143</v>
          </cell>
        </row>
        <row r="103">
          <cell r="A103" t="str">
            <v>090500</v>
          </cell>
          <cell r="B103" t="str">
            <v>09</v>
          </cell>
          <cell r="C103" t="str">
            <v>05</v>
          </cell>
          <cell r="D103" t="str">
            <v>00</v>
          </cell>
          <cell r="E103" t="str">
            <v>CHURCAMPA</v>
          </cell>
          <cell r="F103">
            <v>48289</v>
          </cell>
        </row>
        <row r="104">
          <cell r="A104" t="str">
            <v>090600</v>
          </cell>
          <cell r="B104" t="str">
            <v>09</v>
          </cell>
          <cell r="C104" t="str">
            <v>06</v>
          </cell>
          <cell r="D104" t="str">
            <v>00</v>
          </cell>
          <cell r="E104" t="str">
            <v>HUAYTARA</v>
          </cell>
          <cell r="F104">
            <v>32857</v>
          </cell>
        </row>
        <row r="105">
          <cell r="A105" t="str">
            <v>090700</v>
          </cell>
          <cell r="B105" t="str">
            <v>09</v>
          </cell>
          <cell r="C105" t="str">
            <v>07</v>
          </cell>
          <cell r="D105" t="str">
            <v>00</v>
          </cell>
          <cell r="E105" t="str">
            <v>TAYACAJA</v>
          </cell>
          <cell r="F105">
            <v>113193</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row>
        <row r="108">
          <cell r="A108" t="str">
            <v>100200</v>
          </cell>
          <cell r="B108" t="str">
            <v>10</v>
          </cell>
          <cell r="C108" t="str">
            <v>02</v>
          </cell>
          <cell r="D108" t="str">
            <v>00</v>
          </cell>
          <cell r="E108" t="str">
            <v>AMBO</v>
          </cell>
          <cell r="F108">
            <v>61220</v>
          </cell>
        </row>
        <row r="109">
          <cell r="A109" t="str">
            <v>100300</v>
          </cell>
          <cell r="B109" t="str">
            <v>10</v>
          </cell>
          <cell r="C109" t="str">
            <v>03</v>
          </cell>
          <cell r="D109" t="str">
            <v>00</v>
          </cell>
          <cell r="E109" t="str">
            <v>DOS DE MAYO</v>
          </cell>
          <cell r="F109">
            <v>52515</v>
          </cell>
        </row>
        <row r="110">
          <cell r="A110" t="str">
            <v>100400</v>
          </cell>
          <cell r="B110" t="str">
            <v>10</v>
          </cell>
          <cell r="C110" t="str">
            <v>04</v>
          </cell>
          <cell r="D110" t="str">
            <v>00</v>
          </cell>
          <cell r="E110" t="str">
            <v>HUACAYBAMBA</v>
          </cell>
          <cell r="F110">
            <v>23541</v>
          </cell>
        </row>
        <row r="111">
          <cell r="A111" t="str">
            <v>100500</v>
          </cell>
          <cell r="B111" t="str">
            <v>10</v>
          </cell>
          <cell r="C111" t="str">
            <v>05</v>
          </cell>
          <cell r="D111" t="str">
            <v>00</v>
          </cell>
          <cell r="E111" t="str">
            <v>HUAMALIES</v>
          </cell>
          <cell r="F111">
            <v>73620</v>
          </cell>
        </row>
        <row r="112">
          <cell r="A112" t="str">
            <v>100600</v>
          </cell>
          <cell r="B112" t="str">
            <v>10</v>
          </cell>
          <cell r="C112" t="str">
            <v>06</v>
          </cell>
          <cell r="D112" t="str">
            <v>00</v>
          </cell>
          <cell r="E112" t="str">
            <v>LEONCIO PRADO</v>
          </cell>
          <cell r="F112">
            <v>126296</v>
          </cell>
        </row>
        <row r="113">
          <cell r="A113" t="str">
            <v>100700</v>
          </cell>
          <cell r="B113" t="str">
            <v>10</v>
          </cell>
          <cell r="C113" t="str">
            <v>07</v>
          </cell>
          <cell r="D113" t="str">
            <v>00</v>
          </cell>
          <cell r="E113" t="str">
            <v>MARAÑON</v>
          </cell>
          <cell r="F113">
            <v>28661</v>
          </cell>
        </row>
        <row r="114">
          <cell r="A114" t="str">
            <v>100800</v>
          </cell>
          <cell r="B114" t="str">
            <v>10</v>
          </cell>
          <cell r="C114" t="str">
            <v>08</v>
          </cell>
          <cell r="D114" t="str">
            <v>00</v>
          </cell>
          <cell r="E114" t="str">
            <v>PACHITEA</v>
          </cell>
          <cell r="F114">
            <v>63643</v>
          </cell>
        </row>
        <row r="115">
          <cell r="A115" t="str">
            <v>100900</v>
          </cell>
          <cell r="B115" t="str">
            <v>10</v>
          </cell>
          <cell r="C115" t="str">
            <v>09</v>
          </cell>
          <cell r="D115" t="str">
            <v>00</v>
          </cell>
          <cell r="E115" t="str">
            <v>PUERTO INCA</v>
          </cell>
          <cell r="F115">
            <v>35520</v>
          </cell>
        </row>
        <row r="116">
          <cell r="A116" t="str">
            <v>101000</v>
          </cell>
          <cell r="B116" t="str">
            <v>10</v>
          </cell>
          <cell r="C116" t="str">
            <v>10</v>
          </cell>
          <cell r="D116" t="str">
            <v>00</v>
          </cell>
          <cell r="E116" t="str">
            <v>LAURICOCHA</v>
          </cell>
          <cell r="F116">
            <v>39129</v>
          </cell>
        </row>
        <row r="117">
          <cell r="A117" t="str">
            <v>101100</v>
          </cell>
          <cell r="B117" t="str">
            <v>10</v>
          </cell>
          <cell r="C117" t="str">
            <v>11</v>
          </cell>
          <cell r="D117" t="str">
            <v>00</v>
          </cell>
          <cell r="E117" t="str">
            <v>YAROWILCA</v>
          </cell>
          <cell r="F117">
            <v>39333</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row>
        <row r="120">
          <cell r="A120" t="str">
            <v>110200</v>
          </cell>
          <cell r="B120" t="str">
            <v>11</v>
          </cell>
          <cell r="C120" t="str">
            <v>02</v>
          </cell>
          <cell r="D120" t="str">
            <v>00</v>
          </cell>
          <cell r="E120" t="str">
            <v>CHINCHA</v>
          </cell>
          <cell r="F120">
            <v>208438</v>
          </cell>
        </row>
        <row r="121">
          <cell r="A121" t="str">
            <v>110300</v>
          </cell>
          <cell r="B121" t="str">
            <v>11</v>
          </cell>
          <cell r="C121" t="str">
            <v>03</v>
          </cell>
          <cell r="D121" t="str">
            <v>00</v>
          </cell>
          <cell r="E121" t="str">
            <v>NAZCA</v>
          </cell>
          <cell r="F121">
            <v>61467</v>
          </cell>
        </row>
        <row r="122">
          <cell r="A122" t="str">
            <v>110400</v>
          </cell>
          <cell r="B122" t="str">
            <v>11</v>
          </cell>
          <cell r="C122" t="str">
            <v>04</v>
          </cell>
          <cell r="D122" t="str">
            <v>00</v>
          </cell>
          <cell r="E122" t="str">
            <v>PALPA</v>
          </cell>
          <cell r="F122">
            <v>14903</v>
          </cell>
        </row>
        <row r="123">
          <cell r="A123" t="str">
            <v>110500</v>
          </cell>
          <cell r="B123" t="str">
            <v>11</v>
          </cell>
          <cell r="C123" t="str">
            <v>05</v>
          </cell>
          <cell r="D123" t="str">
            <v>00</v>
          </cell>
          <cell r="E123" t="str">
            <v>PISCO</v>
          </cell>
          <cell r="F123">
            <v>137232</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row>
        <row r="126">
          <cell r="A126" t="str">
            <v>120200</v>
          </cell>
          <cell r="B126" t="str">
            <v>12</v>
          </cell>
          <cell r="C126" t="str">
            <v>02</v>
          </cell>
          <cell r="D126" t="str">
            <v>00</v>
          </cell>
          <cell r="E126" t="str">
            <v>CONCEPCION</v>
          </cell>
          <cell r="F126">
            <v>67395</v>
          </cell>
        </row>
        <row r="127">
          <cell r="A127" t="str">
            <v>120300</v>
          </cell>
          <cell r="B127" t="str">
            <v>12</v>
          </cell>
          <cell r="C127" t="str">
            <v>03</v>
          </cell>
          <cell r="D127" t="str">
            <v>00</v>
          </cell>
          <cell r="E127" t="str">
            <v>CHANCHAMAYO</v>
          </cell>
          <cell r="F127">
            <v>183852</v>
          </cell>
        </row>
        <row r="128">
          <cell r="A128" t="str">
            <v>120400</v>
          </cell>
          <cell r="B128" t="str">
            <v>12</v>
          </cell>
          <cell r="C128" t="str">
            <v>04</v>
          </cell>
          <cell r="D128" t="str">
            <v>00</v>
          </cell>
          <cell r="E128" t="str">
            <v>JAUJA</v>
          </cell>
          <cell r="F128">
            <v>100516</v>
          </cell>
        </row>
        <row r="129">
          <cell r="A129" t="str">
            <v>120500</v>
          </cell>
          <cell r="B129" t="str">
            <v>12</v>
          </cell>
          <cell r="C129" t="str">
            <v>05</v>
          </cell>
          <cell r="D129" t="str">
            <v>00</v>
          </cell>
          <cell r="E129" t="str">
            <v>JUNIN</v>
          </cell>
          <cell r="F129">
            <v>34926</v>
          </cell>
        </row>
        <row r="130">
          <cell r="A130" t="str">
            <v>120600</v>
          </cell>
          <cell r="B130" t="str">
            <v>12</v>
          </cell>
          <cell r="C130" t="str">
            <v>06</v>
          </cell>
          <cell r="D130" t="str">
            <v>00</v>
          </cell>
          <cell r="E130" t="str">
            <v>SATIPO</v>
          </cell>
          <cell r="F130">
            <v>215782</v>
          </cell>
        </row>
        <row r="131">
          <cell r="A131" t="str">
            <v>120700</v>
          </cell>
          <cell r="B131" t="str">
            <v>12</v>
          </cell>
          <cell r="C131" t="str">
            <v>07</v>
          </cell>
          <cell r="D131" t="str">
            <v>00</v>
          </cell>
          <cell r="E131" t="str">
            <v>TARMA</v>
          </cell>
          <cell r="F131">
            <v>120972</v>
          </cell>
        </row>
        <row r="132">
          <cell r="A132" t="str">
            <v>120800</v>
          </cell>
          <cell r="B132" t="str">
            <v>12</v>
          </cell>
          <cell r="C132" t="str">
            <v>08</v>
          </cell>
          <cell r="D132" t="str">
            <v>00</v>
          </cell>
          <cell r="E132" t="str">
            <v>YAULI</v>
          </cell>
          <cell r="F132">
            <v>58125</v>
          </cell>
        </row>
        <row r="133">
          <cell r="A133" t="str">
            <v>120900</v>
          </cell>
          <cell r="B133" t="str">
            <v>12</v>
          </cell>
          <cell r="C133" t="str">
            <v>09</v>
          </cell>
          <cell r="D133" t="str">
            <v>00</v>
          </cell>
          <cell r="E133" t="str">
            <v>CHUPACA</v>
          </cell>
          <cell r="F133">
            <v>55313</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row>
        <row r="136">
          <cell r="A136" t="str">
            <v>130200</v>
          </cell>
          <cell r="B136" t="str">
            <v>13</v>
          </cell>
          <cell r="C136" t="str">
            <v>02</v>
          </cell>
          <cell r="D136" t="str">
            <v>00</v>
          </cell>
          <cell r="E136" t="str">
            <v>ASCOPE</v>
          </cell>
          <cell r="F136">
            <v>125104</v>
          </cell>
        </row>
        <row r="137">
          <cell r="A137" t="str">
            <v>130300</v>
          </cell>
          <cell r="B137" t="str">
            <v>13</v>
          </cell>
          <cell r="C137" t="str">
            <v>03</v>
          </cell>
          <cell r="D137" t="str">
            <v>00</v>
          </cell>
          <cell r="E137" t="str">
            <v>BOLIVAR</v>
          </cell>
          <cell r="F137">
            <v>18801</v>
          </cell>
        </row>
        <row r="138">
          <cell r="A138" t="str">
            <v>130400</v>
          </cell>
          <cell r="B138" t="str">
            <v>13</v>
          </cell>
          <cell r="C138" t="str">
            <v>04</v>
          </cell>
          <cell r="D138" t="str">
            <v>00</v>
          </cell>
          <cell r="E138" t="str">
            <v>CHEPEN</v>
          </cell>
          <cell r="F138">
            <v>82999</v>
          </cell>
        </row>
        <row r="139">
          <cell r="A139" t="str">
            <v>130500</v>
          </cell>
          <cell r="B139" t="str">
            <v>13</v>
          </cell>
          <cell r="C139" t="str">
            <v>05</v>
          </cell>
          <cell r="D139" t="str">
            <v>00</v>
          </cell>
          <cell r="E139" t="str">
            <v>JULCAN</v>
          </cell>
          <cell r="F139">
            <v>35346</v>
          </cell>
        </row>
        <row r="140">
          <cell r="A140" t="str">
            <v>130600</v>
          </cell>
          <cell r="B140" t="str">
            <v>13</v>
          </cell>
          <cell r="C140" t="str">
            <v>06</v>
          </cell>
          <cell r="D140" t="str">
            <v>00</v>
          </cell>
          <cell r="E140" t="str">
            <v>OTUZCO</v>
          </cell>
          <cell r="F140">
            <v>97856</v>
          </cell>
        </row>
        <row r="141">
          <cell r="A141" t="str">
            <v>130700</v>
          </cell>
          <cell r="B141" t="str">
            <v>13</v>
          </cell>
          <cell r="C141" t="str">
            <v>07</v>
          </cell>
          <cell r="D141" t="str">
            <v>00</v>
          </cell>
          <cell r="E141" t="str">
            <v>PACASMAYO</v>
          </cell>
          <cell r="F141">
            <v>101134</v>
          </cell>
        </row>
        <row r="142">
          <cell r="A142" t="str">
            <v>130800</v>
          </cell>
          <cell r="B142" t="str">
            <v>13</v>
          </cell>
          <cell r="C142" t="str">
            <v>08</v>
          </cell>
          <cell r="D142" t="str">
            <v>00</v>
          </cell>
          <cell r="E142" t="str">
            <v>PATAZ</v>
          </cell>
          <cell r="F142">
            <v>86197</v>
          </cell>
        </row>
        <row r="143">
          <cell r="A143" t="str">
            <v>130900</v>
          </cell>
          <cell r="B143" t="str">
            <v>13</v>
          </cell>
          <cell r="C143" t="str">
            <v>09</v>
          </cell>
          <cell r="D143" t="str">
            <v>00</v>
          </cell>
          <cell r="E143" t="str">
            <v>SANCHEZ CARRION</v>
          </cell>
          <cell r="F143">
            <v>149863</v>
          </cell>
        </row>
        <row r="144">
          <cell r="A144" t="str">
            <v>131000</v>
          </cell>
          <cell r="B144" t="str">
            <v>13</v>
          </cell>
          <cell r="C144" t="str">
            <v>10</v>
          </cell>
          <cell r="D144" t="str">
            <v>00</v>
          </cell>
          <cell r="E144" t="str">
            <v>SANTIAGO DE CHUCO</v>
          </cell>
          <cell r="F144">
            <v>63371</v>
          </cell>
        </row>
        <row r="145">
          <cell r="A145" t="str">
            <v>131100</v>
          </cell>
          <cell r="B145" t="str">
            <v>13</v>
          </cell>
          <cell r="C145" t="str">
            <v>11</v>
          </cell>
          <cell r="D145" t="str">
            <v>00</v>
          </cell>
          <cell r="E145" t="str">
            <v>GRAN CHIMU</v>
          </cell>
          <cell r="F145">
            <v>34450</v>
          </cell>
        </row>
        <row r="146">
          <cell r="A146" t="str">
            <v>131200</v>
          </cell>
          <cell r="B146" t="str">
            <v>13</v>
          </cell>
          <cell r="C146" t="str">
            <v>12</v>
          </cell>
          <cell r="D146" t="str">
            <v>00</v>
          </cell>
          <cell r="E146" t="str">
            <v>VIRU</v>
          </cell>
          <cell r="F146">
            <v>82458</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row>
        <row r="149">
          <cell r="A149" t="str">
            <v>140200</v>
          </cell>
          <cell r="B149" t="str">
            <v>14</v>
          </cell>
          <cell r="C149" t="str">
            <v>02</v>
          </cell>
          <cell r="D149" t="str">
            <v>00</v>
          </cell>
          <cell r="E149" t="str">
            <v>FERREÑAFE</v>
          </cell>
          <cell r="F149">
            <v>104749</v>
          </cell>
        </row>
        <row r="150">
          <cell r="A150" t="str">
            <v>140300</v>
          </cell>
          <cell r="B150" t="str">
            <v>14</v>
          </cell>
          <cell r="C150" t="str">
            <v>03</v>
          </cell>
          <cell r="D150" t="str">
            <v>00</v>
          </cell>
          <cell r="E150" t="str">
            <v>LAMBAYEQUE</v>
          </cell>
          <cell r="F150">
            <v>279232</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row>
        <row r="153">
          <cell r="A153" t="str">
            <v>150200</v>
          </cell>
          <cell r="B153" t="str">
            <v>15</v>
          </cell>
          <cell r="C153" t="str">
            <v>02</v>
          </cell>
          <cell r="D153" t="str">
            <v>00</v>
          </cell>
          <cell r="E153" t="str">
            <v>BARRANCA</v>
          </cell>
          <cell r="F153">
            <v>142468</v>
          </cell>
        </row>
        <row r="154">
          <cell r="A154" t="str">
            <v>150300</v>
          </cell>
          <cell r="B154" t="str">
            <v>15</v>
          </cell>
          <cell r="C154" t="str">
            <v>03</v>
          </cell>
          <cell r="D154" t="str">
            <v>00</v>
          </cell>
          <cell r="E154" t="str">
            <v>CAJATAMBO</v>
          </cell>
          <cell r="F154">
            <v>10066</v>
          </cell>
        </row>
        <row r="155">
          <cell r="A155" t="str">
            <v>150400</v>
          </cell>
          <cell r="B155" t="str">
            <v>15</v>
          </cell>
          <cell r="C155" t="str">
            <v>04</v>
          </cell>
          <cell r="D155" t="str">
            <v>00</v>
          </cell>
          <cell r="E155" t="str">
            <v>CANTA</v>
          </cell>
          <cell r="F155">
            <v>16999</v>
          </cell>
        </row>
        <row r="156">
          <cell r="A156" t="str">
            <v>150500</v>
          </cell>
          <cell r="B156" t="str">
            <v>15</v>
          </cell>
          <cell r="C156" t="str">
            <v>05</v>
          </cell>
          <cell r="D156" t="str">
            <v>00</v>
          </cell>
          <cell r="E156" t="str">
            <v>CAÑETE</v>
          </cell>
          <cell r="F156">
            <v>236820</v>
          </cell>
        </row>
        <row r="157">
          <cell r="A157" t="str">
            <v>150600</v>
          </cell>
          <cell r="B157" t="str">
            <v>15</v>
          </cell>
          <cell r="C157" t="str">
            <v>06</v>
          </cell>
          <cell r="D157" t="str">
            <v>00</v>
          </cell>
          <cell r="E157" t="str">
            <v>HUARAL</v>
          </cell>
          <cell r="F157">
            <v>177022</v>
          </cell>
        </row>
        <row r="158">
          <cell r="A158" t="str">
            <v>150700</v>
          </cell>
          <cell r="B158" t="str">
            <v>15</v>
          </cell>
          <cell r="C158" t="str">
            <v>07</v>
          </cell>
          <cell r="D158" t="str">
            <v>00</v>
          </cell>
          <cell r="E158" t="str">
            <v>HUAROCHIRI</v>
          </cell>
          <cell r="F158">
            <v>87419</v>
          </cell>
        </row>
        <row r="159">
          <cell r="A159" t="str">
            <v>150800</v>
          </cell>
          <cell r="B159" t="str">
            <v>15</v>
          </cell>
          <cell r="C159" t="str">
            <v>08</v>
          </cell>
          <cell r="D159" t="str">
            <v>00</v>
          </cell>
          <cell r="E159" t="str">
            <v>HUAURA</v>
          </cell>
          <cell r="F159">
            <v>212532</v>
          </cell>
        </row>
        <row r="160">
          <cell r="A160" t="str">
            <v>150900</v>
          </cell>
          <cell r="B160" t="str">
            <v>15</v>
          </cell>
          <cell r="C160" t="str">
            <v>09</v>
          </cell>
          <cell r="D160" t="str">
            <v>00</v>
          </cell>
          <cell r="E160" t="str">
            <v>OYON</v>
          </cell>
          <cell r="F160">
            <v>24332</v>
          </cell>
        </row>
        <row r="161">
          <cell r="A161" t="str">
            <v>151000</v>
          </cell>
          <cell r="B161" t="str">
            <v>15</v>
          </cell>
          <cell r="C161" t="str">
            <v>10</v>
          </cell>
          <cell r="D161" t="str">
            <v>00</v>
          </cell>
          <cell r="E161" t="str">
            <v>YAUYOS</v>
          </cell>
          <cell r="F161">
            <v>31554</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row>
        <row r="164">
          <cell r="A164" t="str">
            <v>160200</v>
          </cell>
          <cell r="B164" t="str">
            <v>16</v>
          </cell>
          <cell r="C164" t="str">
            <v>02</v>
          </cell>
          <cell r="D164" t="str">
            <v>00</v>
          </cell>
          <cell r="E164" t="str">
            <v>ALTO AMAZONAS</v>
          </cell>
          <cell r="F164">
            <v>113047</v>
          </cell>
        </row>
        <row r="165">
          <cell r="A165" t="str">
            <v>160300</v>
          </cell>
          <cell r="B165" t="str">
            <v>16</v>
          </cell>
          <cell r="C165" t="str">
            <v>03</v>
          </cell>
          <cell r="D165" t="str">
            <v>00</v>
          </cell>
          <cell r="E165" t="str">
            <v>LORETO</v>
          </cell>
          <cell r="F165">
            <v>68501</v>
          </cell>
        </row>
        <row r="166">
          <cell r="A166" t="str">
            <v>160400</v>
          </cell>
          <cell r="B166" t="str">
            <v>16</v>
          </cell>
          <cell r="C166" t="str">
            <v>04</v>
          </cell>
          <cell r="D166" t="str">
            <v>00</v>
          </cell>
          <cell r="E166" t="str">
            <v>MARISCAL RAMON CASTILLA</v>
          </cell>
          <cell r="F166">
            <v>59975</v>
          </cell>
        </row>
        <row r="167">
          <cell r="A167" t="str">
            <v>160500</v>
          </cell>
          <cell r="B167" t="str">
            <v>16</v>
          </cell>
          <cell r="C167" t="str">
            <v>05</v>
          </cell>
          <cell r="D167" t="str">
            <v>00</v>
          </cell>
          <cell r="E167" t="str">
            <v>REQUENA</v>
          </cell>
          <cell r="F167">
            <v>71031</v>
          </cell>
        </row>
        <row r="168">
          <cell r="A168" t="str">
            <v>160600</v>
          </cell>
          <cell r="B168" t="str">
            <v>16</v>
          </cell>
          <cell r="C168" t="str">
            <v>06</v>
          </cell>
          <cell r="D168" t="str">
            <v>00</v>
          </cell>
          <cell r="E168" t="str">
            <v>UCAYALI</v>
          </cell>
          <cell r="F168">
            <v>66143</v>
          </cell>
        </row>
        <row r="169">
          <cell r="A169" t="str">
            <v>160700</v>
          </cell>
          <cell r="B169" t="str">
            <v>16</v>
          </cell>
          <cell r="C169" t="str">
            <v>07</v>
          </cell>
          <cell r="D169" t="str">
            <v>00</v>
          </cell>
          <cell r="E169" t="str">
            <v xml:space="preserve">DATEM DEL MARAÑON </v>
          </cell>
          <cell r="F169">
            <v>53675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row>
        <row r="172">
          <cell r="A172" t="str">
            <v>170200</v>
          </cell>
          <cell r="B172" t="str">
            <v>17</v>
          </cell>
          <cell r="C172" t="str">
            <v>02</v>
          </cell>
          <cell r="D172" t="str">
            <v>00</v>
          </cell>
          <cell r="E172" t="str">
            <v>MANU</v>
          </cell>
          <cell r="F172">
            <v>21418</v>
          </cell>
        </row>
        <row r="173">
          <cell r="A173" t="str">
            <v>170300</v>
          </cell>
          <cell r="B173" t="str">
            <v>17</v>
          </cell>
          <cell r="C173" t="str">
            <v>03</v>
          </cell>
          <cell r="D173" t="str">
            <v>00</v>
          </cell>
          <cell r="E173" t="str">
            <v>TAHUAMANU</v>
          </cell>
          <cell r="F173">
            <v>11650</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row>
        <row r="176">
          <cell r="A176" t="str">
            <v>180200</v>
          </cell>
          <cell r="B176" t="str">
            <v>18</v>
          </cell>
          <cell r="C176" t="str">
            <v>02</v>
          </cell>
          <cell r="D176" t="str">
            <v>00</v>
          </cell>
          <cell r="E176" t="str">
            <v>GENERAL SANCHEZ CERRO</v>
          </cell>
          <cell r="F176">
            <v>27500</v>
          </cell>
        </row>
        <row r="177">
          <cell r="A177" t="str">
            <v>180300</v>
          </cell>
          <cell r="B177" t="str">
            <v>18</v>
          </cell>
          <cell r="C177" t="str">
            <v>03</v>
          </cell>
          <cell r="D177" t="str">
            <v>00</v>
          </cell>
          <cell r="E177" t="str">
            <v>ILO</v>
          </cell>
          <cell r="F177">
            <v>67671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row>
        <row r="180">
          <cell r="A180" t="str">
            <v>190200</v>
          </cell>
          <cell r="B180" t="str">
            <v>19</v>
          </cell>
          <cell r="C180" t="str">
            <v>02</v>
          </cell>
          <cell r="D180" t="str">
            <v>00</v>
          </cell>
          <cell r="E180" t="str">
            <v>DANIEL ALCIDES CARRION</v>
          </cell>
          <cell r="F180">
            <v>51337</v>
          </cell>
        </row>
        <row r="181">
          <cell r="A181" t="str">
            <v>190300</v>
          </cell>
          <cell r="B181" t="str">
            <v>19</v>
          </cell>
          <cell r="C181" t="str">
            <v>03</v>
          </cell>
          <cell r="D181" t="str">
            <v>00</v>
          </cell>
          <cell r="E181" t="str">
            <v>OXAPAMPA</v>
          </cell>
          <cell r="F181">
            <v>85900</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row>
        <row r="184">
          <cell r="A184" t="str">
            <v>200200</v>
          </cell>
          <cell r="B184" t="str">
            <v>20</v>
          </cell>
          <cell r="C184" t="str">
            <v>02</v>
          </cell>
          <cell r="D184" t="str">
            <v>00</v>
          </cell>
          <cell r="E184" t="str">
            <v>AYABACA</v>
          </cell>
          <cell r="F184">
            <v>149349</v>
          </cell>
        </row>
        <row r="185">
          <cell r="A185" t="str">
            <v>200300</v>
          </cell>
          <cell r="B185" t="str">
            <v>20</v>
          </cell>
          <cell r="C185" t="str">
            <v>03</v>
          </cell>
          <cell r="D185" t="str">
            <v>00</v>
          </cell>
          <cell r="E185" t="str">
            <v>HUANCABAMBA</v>
          </cell>
          <cell r="F185">
            <v>136974</v>
          </cell>
        </row>
        <row r="186">
          <cell r="A186" t="str">
            <v>200400</v>
          </cell>
          <cell r="B186" t="str">
            <v>20</v>
          </cell>
          <cell r="C186" t="str">
            <v>04</v>
          </cell>
          <cell r="D186" t="str">
            <v>00</v>
          </cell>
          <cell r="E186" t="str">
            <v>MORROPON</v>
          </cell>
          <cell r="F186">
            <v>173854</v>
          </cell>
        </row>
        <row r="187">
          <cell r="A187" t="str">
            <v>200500</v>
          </cell>
          <cell r="B187" t="str">
            <v>20</v>
          </cell>
          <cell r="C187" t="str">
            <v>05</v>
          </cell>
          <cell r="D187" t="str">
            <v>00</v>
          </cell>
          <cell r="E187" t="str">
            <v>PAITA</v>
          </cell>
          <cell r="F187">
            <v>116543</v>
          </cell>
        </row>
        <row r="188">
          <cell r="A188" t="str">
            <v>200600</v>
          </cell>
          <cell r="B188" t="str">
            <v>20</v>
          </cell>
          <cell r="C188" t="str">
            <v>06</v>
          </cell>
          <cell r="D188" t="str">
            <v>00</v>
          </cell>
          <cell r="E188" t="str">
            <v>SULLANA</v>
          </cell>
          <cell r="F188">
            <v>307874</v>
          </cell>
        </row>
        <row r="189">
          <cell r="A189" t="str">
            <v>200700</v>
          </cell>
          <cell r="B189" t="str">
            <v>20</v>
          </cell>
          <cell r="C189" t="str">
            <v>07</v>
          </cell>
          <cell r="D189" t="str">
            <v>00</v>
          </cell>
          <cell r="E189" t="str">
            <v>TALARA</v>
          </cell>
          <cell r="F189">
            <v>137972</v>
          </cell>
        </row>
        <row r="190">
          <cell r="A190" t="str">
            <v>200800</v>
          </cell>
          <cell r="B190" t="str">
            <v>20</v>
          </cell>
          <cell r="C190" t="str">
            <v>08</v>
          </cell>
          <cell r="D190" t="str">
            <v>00</v>
          </cell>
          <cell r="E190" t="str">
            <v>SECHURA</v>
          </cell>
          <cell r="F190">
            <v>68102</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row>
        <row r="193">
          <cell r="A193" t="str">
            <v>210200</v>
          </cell>
          <cell r="B193" t="str">
            <v>21</v>
          </cell>
          <cell r="C193" t="str">
            <v>02</v>
          </cell>
          <cell r="D193" t="str">
            <v>00</v>
          </cell>
          <cell r="E193" t="str">
            <v>AZANGARO</v>
          </cell>
          <cell r="F193">
            <v>152292</v>
          </cell>
        </row>
        <row r="194">
          <cell r="A194" t="str">
            <v>210300</v>
          </cell>
          <cell r="B194" t="str">
            <v>21</v>
          </cell>
          <cell r="C194" t="str">
            <v>03</v>
          </cell>
          <cell r="D194" t="str">
            <v>00</v>
          </cell>
          <cell r="E194" t="str">
            <v>CARABAYA</v>
          </cell>
          <cell r="F194">
            <v>77600</v>
          </cell>
        </row>
        <row r="195">
          <cell r="A195" t="str">
            <v>210400</v>
          </cell>
          <cell r="B195" t="str">
            <v>21</v>
          </cell>
          <cell r="C195" t="str">
            <v>04</v>
          </cell>
          <cell r="D195" t="str">
            <v>00</v>
          </cell>
          <cell r="E195" t="str">
            <v>CHUCUITO</v>
          </cell>
          <cell r="F195">
            <v>133684</v>
          </cell>
        </row>
        <row r="196">
          <cell r="A196" t="str">
            <v>210500</v>
          </cell>
          <cell r="B196" t="str">
            <v>21</v>
          </cell>
          <cell r="C196" t="str">
            <v>05</v>
          </cell>
          <cell r="D196" t="str">
            <v>00</v>
          </cell>
          <cell r="E196" t="str">
            <v>EL COLLAO</v>
          </cell>
          <cell r="F196">
            <v>87923</v>
          </cell>
        </row>
        <row r="197">
          <cell r="A197" t="str">
            <v>210600</v>
          </cell>
          <cell r="B197" t="str">
            <v>21</v>
          </cell>
          <cell r="C197" t="str">
            <v>06</v>
          </cell>
          <cell r="D197" t="str">
            <v>00</v>
          </cell>
          <cell r="E197" t="str">
            <v>HUANCANE</v>
          </cell>
          <cell r="F197">
            <v>76205</v>
          </cell>
        </row>
        <row r="198">
          <cell r="A198" t="str">
            <v>210700</v>
          </cell>
          <cell r="B198" t="str">
            <v>21</v>
          </cell>
          <cell r="C198" t="str">
            <v>07</v>
          </cell>
          <cell r="D198" t="str">
            <v>00</v>
          </cell>
          <cell r="E198" t="str">
            <v>LAMPA</v>
          </cell>
          <cell r="F198">
            <v>53548</v>
          </cell>
        </row>
        <row r="199">
          <cell r="A199" t="str">
            <v>210800</v>
          </cell>
          <cell r="B199" t="str">
            <v>21</v>
          </cell>
          <cell r="C199" t="str">
            <v>08</v>
          </cell>
          <cell r="D199" t="str">
            <v>00</v>
          </cell>
          <cell r="E199" t="str">
            <v>MELGAR</v>
          </cell>
          <cell r="F199">
            <v>83583</v>
          </cell>
        </row>
        <row r="200">
          <cell r="A200" t="str">
            <v>210900</v>
          </cell>
          <cell r="B200" t="str">
            <v>21</v>
          </cell>
          <cell r="C200" t="str">
            <v>09</v>
          </cell>
          <cell r="D200" t="str">
            <v>00</v>
          </cell>
          <cell r="E200" t="str">
            <v>MOHO</v>
          </cell>
          <cell r="F200">
            <v>33062</v>
          </cell>
        </row>
        <row r="201">
          <cell r="A201" t="str">
            <v>211000</v>
          </cell>
          <cell r="B201" t="str">
            <v>21</v>
          </cell>
          <cell r="C201" t="str">
            <v>10</v>
          </cell>
          <cell r="D201" t="str">
            <v>00</v>
          </cell>
          <cell r="E201" t="str">
            <v>SAN ANTONIO DE PUTINA</v>
          </cell>
          <cell r="F201">
            <v>54806</v>
          </cell>
        </row>
        <row r="202">
          <cell r="A202" t="str">
            <v>211100</v>
          </cell>
          <cell r="B202" t="str">
            <v>21</v>
          </cell>
          <cell r="C202" t="str">
            <v>11</v>
          </cell>
          <cell r="D202" t="str">
            <v>00</v>
          </cell>
          <cell r="E202" t="str">
            <v>SAN ROMAN</v>
          </cell>
          <cell r="F202">
            <v>260311</v>
          </cell>
        </row>
        <row r="203">
          <cell r="A203" t="str">
            <v>211200</v>
          </cell>
          <cell r="B203" t="str">
            <v>21</v>
          </cell>
          <cell r="C203" t="str">
            <v>12</v>
          </cell>
          <cell r="D203" t="str">
            <v>00</v>
          </cell>
          <cell r="E203" t="str">
            <v>SANDIA</v>
          </cell>
          <cell r="F203">
            <v>67735</v>
          </cell>
        </row>
        <row r="204">
          <cell r="A204" t="str">
            <v>211300</v>
          </cell>
          <cell r="B204" t="str">
            <v>21</v>
          </cell>
          <cell r="C204" t="str">
            <v>13</v>
          </cell>
          <cell r="D204" t="str">
            <v>00</v>
          </cell>
          <cell r="E204" t="str">
            <v>YUNGUYO</v>
          </cell>
          <cell r="F204">
            <v>52142</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row>
        <row r="207">
          <cell r="A207" t="str">
            <v>220200</v>
          </cell>
          <cell r="B207" t="str">
            <v>22</v>
          </cell>
          <cell r="C207" t="str">
            <v>02</v>
          </cell>
          <cell r="D207" t="str">
            <v>00</v>
          </cell>
          <cell r="E207" t="str">
            <v>BELLAVISTA</v>
          </cell>
          <cell r="F207">
            <v>53146</v>
          </cell>
        </row>
        <row r="208">
          <cell r="A208" t="str">
            <v>220300</v>
          </cell>
          <cell r="B208" t="str">
            <v>22</v>
          </cell>
          <cell r="C208" t="str">
            <v>03</v>
          </cell>
          <cell r="D208" t="str">
            <v>00</v>
          </cell>
          <cell r="E208" t="str">
            <v>EL DORADO</v>
          </cell>
          <cell r="F208">
            <v>37274</v>
          </cell>
        </row>
        <row r="209">
          <cell r="A209" t="str">
            <v>220400</v>
          </cell>
          <cell r="B209" t="str">
            <v>22</v>
          </cell>
          <cell r="C209" t="str">
            <v>04</v>
          </cell>
          <cell r="D209" t="str">
            <v>00</v>
          </cell>
          <cell r="E209" t="str">
            <v>HUALLAGA</v>
          </cell>
          <cell r="F209">
            <v>27847</v>
          </cell>
        </row>
        <row r="210">
          <cell r="A210" t="str">
            <v>220500</v>
          </cell>
          <cell r="B210" t="str">
            <v>22</v>
          </cell>
          <cell r="C210" t="str">
            <v>05</v>
          </cell>
          <cell r="D210" t="str">
            <v>00</v>
          </cell>
          <cell r="E210" t="str">
            <v>LAMAS</v>
          </cell>
          <cell r="F210">
            <v>86920</v>
          </cell>
        </row>
        <row r="211">
          <cell r="A211" t="str">
            <v>220600</v>
          </cell>
          <cell r="B211" t="str">
            <v>22</v>
          </cell>
          <cell r="C211" t="str">
            <v>06</v>
          </cell>
          <cell r="D211" t="str">
            <v>00</v>
          </cell>
          <cell r="E211" t="str">
            <v>MARISCAL CACERES</v>
          </cell>
          <cell r="F211">
            <v>57036</v>
          </cell>
        </row>
        <row r="212">
          <cell r="A212" t="str">
            <v>220700</v>
          </cell>
          <cell r="B212" t="str">
            <v>22</v>
          </cell>
          <cell r="C212" t="str">
            <v>07</v>
          </cell>
          <cell r="D212" t="str">
            <v>00</v>
          </cell>
          <cell r="E212" t="str">
            <v>PICOTA</v>
          </cell>
          <cell r="F212">
            <v>40667</v>
          </cell>
        </row>
        <row r="213">
          <cell r="A213" t="str">
            <v>220800</v>
          </cell>
          <cell r="B213" t="str">
            <v>22</v>
          </cell>
          <cell r="C213" t="str">
            <v>08</v>
          </cell>
          <cell r="D213" t="str">
            <v>00</v>
          </cell>
          <cell r="E213" t="str">
            <v>RIOJA</v>
          </cell>
          <cell r="F213">
            <v>111955</v>
          </cell>
        </row>
        <row r="214">
          <cell r="A214" t="str">
            <v>220900</v>
          </cell>
          <cell r="B214" t="str">
            <v>22</v>
          </cell>
          <cell r="C214" t="str">
            <v>09</v>
          </cell>
          <cell r="D214" t="str">
            <v>00</v>
          </cell>
          <cell r="E214" t="str">
            <v>SAN MARTIN</v>
          </cell>
          <cell r="F214">
            <v>169616</v>
          </cell>
        </row>
        <row r="215">
          <cell r="A215" t="str">
            <v>221000</v>
          </cell>
          <cell r="B215" t="str">
            <v>22</v>
          </cell>
          <cell r="C215" t="str">
            <v>10</v>
          </cell>
          <cell r="D215" t="str">
            <v>00</v>
          </cell>
          <cell r="E215" t="str">
            <v>TOCACHE</v>
          </cell>
          <cell r="F215">
            <v>79094</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row>
        <row r="218">
          <cell r="A218" t="str">
            <v>230200</v>
          </cell>
          <cell r="B218" t="str">
            <v>23</v>
          </cell>
          <cell r="C218" t="str">
            <v>02</v>
          </cell>
          <cell r="D218" t="str">
            <v>00</v>
          </cell>
          <cell r="E218" t="str">
            <v>CANDARAVE</v>
          </cell>
          <cell r="F218">
            <v>9948</v>
          </cell>
        </row>
        <row r="219">
          <cell r="A219" t="str">
            <v>230300</v>
          </cell>
          <cell r="B219" t="str">
            <v>23</v>
          </cell>
          <cell r="C219" t="str">
            <v>03</v>
          </cell>
          <cell r="D219" t="str">
            <v>00</v>
          </cell>
          <cell r="E219" t="str">
            <v>JORGE BASADRE</v>
          </cell>
          <cell r="F219">
            <v>11769</v>
          </cell>
        </row>
        <row r="220">
          <cell r="A220" t="str">
            <v>230400</v>
          </cell>
          <cell r="B220" t="str">
            <v>23</v>
          </cell>
          <cell r="C220" t="str">
            <v>04</v>
          </cell>
          <cell r="D220" t="str">
            <v>00</v>
          </cell>
          <cell r="E220" t="str">
            <v>TARATA</v>
          </cell>
          <cell r="F220">
            <v>8878</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row>
        <row r="223">
          <cell r="A223" t="str">
            <v>240200</v>
          </cell>
          <cell r="B223" t="str">
            <v>24</v>
          </cell>
          <cell r="C223" t="str">
            <v>02</v>
          </cell>
          <cell r="D223" t="str">
            <v>00</v>
          </cell>
          <cell r="E223" t="str">
            <v>CONTRALMIRANTE VILLAR</v>
          </cell>
          <cell r="F223">
            <v>18184</v>
          </cell>
        </row>
        <row r="224">
          <cell r="A224" t="str">
            <v>240300</v>
          </cell>
          <cell r="B224" t="str">
            <v>24</v>
          </cell>
          <cell r="C224" t="str">
            <v>03</v>
          </cell>
          <cell r="D224" t="str">
            <v>00</v>
          </cell>
          <cell r="E224" t="str">
            <v>ZARUMILLA</v>
          </cell>
          <cell r="F224">
            <v>43585</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row>
        <row r="227">
          <cell r="A227" t="str">
            <v>250200</v>
          </cell>
          <cell r="B227" t="str">
            <v>25</v>
          </cell>
          <cell r="C227" t="str">
            <v>02</v>
          </cell>
          <cell r="D227" t="str">
            <v>00</v>
          </cell>
          <cell r="E227" t="str">
            <v>ATALAYA</v>
          </cell>
          <cell r="F227">
            <v>47964</v>
          </cell>
        </row>
        <row r="228">
          <cell r="A228" t="str">
            <v>250300</v>
          </cell>
          <cell r="B228" t="str">
            <v>25</v>
          </cell>
          <cell r="C228" t="str">
            <v>03</v>
          </cell>
          <cell r="D228" t="str">
            <v>00</v>
          </cell>
          <cell r="E228" t="str">
            <v>PADRE ABAD</v>
          </cell>
          <cell r="F228">
            <v>57457</v>
          </cell>
        </row>
        <row r="229">
          <cell r="A229" t="str">
            <v>250400</v>
          </cell>
          <cell r="B229" t="str">
            <v>25</v>
          </cell>
          <cell r="C229" t="str">
            <v>04</v>
          </cell>
          <cell r="D229" t="str">
            <v>00</v>
          </cell>
          <cell r="E229" t="str">
            <v>PURUS</v>
          </cell>
          <cell r="F229">
            <v>4490</v>
          </cell>
        </row>
      </sheetData>
      <sheetData sheetId="3"/>
      <sheetData sheetId="4"/>
      <sheetData sheetId="5">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cell r="G11">
            <v>1123</v>
          </cell>
          <cell r="H11">
            <v>1125</v>
          </cell>
          <cell r="I11">
            <v>1126</v>
          </cell>
          <cell r="J11">
            <v>1127</v>
          </cell>
          <cell r="K11">
            <v>1127</v>
          </cell>
          <cell r="L11">
            <v>1120</v>
          </cell>
          <cell r="M11">
            <v>1119</v>
          </cell>
          <cell r="N11">
            <v>1118</v>
          </cell>
          <cell r="O11">
            <v>1117</v>
          </cell>
          <cell r="P11">
            <v>1116</v>
          </cell>
          <cell r="Q11">
            <v>1116</v>
          </cell>
          <cell r="R11">
            <v>1114</v>
          </cell>
          <cell r="S11">
            <v>1113</v>
          </cell>
          <cell r="T11">
            <v>1113</v>
          </cell>
          <cell r="U11">
            <v>1113</v>
          </cell>
          <cell r="V11">
            <v>1112</v>
          </cell>
          <cell r="W11">
            <v>1110</v>
          </cell>
          <cell r="X11">
            <v>1105</v>
          </cell>
          <cell r="Y11">
            <v>1096</v>
          </cell>
          <cell r="Z11">
            <v>1084</v>
          </cell>
          <cell r="AA11">
            <v>5205</v>
          </cell>
          <cell r="AB11">
            <v>4729</v>
          </cell>
          <cell r="AC11">
            <v>4428</v>
          </cell>
          <cell r="AD11">
            <v>3882</v>
          </cell>
          <cell r="AE11">
            <v>3395</v>
          </cell>
          <cell r="AF11">
            <v>2937</v>
          </cell>
          <cell r="AG11">
            <v>2401</v>
          </cell>
          <cell r="AH11">
            <v>1958</v>
          </cell>
          <cell r="AI11">
            <v>1531</v>
          </cell>
          <cell r="AJ11">
            <v>1186</v>
          </cell>
          <cell r="AK11">
            <v>915</v>
          </cell>
          <cell r="AL11">
            <v>640</v>
          </cell>
          <cell r="AM11">
            <v>548</v>
          </cell>
        </row>
        <row r="12">
          <cell r="A12" t="str">
            <v>010200</v>
          </cell>
          <cell r="B12" t="str">
            <v>01</v>
          </cell>
          <cell r="C12" t="str">
            <v>02</v>
          </cell>
          <cell r="D12" t="str">
            <v>00</v>
          </cell>
          <cell r="E12" t="str">
            <v>BAGUA</v>
          </cell>
          <cell r="F12">
            <v>80850</v>
          </cell>
          <cell r="G12">
            <v>1621</v>
          </cell>
          <cell r="H12">
            <v>1622</v>
          </cell>
          <cell r="I12">
            <v>1626</v>
          </cell>
          <cell r="J12">
            <v>1626</v>
          </cell>
          <cell r="K12">
            <v>1625</v>
          </cell>
          <cell r="L12">
            <v>1615</v>
          </cell>
          <cell r="M12">
            <v>1614</v>
          </cell>
          <cell r="N12">
            <v>1612</v>
          </cell>
          <cell r="O12">
            <v>1612</v>
          </cell>
          <cell r="P12">
            <v>1610</v>
          </cell>
          <cell r="Q12">
            <v>1609</v>
          </cell>
          <cell r="R12">
            <v>1607</v>
          </cell>
          <cell r="S12">
            <v>1606</v>
          </cell>
          <cell r="T12">
            <v>1605</v>
          </cell>
          <cell r="U12">
            <v>1605</v>
          </cell>
          <cell r="V12">
            <v>1603</v>
          </cell>
          <cell r="W12">
            <v>1601</v>
          </cell>
          <cell r="X12">
            <v>1594</v>
          </cell>
          <cell r="Y12">
            <v>1581</v>
          </cell>
          <cell r="Z12">
            <v>1564</v>
          </cell>
          <cell r="AA12">
            <v>7509</v>
          </cell>
          <cell r="AB12">
            <v>6821</v>
          </cell>
          <cell r="AC12">
            <v>6387</v>
          </cell>
          <cell r="AD12">
            <v>5600</v>
          </cell>
          <cell r="AE12">
            <v>4897</v>
          </cell>
          <cell r="AF12">
            <v>4237</v>
          </cell>
          <cell r="AG12">
            <v>3464</v>
          </cell>
          <cell r="AH12">
            <v>2825</v>
          </cell>
          <cell r="AI12">
            <v>2208</v>
          </cell>
          <cell r="AJ12">
            <v>1711</v>
          </cell>
          <cell r="AK12">
            <v>1320</v>
          </cell>
          <cell r="AL12">
            <v>923</v>
          </cell>
          <cell r="AM12">
            <v>790</v>
          </cell>
        </row>
        <row r="13">
          <cell r="A13" t="str">
            <v>010300</v>
          </cell>
          <cell r="B13" t="str">
            <v>01</v>
          </cell>
          <cell r="C13" t="str">
            <v>03</v>
          </cell>
          <cell r="D13" t="str">
            <v>00</v>
          </cell>
          <cell r="E13" t="str">
            <v>BONGARA</v>
          </cell>
          <cell r="F13">
            <v>31448</v>
          </cell>
          <cell r="G13">
            <v>630</v>
          </cell>
          <cell r="H13">
            <v>631</v>
          </cell>
          <cell r="I13">
            <v>632</v>
          </cell>
          <cell r="J13">
            <v>632</v>
          </cell>
          <cell r="K13">
            <v>633</v>
          </cell>
          <cell r="L13">
            <v>628</v>
          </cell>
          <cell r="M13">
            <v>628</v>
          </cell>
          <cell r="N13">
            <v>627</v>
          </cell>
          <cell r="O13">
            <v>627</v>
          </cell>
          <cell r="P13">
            <v>627</v>
          </cell>
          <cell r="Q13">
            <v>626</v>
          </cell>
          <cell r="R13">
            <v>625</v>
          </cell>
          <cell r="S13">
            <v>625</v>
          </cell>
          <cell r="T13">
            <v>624</v>
          </cell>
          <cell r="U13">
            <v>624</v>
          </cell>
          <cell r="V13">
            <v>625</v>
          </cell>
          <cell r="W13">
            <v>623</v>
          </cell>
          <cell r="X13">
            <v>620</v>
          </cell>
          <cell r="Y13">
            <v>615</v>
          </cell>
          <cell r="Z13">
            <v>608</v>
          </cell>
          <cell r="AA13">
            <v>2921</v>
          </cell>
          <cell r="AB13">
            <v>2653</v>
          </cell>
          <cell r="AC13">
            <v>2484</v>
          </cell>
          <cell r="AD13">
            <v>2178</v>
          </cell>
          <cell r="AE13">
            <v>1905</v>
          </cell>
          <cell r="AF13">
            <v>1648</v>
          </cell>
          <cell r="AG13">
            <v>1347</v>
          </cell>
          <cell r="AH13">
            <v>1099</v>
          </cell>
          <cell r="AI13">
            <v>859</v>
          </cell>
          <cell r="AJ13">
            <v>665</v>
          </cell>
          <cell r="AK13">
            <v>513</v>
          </cell>
          <cell r="AL13">
            <v>359</v>
          </cell>
          <cell r="AM13">
            <v>307</v>
          </cell>
        </row>
        <row r="14">
          <cell r="A14" t="str">
            <v>010400</v>
          </cell>
          <cell r="B14" t="str">
            <v>01</v>
          </cell>
          <cell r="C14" t="str">
            <v>04</v>
          </cell>
          <cell r="D14" t="str">
            <v>00</v>
          </cell>
          <cell r="E14" t="str">
            <v>CONDORCANQUI</v>
          </cell>
          <cell r="F14">
            <v>50445</v>
          </cell>
          <cell r="G14">
            <v>1011</v>
          </cell>
          <cell r="H14">
            <v>1012</v>
          </cell>
          <cell r="I14">
            <v>1014</v>
          </cell>
          <cell r="J14">
            <v>1014</v>
          </cell>
          <cell r="K14">
            <v>1014</v>
          </cell>
          <cell r="L14">
            <v>1007</v>
          </cell>
          <cell r="M14">
            <v>1007</v>
          </cell>
          <cell r="N14">
            <v>1006</v>
          </cell>
          <cell r="O14">
            <v>1006</v>
          </cell>
          <cell r="P14">
            <v>1005</v>
          </cell>
          <cell r="Q14">
            <v>1004</v>
          </cell>
          <cell r="R14">
            <v>1003</v>
          </cell>
          <cell r="S14">
            <v>1002</v>
          </cell>
          <cell r="T14">
            <v>1002</v>
          </cell>
          <cell r="U14">
            <v>1001</v>
          </cell>
          <cell r="V14">
            <v>1000</v>
          </cell>
          <cell r="W14">
            <v>999</v>
          </cell>
          <cell r="X14">
            <v>995</v>
          </cell>
          <cell r="Y14">
            <v>987</v>
          </cell>
          <cell r="Z14">
            <v>976</v>
          </cell>
          <cell r="AA14">
            <v>4685</v>
          </cell>
          <cell r="AB14">
            <v>4256</v>
          </cell>
          <cell r="AC14">
            <v>3985</v>
          </cell>
          <cell r="AD14">
            <v>3494</v>
          </cell>
          <cell r="AE14">
            <v>3056</v>
          </cell>
          <cell r="AF14">
            <v>2644</v>
          </cell>
          <cell r="AG14">
            <v>2161</v>
          </cell>
          <cell r="AH14">
            <v>1762</v>
          </cell>
          <cell r="AI14">
            <v>1378</v>
          </cell>
          <cell r="AJ14">
            <v>1067</v>
          </cell>
          <cell r="AK14">
            <v>823</v>
          </cell>
          <cell r="AL14">
            <v>576</v>
          </cell>
          <cell r="AM14">
            <v>493</v>
          </cell>
        </row>
        <row r="15">
          <cell r="A15" t="str">
            <v>010500</v>
          </cell>
          <cell r="B15" t="str">
            <v>01</v>
          </cell>
          <cell r="C15" t="str">
            <v>05</v>
          </cell>
          <cell r="D15" t="str">
            <v>00</v>
          </cell>
          <cell r="E15" t="str">
            <v>LUYA</v>
          </cell>
          <cell r="F15">
            <v>55051</v>
          </cell>
          <cell r="G15">
            <v>1103</v>
          </cell>
          <cell r="H15">
            <v>1105</v>
          </cell>
          <cell r="I15">
            <v>1106</v>
          </cell>
          <cell r="J15">
            <v>1107</v>
          </cell>
          <cell r="K15">
            <v>1107</v>
          </cell>
          <cell r="L15">
            <v>1100</v>
          </cell>
          <cell r="M15">
            <v>1098</v>
          </cell>
          <cell r="N15">
            <v>1098</v>
          </cell>
          <cell r="O15">
            <v>1097</v>
          </cell>
          <cell r="P15">
            <v>1097</v>
          </cell>
          <cell r="Q15">
            <v>1095</v>
          </cell>
          <cell r="R15">
            <v>1094</v>
          </cell>
          <cell r="S15">
            <v>1092</v>
          </cell>
          <cell r="T15">
            <v>1093</v>
          </cell>
          <cell r="U15">
            <v>1093</v>
          </cell>
          <cell r="V15">
            <v>1092</v>
          </cell>
          <cell r="W15">
            <v>1090</v>
          </cell>
          <cell r="X15">
            <v>1085</v>
          </cell>
          <cell r="Y15">
            <v>1077</v>
          </cell>
          <cell r="Z15">
            <v>1065</v>
          </cell>
          <cell r="AA15">
            <v>5113</v>
          </cell>
          <cell r="AB15">
            <v>4645</v>
          </cell>
          <cell r="AC15">
            <v>4349</v>
          </cell>
          <cell r="AD15">
            <v>3813</v>
          </cell>
          <cell r="AE15">
            <v>3335</v>
          </cell>
          <cell r="AF15">
            <v>2885</v>
          </cell>
          <cell r="AG15">
            <v>2359</v>
          </cell>
          <cell r="AH15">
            <v>1923</v>
          </cell>
          <cell r="AI15">
            <v>1504</v>
          </cell>
          <cell r="AJ15">
            <v>1165</v>
          </cell>
          <cell r="AK15">
            <v>899</v>
          </cell>
          <cell r="AL15">
            <v>629</v>
          </cell>
          <cell r="AM15">
            <v>538</v>
          </cell>
        </row>
        <row r="16">
          <cell r="A16" t="str">
            <v>010600</v>
          </cell>
          <cell r="B16" t="str">
            <v>01</v>
          </cell>
          <cell r="C16" t="str">
            <v>06</v>
          </cell>
          <cell r="D16" t="str">
            <v>00</v>
          </cell>
          <cell r="E16" t="str">
            <v>RODRIGUEZ DE MENDOZA</v>
          </cell>
          <cell r="F16">
            <v>29621</v>
          </cell>
          <cell r="G16">
            <v>594</v>
          </cell>
          <cell r="H16">
            <v>594</v>
          </cell>
          <cell r="I16">
            <v>595</v>
          </cell>
          <cell r="J16">
            <v>596</v>
          </cell>
          <cell r="K16">
            <v>595</v>
          </cell>
          <cell r="L16">
            <v>592</v>
          </cell>
          <cell r="M16">
            <v>591</v>
          </cell>
          <cell r="N16">
            <v>591</v>
          </cell>
          <cell r="O16">
            <v>591</v>
          </cell>
          <cell r="P16">
            <v>590</v>
          </cell>
          <cell r="Q16">
            <v>590</v>
          </cell>
          <cell r="R16">
            <v>589</v>
          </cell>
          <cell r="S16">
            <v>588</v>
          </cell>
          <cell r="T16">
            <v>588</v>
          </cell>
          <cell r="U16">
            <v>588</v>
          </cell>
          <cell r="V16">
            <v>587</v>
          </cell>
          <cell r="W16">
            <v>586</v>
          </cell>
          <cell r="X16">
            <v>584</v>
          </cell>
          <cell r="Y16">
            <v>580</v>
          </cell>
          <cell r="Z16">
            <v>573</v>
          </cell>
          <cell r="AA16">
            <v>2751</v>
          </cell>
          <cell r="AB16">
            <v>2499</v>
          </cell>
          <cell r="AC16">
            <v>2340</v>
          </cell>
          <cell r="AD16">
            <v>2052</v>
          </cell>
          <cell r="AE16">
            <v>1794</v>
          </cell>
          <cell r="AF16">
            <v>1552</v>
          </cell>
          <cell r="AG16">
            <v>1269</v>
          </cell>
          <cell r="AH16">
            <v>1035</v>
          </cell>
          <cell r="AI16">
            <v>809</v>
          </cell>
          <cell r="AJ16">
            <v>627</v>
          </cell>
          <cell r="AK16">
            <v>484</v>
          </cell>
          <cell r="AL16">
            <v>338</v>
          </cell>
          <cell r="AM16">
            <v>289</v>
          </cell>
        </row>
        <row r="17">
          <cell r="A17" t="str">
            <v>010700</v>
          </cell>
          <cell r="B17" t="str">
            <v>01</v>
          </cell>
          <cell r="C17" t="str">
            <v>07</v>
          </cell>
          <cell r="D17" t="str">
            <v>00</v>
          </cell>
          <cell r="E17" t="str">
            <v>UTCUBAMBA</v>
          </cell>
          <cell r="F17">
            <v>125624</v>
          </cell>
          <cell r="G17">
            <v>2518</v>
          </cell>
          <cell r="H17">
            <v>2520</v>
          </cell>
          <cell r="I17">
            <v>2525</v>
          </cell>
          <cell r="J17">
            <v>2526</v>
          </cell>
          <cell r="K17">
            <v>2525</v>
          </cell>
          <cell r="L17">
            <v>2509</v>
          </cell>
          <cell r="M17">
            <v>2507</v>
          </cell>
          <cell r="N17">
            <v>2505</v>
          </cell>
          <cell r="O17">
            <v>2504</v>
          </cell>
          <cell r="P17">
            <v>2502</v>
          </cell>
          <cell r="Q17">
            <v>2500</v>
          </cell>
          <cell r="R17">
            <v>2497</v>
          </cell>
          <cell r="S17">
            <v>2495</v>
          </cell>
          <cell r="T17">
            <v>2494</v>
          </cell>
          <cell r="U17">
            <v>2494</v>
          </cell>
          <cell r="V17">
            <v>2491</v>
          </cell>
          <cell r="W17">
            <v>2487</v>
          </cell>
          <cell r="X17">
            <v>2477</v>
          </cell>
          <cell r="Y17">
            <v>2457</v>
          </cell>
          <cell r="Z17">
            <v>2432</v>
          </cell>
          <cell r="AA17">
            <v>11667</v>
          </cell>
          <cell r="AB17">
            <v>10599</v>
          </cell>
          <cell r="AC17">
            <v>9923</v>
          </cell>
          <cell r="AD17">
            <v>8700</v>
          </cell>
          <cell r="AE17">
            <v>7610</v>
          </cell>
          <cell r="AF17">
            <v>6585</v>
          </cell>
          <cell r="AG17">
            <v>5383</v>
          </cell>
          <cell r="AH17">
            <v>4389</v>
          </cell>
          <cell r="AI17">
            <v>3431</v>
          </cell>
          <cell r="AJ17">
            <v>2659</v>
          </cell>
          <cell r="AK17">
            <v>2050</v>
          </cell>
          <cell r="AL17">
            <v>1435</v>
          </cell>
          <cell r="AM17">
            <v>1228</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cell r="G19">
            <v>3159</v>
          </cell>
          <cell r="H19">
            <v>3161</v>
          </cell>
          <cell r="I19">
            <v>3166</v>
          </cell>
          <cell r="J19">
            <v>3168</v>
          </cell>
          <cell r="K19">
            <v>3167</v>
          </cell>
          <cell r="L19">
            <v>3147</v>
          </cell>
          <cell r="M19">
            <v>3144</v>
          </cell>
          <cell r="N19">
            <v>3142</v>
          </cell>
          <cell r="O19">
            <v>3140</v>
          </cell>
          <cell r="P19">
            <v>3138</v>
          </cell>
          <cell r="Q19">
            <v>3136</v>
          </cell>
          <cell r="R19">
            <v>3131</v>
          </cell>
          <cell r="S19">
            <v>3128</v>
          </cell>
          <cell r="T19">
            <v>3128</v>
          </cell>
          <cell r="U19">
            <v>3128</v>
          </cell>
          <cell r="V19">
            <v>3124</v>
          </cell>
          <cell r="W19">
            <v>3119</v>
          </cell>
          <cell r="X19">
            <v>3106</v>
          </cell>
          <cell r="Y19">
            <v>3082</v>
          </cell>
          <cell r="Z19">
            <v>3048</v>
          </cell>
          <cell r="AA19">
            <v>14632</v>
          </cell>
          <cell r="AB19">
            <v>13292</v>
          </cell>
          <cell r="AC19">
            <v>12446</v>
          </cell>
          <cell r="AD19">
            <v>10913</v>
          </cell>
          <cell r="AE19">
            <v>9543</v>
          </cell>
          <cell r="AF19">
            <v>8257</v>
          </cell>
          <cell r="AG19">
            <v>6750</v>
          </cell>
          <cell r="AH19">
            <v>5504</v>
          </cell>
          <cell r="AI19">
            <v>4303</v>
          </cell>
          <cell r="AJ19">
            <v>3334</v>
          </cell>
          <cell r="AK19">
            <v>2572</v>
          </cell>
          <cell r="AL19">
            <v>1799</v>
          </cell>
          <cell r="AM19">
            <v>1540</v>
          </cell>
        </row>
        <row r="20">
          <cell r="A20" t="str">
            <v>020200</v>
          </cell>
          <cell r="B20" t="str">
            <v>02</v>
          </cell>
          <cell r="C20" t="str">
            <v>02</v>
          </cell>
          <cell r="D20" t="str">
            <v>00</v>
          </cell>
          <cell r="E20" t="str">
            <v>AIJA</v>
          </cell>
          <cell r="F20">
            <v>9214</v>
          </cell>
          <cell r="G20">
            <v>185</v>
          </cell>
          <cell r="H20">
            <v>185</v>
          </cell>
          <cell r="I20">
            <v>185</v>
          </cell>
          <cell r="J20">
            <v>185</v>
          </cell>
          <cell r="K20">
            <v>185</v>
          </cell>
          <cell r="L20">
            <v>184</v>
          </cell>
          <cell r="M20">
            <v>184</v>
          </cell>
          <cell r="N20">
            <v>184</v>
          </cell>
          <cell r="O20">
            <v>184</v>
          </cell>
          <cell r="P20">
            <v>184</v>
          </cell>
          <cell r="Q20">
            <v>183</v>
          </cell>
          <cell r="R20">
            <v>183</v>
          </cell>
          <cell r="S20">
            <v>183</v>
          </cell>
          <cell r="T20">
            <v>183</v>
          </cell>
          <cell r="U20">
            <v>183</v>
          </cell>
          <cell r="V20">
            <v>183</v>
          </cell>
          <cell r="W20">
            <v>182</v>
          </cell>
          <cell r="X20">
            <v>182</v>
          </cell>
          <cell r="Y20">
            <v>180</v>
          </cell>
          <cell r="Z20">
            <v>178</v>
          </cell>
          <cell r="AA20">
            <v>856</v>
          </cell>
          <cell r="AB20">
            <v>777</v>
          </cell>
          <cell r="AC20">
            <v>728</v>
          </cell>
          <cell r="AD20">
            <v>638</v>
          </cell>
          <cell r="AE20">
            <v>558</v>
          </cell>
          <cell r="AF20">
            <v>483</v>
          </cell>
          <cell r="AG20">
            <v>395</v>
          </cell>
          <cell r="AH20">
            <v>322</v>
          </cell>
          <cell r="AI20">
            <v>252</v>
          </cell>
          <cell r="AJ20">
            <v>195</v>
          </cell>
          <cell r="AK20">
            <v>150</v>
          </cell>
          <cell r="AL20">
            <v>105</v>
          </cell>
          <cell r="AM20">
            <v>90</v>
          </cell>
        </row>
        <row r="21">
          <cell r="A21" t="str">
            <v>020300</v>
          </cell>
          <cell r="B21" t="str">
            <v>02</v>
          </cell>
          <cell r="C21" t="str">
            <v>03</v>
          </cell>
          <cell r="D21" t="str">
            <v>00</v>
          </cell>
          <cell r="E21" t="str">
            <v>ANTONIO RAYMONDI</v>
          </cell>
          <cell r="F21">
            <v>18359</v>
          </cell>
          <cell r="G21">
            <v>368</v>
          </cell>
          <cell r="H21">
            <v>368</v>
          </cell>
          <cell r="I21">
            <v>370</v>
          </cell>
          <cell r="J21">
            <v>369</v>
          </cell>
          <cell r="K21">
            <v>369</v>
          </cell>
          <cell r="L21">
            <v>367</v>
          </cell>
          <cell r="M21">
            <v>366</v>
          </cell>
          <cell r="N21">
            <v>366</v>
          </cell>
          <cell r="O21">
            <v>366</v>
          </cell>
          <cell r="P21">
            <v>366</v>
          </cell>
          <cell r="Q21">
            <v>365</v>
          </cell>
          <cell r="R21">
            <v>365</v>
          </cell>
          <cell r="S21">
            <v>365</v>
          </cell>
          <cell r="T21">
            <v>365</v>
          </cell>
          <cell r="U21">
            <v>364</v>
          </cell>
          <cell r="V21">
            <v>364</v>
          </cell>
          <cell r="W21">
            <v>364</v>
          </cell>
          <cell r="X21">
            <v>362</v>
          </cell>
          <cell r="Y21">
            <v>359</v>
          </cell>
          <cell r="Z21">
            <v>355</v>
          </cell>
          <cell r="AA21">
            <v>1705</v>
          </cell>
          <cell r="AB21">
            <v>1549</v>
          </cell>
          <cell r="AC21">
            <v>1450</v>
          </cell>
          <cell r="AD21">
            <v>1272</v>
          </cell>
          <cell r="AE21">
            <v>1112</v>
          </cell>
          <cell r="AF21">
            <v>962</v>
          </cell>
          <cell r="AG21">
            <v>787</v>
          </cell>
          <cell r="AH21">
            <v>641</v>
          </cell>
          <cell r="AI21">
            <v>501</v>
          </cell>
          <cell r="AJ21">
            <v>388</v>
          </cell>
          <cell r="AK21">
            <v>300</v>
          </cell>
          <cell r="AL21">
            <v>210</v>
          </cell>
          <cell r="AM21">
            <v>179</v>
          </cell>
        </row>
        <row r="22">
          <cell r="A22" t="str">
            <v>020400</v>
          </cell>
          <cell r="B22" t="str">
            <v>02</v>
          </cell>
          <cell r="C22" t="str">
            <v>04</v>
          </cell>
          <cell r="D22" t="str">
            <v>00</v>
          </cell>
          <cell r="E22" t="str">
            <v>ASUNCION</v>
          </cell>
          <cell r="F22">
            <v>9903</v>
          </cell>
          <cell r="G22">
            <v>198</v>
          </cell>
          <cell r="H22">
            <v>199</v>
          </cell>
          <cell r="I22">
            <v>199</v>
          </cell>
          <cell r="J22">
            <v>199</v>
          </cell>
          <cell r="K22">
            <v>199</v>
          </cell>
          <cell r="L22">
            <v>198</v>
          </cell>
          <cell r="M22">
            <v>198</v>
          </cell>
          <cell r="N22">
            <v>197</v>
          </cell>
          <cell r="O22">
            <v>196</v>
          </cell>
          <cell r="P22">
            <v>197</v>
          </cell>
          <cell r="Q22">
            <v>197</v>
          </cell>
          <cell r="R22">
            <v>197</v>
          </cell>
          <cell r="S22">
            <v>197</v>
          </cell>
          <cell r="T22">
            <v>197</v>
          </cell>
          <cell r="U22">
            <v>197</v>
          </cell>
          <cell r="V22">
            <v>196</v>
          </cell>
          <cell r="W22">
            <v>196</v>
          </cell>
          <cell r="X22">
            <v>195</v>
          </cell>
          <cell r="Y22">
            <v>194</v>
          </cell>
          <cell r="Z22">
            <v>192</v>
          </cell>
          <cell r="AA22">
            <v>920</v>
          </cell>
          <cell r="AB22">
            <v>836</v>
          </cell>
          <cell r="AC22">
            <v>782</v>
          </cell>
          <cell r="AD22">
            <v>686</v>
          </cell>
          <cell r="AE22">
            <v>600</v>
          </cell>
          <cell r="AF22">
            <v>519</v>
          </cell>
          <cell r="AG22">
            <v>424</v>
          </cell>
          <cell r="AH22">
            <v>346</v>
          </cell>
          <cell r="AI22">
            <v>270</v>
          </cell>
          <cell r="AJ22">
            <v>210</v>
          </cell>
          <cell r="AK22">
            <v>162</v>
          </cell>
          <cell r="AL22">
            <v>113</v>
          </cell>
          <cell r="AM22">
            <v>97</v>
          </cell>
        </row>
        <row r="23">
          <cell r="A23" t="str">
            <v>020500</v>
          </cell>
          <cell r="B23" t="str">
            <v>02</v>
          </cell>
          <cell r="C23" t="str">
            <v>05</v>
          </cell>
          <cell r="D23" t="str">
            <v>00</v>
          </cell>
          <cell r="E23" t="str">
            <v>BOLOGNESI</v>
          </cell>
          <cell r="F23">
            <v>34677</v>
          </cell>
          <cell r="G23">
            <v>695</v>
          </cell>
          <cell r="H23">
            <v>696</v>
          </cell>
          <cell r="I23">
            <v>697</v>
          </cell>
          <cell r="J23">
            <v>695</v>
          </cell>
          <cell r="K23">
            <v>697</v>
          </cell>
          <cell r="L23">
            <v>693</v>
          </cell>
          <cell r="M23">
            <v>692</v>
          </cell>
          <cell r="N23">
            <v>692</v>
          </cell>
          <cell r="O23">
            <v>691</v>
          </cell>
          <cell r="P23">
            <v>690</v>
          </cell>
          <cell r="Q23">
            <v>690</v>
          </cell>
          <cell r="R23">
            <v>689</v>
          </cell>
          <cell r="S23">
            <v>689</v>
          </cell>
          <cell r="T23">
            <v>689</v>
          </cell>
          <cell r="U23">
            <v>688</v>
          </cell>
          <cell r="V23">
            <v>688</v>
          </cell>
          <cell r="W23">
            <v>687</v>
          </cell>
          <cell r="X23">
            <v>684</v>
          </cell>
          <cell r="Y23">
            <v>678</v>
          </cell>
          <cell r="Z23">
            <v>671</v>
          </cell>
          <cell r="AA23">
            <v>3221</v>
          </cell>
          <cell r="AB23">
            <v>2926</v>
          </cell>
          <cell r="AC23">
            <v>2739</v>
          </cell>
          <cell r="AD23">
            <v>2402</v>
          </cell>
          <cell r="AE23">
            <v>2101</v>
          </cell>
          <cell r="AF23">
            <v>1817</v>
          </cell>
          <cell r="AG23">
            <v>1486</v>
          </cell>
          <cell r="AH23">
            <v>1212</v>
          </cell>
          <cell r="AI23">
            <v>947</v>
          </cell>
          <cell r="AJ23">
            <v>734</v>
          </cell>
          <cell r="AK23">
            <v>566</v>
          </cell>
          <cell r="AL23">
            <v>396</v>
          </cell>
          <cell r="AM23">
            <v>339</v>
          </cell>
        </row>
        <row r="24">
          <cell r="A24" t="str">
            <v>020600</v>
          </cell>
          <cell r="B24" t="str">
            <v>02</v>
          </cell>
          <cell r="C24" t="str">
            <v>06</v>
          </cell>
          <cell r="D24" t="str">
            <v>00</v>
          </cell>
          <cell r="E24" t="str">
            <v>CARHUAZ</v>
          </cell>
          <cell r="F24">
            <v>47174</v>
          </cell>
          <cell r="G24">
            <v>945</v>
          </cell>
          <cell r="H24">
            <v>945</v>
          </cell>
          <cell r="I24">
            <v>948</v>
          </cell>
          <cell r="J24">
            <v>949</v>
          </cell>
          <cell r="K24">
            <v>948</v>
          </cell>
          <cell r="L24">
            <v>942</v>
          </cell>
          <cell r="M24">
            <v>941</v>
          </cell>
          <cell r="N24">
            <v>941</v>
          </cell>
          <cell r="O24">
            <v>940</v>
          </cell>
          <cell r="P24">
            <v>940</v>
          </cell>
          <cell r="Q24">
            <v>939</v>
          </cell>
          <cell r="R24">
            <v>938</v>
          </cell>
          <cell r="S24">
            <v>937</v>
          </cell>
          <cell r="T24">
            <v>937</v>
          </cell>
          <cell r="U24">
            <v>937</v>
          </cell>
          <cell r="V24">
            <v>936</v>
          </cell>
          <cell r="W24">
            <v>934</v>
          </cell>
          <cell r="X24">
            <v>930</v>
          </cell>
          <cell r="Y24">
            <v>923</v>
          </cell>
          <cell r="Z24">
            <v>913</v>
          </cell>
          <cell r="AA24">
            <v>4381</v>
          </cell>
          <cell r="AB24">
            <v>3980</v>
          </cell>
          <cell r="AC24">
            <v>3727</v>
          </cell>
          <cell r="AD24">
            <v>3267</v>
          </cell>
          <cell r="AE24">
            <v>2858</v>
          </cell>
          <cell r="AF24">
            <v>2472</v>
          </cell>
          <cell r="AG24">
            <v>2021</v>
          </cell>
          <cell r="AH24">
            <v>1648</v>
          </cell>
          <cell r="AI24">
            <v>1289</v>
          </cell>
          <cell r="AJ24">
            <v>998</v>
          </cell>
          <cell r="AK24">
            <v>770</v>
          </cell>
          <cell r="AL24">
            <v>539</v>
          </cell>
          <cell r="AM24">
            <v>461</v>
          </cell>
        </row>
        <row r="25">
          <cell r="A25" t="str">
            <v>020700</v>
          </cell>
          <cell r="B25" t="str">
            <v>02</v>
          </cell>
          <cell r="C25" t="str">
            <v>07</v>
          </cell>
          <cell r="D25" t="str">
            <v>00</v>
          </cell>
          <cell r="E25" t="str">
            <v>CARLOS FERMIN FITZCARRALD</v>
          </cell>
          <cell r="F25">
            <v>22529</v>
          </cell>
          <cell r="G25">
            <v>452</v>
          </cell>
          <cell r="H25">
            <v>452</v>
          </cell>
          <cell r="I25">
            <v>453</v>
          </cell>
          <cell r="J25">
            <v>453</v>
          </cell>
          <cell r="K25">
            <v>453</v>
          </cell>
          <cell r="L25">
            <v>450</v>
          </cell>
          <cell r="M25">
            <v>450</v>
          </cell>
          <cell r="N25">
            <v>449</v>
          </cell>
          <cell r="O25">
            <v>449</v>
          </cell>
          <cell r="P25">
            <v>449</v>
          </cell>
          <cell r="Q25">
            <v>448</v>
          </cell>
          <cell r="R25">
            <v>448</v>
          </cell>
          <cell r="S25">
            <v>447</v>
          </cell>
          <cell r="T25">
            <v>447</v>
          </cell>
          <cell r="U25">
            <v>447</v>
          </cell>
          <cell r="V25">
            <v>447</v>
          </cell>
          <cell r="W25">
            <v>446</v>
          </cell>
          <cell r="X25">
            <v>444</v>
          </cell>
          <cell r="Y25">
            <v>441</v>
          </cell>
          <cell r="Z25">
            <v>436</v>
          </cell>
          <cell r="AA25">
            <v>2092</v>
          </cell>
          <cell r="AB25">
            <v>1901</v>
          </cell>
          <cell r="AC25">
            <v>1780</v>
          </cell>
          <cell r="AD25">
            <v>1560</v>
          </cell>
          <cell r="AE25">
            <v>1365</v>
          </cell>
          <cell r="AF25">
            <v>1181</v>
          </cell>
          <cell r="AG25">
            <v>965</v>
          </cell>
          <cell r="AH25">
            <v>787</v>
          </cell>
          <cell r="AI25">
            <v>615</v>
          </cell>
          <cell r="AJ25">
            <v>477</v>
          </cell>
          <cell r="AK25">
            <v>368</v>
          </cell>
          <cell r="AL25">
            <v>257</v>
          </cell>
          <cell r="AM25">
            <v>220</v>
          </cell>
        </row>
        <row r="26">
          <cell r="A26" t="str">
            <v>020800</v>
          </cell>
          <cell r="B26" t="str">
            <v>02</v>
          </cell>
          <cell r="C26" t="str">
            <v>08</v>
          </cell>
          <cell r="D26" t="str">
            <v>00</v>
          </cell>
          <cell r="E26" t="str">
            <v>CASMA</v>
          </cell>
          <cell r="F26">
            <v>45751</v>
          </cell>
          <cell r="G26">
            <v>917</v>
          </cell>
          <cell r="H26">
            <v>918</v>
          </cell>
          <cell r="I26">
            <v>919</v>
          </cell>
          <cell r="J26">
            <v>920</v>
          </cell>
          <cell r="K26">
            <v>920</v>
          </cell>
          <cell r="L26">
            <v>914</v>
          </cell>
          <cell r="M26">
            <v>914</v>
          </cell>
          <cell r="N26">
            <v>913</v>
          </cell>
          <cell r="O26">
            <v>912</v>
          </cell>
          <cell r="P26">
            <v>911</v>
          </cell>
          <cell r="Q26">
            <v>911</v>
          </cell>
          <cell r="R26">
            <v>909</v>
          </cell>
          <cell r="S26">
            <v>908</v>
          </cell>
          <cell r="T26">
            <v>908</v>
          </cell>
          <cell r="U26">
            <v>908</v>
          </cell>
          <cell r="V26">
            <v>907</v>
          </cell>
          <cell r="W26">
            <v>906</v>
          </cell>
          <cell r="X26">
            <v>902</v>
          </cell>
          <cell r="Y26">
            <v>895</v>
          </cell>
          <cell r="Z26">
            <v>885</v>
          </cell>
          <cell r="AA26">
            <v>4249</v>
          </cell>
          <cell r="AB26">
            <v>3860</v>
          </cell>
          <cell r="AC26">
            <v>3614</v>
          </cell>
          <cell r="AD26">
            <v>3169</v>
          </cell>
          <cell r="AE26">
            <v>2771</v>
          </cell>
          <cell r="AF26">
            <v>2398</v>
          </cell>
          <cell r="AG26">
            <v>1960</v>
          </cell>
          <cell r="AH26">
            <v>1598</v>
          </cell>
          <cell r="AI26">
            <v>1250</v>
          </cell>
          <cell r="AJ26">
            <v>968</v>
          </cell>
          <cell r="AK26">
            <v>747</v>
          </cell>
          <cell r="AL26">
            <v>523</v>
          </cell>
          <cell r="AM26">
            <v>447</v>
          </cell>
        </row>
        <row r="27">
          <cell r="A27" t="str">
            <v>020900</v>
          </cell>
          <cell r="B27" t="str">
            <v>02</v>
          </cell>
          <cell r="C27" t="str">
            <v>09</v>
          </cell>
          <cell r="D27" t="str">
            <v>00</v>
          </cell>
          <cell r="E27" t="str">
            <v>CORONGO</v>
          </cell>
          <cell r="F27">
            <v>9102</v>
          </cell>
          <cell r="G27">
            <v>182</v>
          </cell>
          <cell r="H27">
            <v>183</v>
          </cell>
          <cell r="I27">
            <v>183</v>
          </cell>
          <cell r="J27">
            <v>183</v>
          </cell>
          <cell r="K27">
            <v>183</v>
          </cell>
          <cell r="L27">
            <v>182</v>
          </cell>
          <cell r="M27">
            <v>182</v>
          </cell>
          <cell r="N27">
            <v>182</v>
          </cell>
          <cell r="O27">
            <v>181</v>
          </cell>
          <cell r="P27">
            <v>181</v>
          </cell>
          <cell r="Q27">
            <v>181</v>
          </cell>
          <cell r="R27">
            <v>181</v>
          </cell>
          <cell r="S27">
            <v>181</v>
          </cell>
          <cell r="T27">
            <v>181</v>
          </cell>
          <cell r="U27">
            <v>181</v>
          </cell>
          <cell r="V27">
            <v>181</v>
          </cell>
          <cell r="W27">
            <v>180</v>
          </cell>
          <cell r="X27">
            <v>179</v>
          </cell>
          <cell r="Y27">
            <v>177</v>
          </cell>
          <cell r="Z27">
            <v>176</v>
          </cell>
          <cell r="AA27">
            <v>845</v>
          </cell>
          <cell r="AB27">
            <v>768</v>
          </cell>
          <cell r="AC27">
            <v>719</v>
          </cell>
          <cell r="AD27">
            <v>630</v>
          </cell>
          <cell r="AE27">
            <v>551</v>
          </cell>
          <cell r="AF27">
            <v>477</v>
          </cell>
          <cell r="AG27">
            <v>390</v>
          </cell>
          <cell r="AH27">
            <v>318</v>
          </cell>
          <cell r="AI27">
            <v>249</v>
          </cell>
          <cell r="AJ27">
            <v>193</v>
          </cell>
          <cell r="AK27">
            <v>149</v>
          </cell>
          <cell r="AL27">
            <v>104</v>
          </cell>
          <cell r="AM27">
            <v>89</v>
          </cell>
        </row>
        <row r="28">
          <cell r="A28" t="str">
            <v>021000</v>
          </cell>
          <cell r="B28" t="str">
            <v>02</v>
          </cell>
          <cell r="C28" t="str">
            <v>10</v>
          </cell>
          <cell r="D28" t="str">
            <v>00</v>
          </cell>
          <cell r="E28" t="str">
            <v>HUARI</v>
          </cell>
          <cell r="F28">
            <v>67268</v>
          </cell>
          <cell r="G28">
            <v>1348</v>
          </cell>
          <cell r="H28">
            <v>1350</v>
          </cell>
          <cell r="I28">
            <v>1352</v>
          </cell>
          <cell r="J28">
            <v>1353</v>
          </cell>
          <cell r="K28">
            <v>1352</v>
          </cell>
          <cell r="L28">
            <v>1344</v>
          </cell>
          <cell r="M28">
            <v>1343</v>
          </cell>
          <cell r="N28">
            <v>1342</v>
          </cell>
          <cell r="O28">
            <v>1341</v>
          </cell>
          <cell r="P28">
            <v>1340</v>
          </cell>
          <cell r="Q28">
            <v>1339</v>
          </cell>
          <cell r="R28">
            <v>1337</v>
          </cell>
          <cell r="S28">
            <v>1336</v>
          </cell>
          <cell r="T28">
            <v>1336</v>
          </cell>
          <cell r="U28">
            <v>1335</v>
          </cell>
          <cell r="V28">
            <v>1333</v>
          </cell>
          <cell r="W28">
            <v>1332</v>
          </cell>
          <cell r="X28">
            <v>1326</v>
          </cell>
          <cell r="Y28">
            <v>1316</v>
          </cell>
          <cell r="Z28">
            <v>1302</v>
          </cell>
          <cell r="AA28">
            <v>6247</v>
          </cell>
          <cell r="AB28">
            <v>5675</v>
          </cell>
          <cell r="AC28">
            <v>5314</v>
          </cell>
          <cell r="AD28">
            <v>4659</v>
          </cell>
          <cell r="AE28">
            <v>4075</v>
          </cell>
          <cell r="AF28">
            <v>3526</v>
          </cell>
          <cell r="AG28">
            <v>2882</v>
          </cell>
          <cell r="AH28">
            <v>2350</v>
          </cell>
          <cell r="AI28">
            <v>1837</v>
          </cell>
          <cell r="AJ28">
            <v>1423</v>
          </cell>
          <cell r="AK28">
            <v>1098</v>
          </cell>
          <cell r="AL28">
            <v>768</v>
          </cell>
          <cell r="AM28">
            <v>657</v>
          </cell>
        </row>
        <row r="29">
          <cell r="A29" t="str">
            <v>021100</v>
          </cell>
          <cell r="B29" t="str">
            <v>02</v>
          </cell>
          <cell r="C29" t="str">
            <v>11</v>
          </cell>
          <cell r="D29" t="str">
            <v>00</v>
          </cell>
          <cell r="E29" t="str">
            <v>HUARMEY</v>
          </cell>
          <cell r="F29">
            <v>30110</v>
          </cell>
          <cell r="G29">
            <v>603</v>
          </cell>
          <cell r="H29">
            <v>604</v>
          </cell>
          <cell r="I29">
            <v>605</v>
          </cell>
          <cell r="J29">
            <v>605</v>
          </cell>
          <cell r="K29">
            <v>605</v>
          </cell>
          <cell r="L29">
            <v>601</v>
          </cell>
          <cell r="M29">
            <v>601</v>
          </cell>
          <cell r="N29">
            <v>600</v>
          </cell>
          <cell r="O29">
            <v>600</v>
          </cell>
          <cell r="P29">
            <v>600</v>
          </cell>
          <cell r="Q29">
            <v>599</v>
          </cell>
          <cell r="R29">
            <v>598</v>
          </cell>
          <cell r="S29">
            <v>598</v>
          </cell>
          <cell r="T29">
            <v>598</v>
          </cell>
          <cell r="U29">
            <v>598</v>
          </cell>
          <cell r="V29">
            <v>597</v>
          </cell>
          <cell r="W29">
            <v>596</v>
          </cell>
          <cell r="X29">
            <v>597</v>
          </cell>
          <cell r="Y29">
            <v>589</v>
          </cell>
          <cell r="Z29">
            <v>583</v>
          </cell>
          <cell r="AA29">
            <v>2797</v>
          </cell>
          <cell r="AB29">
            <v>2540</v>
          </cell>
          <cell r="AC29">
            <v>2379</v>
          </cell>
          <cell r="AD29">
            <v>2085</v>
          </cell>
          <cell r="AE29">
            <v>1824</v>
          </cell>
          <cell r="AF29">
            <v>1578</v>
          </cell>
          <cell r="AG29">
            <v>1290</v>
          </cell>
          <cell r="AH29">
            <v>1052</v>
          </cell>
          <cell r="AI29">
            <v>822</v>
          </cell>
          <cell r="AJ29">
            <v>637</v>
          </cell>
          <cell r="AK29">
            <v>491</v>
          </cell>
          <cell r="AL29">
            <v>344</v>
          </cell>
          <cell r="AM29">
            <v>294</v>
          </cell>
        </row>
        <row r="30">
          <cell r="A30" t="str">
            <v>021200</v>
          </cell>
          <cell r="B30" t="str">
            <v>02</v>
          </cell>
          <cell r="C30" t="str">
            <v>12</v>
          </cell>
          <cell r="D30" t="str">
            <v>00</v>
          </cell>
          <cell r="E30" t="str">
            <v>HUAYLAS</v>
          </cell>
          <cell r="F30">
            <v>57739</v>
          </cell>
          <cell r="G30">
            <v>1157</v>
          </cell>
          <cell r="H30">
            <v>1159</v>
          </cell>
          <cell r="I30">
            <v>1160</v>
          </cell>
          <cell r="J30">
            <v>1161</v>
          </cell>
          <cell r="K30">
            <v>1161</v>
          </cell>
          <cell r="L30">
            <v>1153</v>
          </cell>
          <cell r="M30">
            <v>1152</v>
          </cell>
          <cell r="N30">
            <v>1151</v>
          </cell>
          <cell r="O30">
            <v>1151</v>
          </cell>
          <cell r="P30">
            <v>1150</v>
          </cell>
          <cell r="Q30">
            <v>1149</v>
          </cell>
          <cell r="R30">
            <v>1148</v>
          </cell>
          <cell r="S30">
            <v>1147</v>
          </cell>
          <cell r="T30">
            <v>1146</v>
          </cell>
          <cell r="U30">
            <v>1147</v>
          </cell>
          <cell r="V30">
            <v>1145</v>
          </cell>
          <cell r="W30">
            <v>1143</v>
          </cell>
          <cell r="X30">
            <v>1138</v>
          </cell>
          <cell r="Y30">
            <v>1129</v>
          </cell>
          <cell r="Z30">
            <v>1117</v>
          </cell>
          <cell r="AA30">
            <v>5362</v>
          </cell>
          <cell r="AB30">
            <v>4873</v>
          </cell>
          <cell r="AC30">
            <v>4562</v>
          </cell>
          <cell r="AD30">
            <v>3999</v>
          </cell>
          <cell r="AE30">
            <v>3498</v>
          </cell>
          <cell r="AF30">
            <v>3026</v>
          </cell>
          <cell r="AG30">
            <v>2474</v>
          </cell>
          <cell r="AH30">
            <v>2017</v>
          </cell>
          <cell r="AI30">
            <v>1577</v>
          </cell>
          <cell r="AJ30">
            <v>1222</v>
          </cell>
          <cell r="AK30">
            <v>942</v>
          </cell>
          <cell r="AL30">
            <v>659</v>
          </cell>
          <cell r="AM30">
            <v>564</v>
          </cell>
        </row>
        <row r="31">
          <cell r="A31" t="str">
            <v>021300</v>
          </cell>
          <cell r="B31" t="str">
            <v>02</v>
          </cell>
          <cell r="C31" t="str">
            <v>13</v>
          </cell>
          <cell r="D31" t="str">
            <v>00</v>
          </cell>
          <cell r="E31" t="str">
            <v>MARISCAL LUZURIAGA</v>
          </cell>
          <cell r="F31">
            <v>25197</v>
          </cell>
          <cell r="G31">
            <v>505</v>
          </cell>
          <cell r="H31">
            <v>506</v>
          </cell>
          <cell r="I31">
            <v>506</v>
          </cell>
          <cell r="J31">
            <v>507</v>
          </cell>
          <cell r="K31">
            <v>507</v>
          </cell>
          <cell r="L31">
            <v>503</v>
          </cell>
          <cell r="M31">
            <v>503</v>
          </cell>
          <cell r="N31">
            <v>502</v>
          </cell>
          <cell r="O31">
            <v>502</v>
          </cell>
          <cell r="P31">
            <v>502</v>
          </cell>
          <cell r="Q31">
            <v>502</v>
          </cell>
          <cell r="R31">
            <v>501</v>
          </cell>
          <cell r="S31">
            <v>500</v>
          </cell>
          <cell r="T31">
            <v>500</v>
          </cell>
          <cell r="U31">
            <v>500</v>
          </cell>
          <cell r="V31">
            <v>500</v>
          </cell>
          <cell r="W31">
            <v>499</v>
          </cell>
          <cell r="X31">
            <v>497</v>
          </cell>
          <cell r="Y31">
            <v>493</v>
          </cell>
          <cell r="Z31">
            <v>488</v>
          </cell>
          <cell r="AA31">
            <v>2340</v>
          </cell>
          <cell r="AB31">
            <v>2126</v>
          </cell>
          <cell r="AC31">
            <v>1990</v>
          </cell>
          <cell r="AD31">
            <v>1745</v>
          </cell>
          <cell r="AE31">
            <v>1526</v>
          </cell>
          <cell r="AF31">
            <v>1321</v>
          </cell>
          <cell r="AG31">
            <v>1080</v>
          </cell>
          <cell r="AH31">
            <v>880</v>
          </cell>
          <cell r="AI31">
            <v>688</v>
          </cell>
          <cell r="AJ31">
            <v>533</v>
          </cell>
          <cell r="AK31">
            <v>411</v>
          </cell>
          <cell r="AL31">
            <v>288</v>
          </cell>
          <cell r="AM31">
            <v>246</v>
          </cell>
        </row>
        <row r="32">
          <cell r="A32" t="str">
            <v>021400</v>
          </cell>
          <cell r="B32" t="str">
            <v>02</v>
          </cell>
          <cell r="C32" t="str">
            <v>14</v>
          </cell>
          <cell r="D32" t="str">
            <v>00</v>
          </cell>
          <cell r="E32" t="str">
            <v>OCROS</v>
          </cell>
          <cell r="F32">
            <v>11475</v>
          </cell>
          <cell r="G32">
            <v>230</v>
          </cell>
          <cell r="H32">
            <v>230</v>
          </cell>
          <cell r="I32">
            <v>231</v>
          </cell>
          <cell r="J32">
            <v>231</v>
          </cell>
          <cell r="K32">
            <v>231</v>
          </cell>
          <cell r="L32">
            <v>229</v>
          </cell>
          <cell r="M32">
            <v>229</v>
          </cell>
          <cell r="N32">
            <v>229</v>
          </cell>
          <cell r="O32">
            <v>229</v>
          </cell>
          <cell r="P32">
            <v>229</v>
          </cell>
          <cell r="Q32">
            <v>228</v>
          </cell>
          <cell r="R32">
            <v>228</v>
          </cell>
          <cell r="S32">
            <v>228</v>
          </cell>
          <cell r="T32">
            <v>228</v>
          </cell>
          <cell r="U32">
            <v>228</v>
          </cell>
          <cell r="V32">
            <v>228</v>
          </cell>
          <cell r="W32">
            <v>227</v>
          </cell>
          <cell r="X32">
            <v>226</v>
          </cell>
          <cell r="Y32">
            <v>224</v>
          </cell>
          <cell r="Z32">
            <v>222</v>
          </cell>
          <cell r="AA32">
            <v>1066</v>
          </cell>
          <cell r="AB32">
            <v>968</v>
          </cell>
          <cell r="AC32">
            <v>906</v>
          </cell>
          <cell r="AD32">
            <v>795</v>
          </cell>
          <cell r="AE32">
            <v>695</v>
          </cell>
          <cell r="AF32">
            <v>601</v>
          </cell>
          <cell r="AG32">
            <v>492</v>
          </cell>
          <cell r="AH32">
            <v>401</v>
          </cell>
          <cell r="AI32">
            <v>313</v>
          </cell>
          <cell r="AJ32">
            <v>243</v>
          </cell>
          <cell r="AK32">
            <v>187</v>
          </cell>
          <cell r="AL32">
            <v>131</v>
          </cell>
          <cell r="AM32">
            <v>112</v>
          </cell>
        </row>
        <row r="33">
          <cell r="A33" t="str">
            <v>021500</v>
          </cell>
          <cell r="B33" t="str">
            <v>02</v>
          </cell>
          <cell r="C33" t="str">
            <v>15</v>
          </cell>
          <cell r="D33" t="str">
            <v>00</v>
          </cell>
          <cell r="E33" t="str">
            <v>PALLASCA</v>
          </cell>
          <cell r="F33">
            <v>33416</v>
          </cell>
          <cell r="G33">
            <v>670</v>
          </cell>
          <cell r="H33">
            <v>670</v>
          </cell>
          <cell r="I33">
            <v>671</v>
          </cell>
          <cell r="J33">
            <v>672</v>
          </cell>
          <cell r="K33">
            <v>672</v>
          </cell>
          <cell r="L33">
            <v>668</v>
          </cell>
          <cell r="M33">
            <v>667</v>
          </cell>
          <cell r="N33">
            <v>666</v>
          </cell>
          <cell r="O33">
            <v>666</v>
          </cell>
          <cell r="P33">
            <v>666</v>
          </cell>
          <cell r="Q33">
            <v>665</v>
          </cell>
          <cell r="R33">
            <v>664</v>
          </cell>
          <cell r="S33">
            <v>664</v>
          </cell>
          <cell r="T33">
            <v>663</v>
          </cell>
          <cell r="U33">
            <v>663</v>
          </cell>
          <cell r="V33">
            <v>663</v>
          </cell>
          <cell r="W33">
            <v>662</v>
          </cell>
          <cell r="X33">
            <v>659</v>
          </cell>
          <cell r="Y33">
            <v>654</v>
          </cell>
          <cell r="Z33">
            <v>647</v>
          </cell>
          <cell r="AA33">
            <v>3103</v>
          </cell>
          <cell r="AB33">
            <v>2819</v>
          </cell>
          <cell r="AC33">
            <v>2640</v>
          </cell>
          <cell r="AD33">
            <v>2314</v>
          </cell>
          <cell r="AE33">
            <v>2024</v>
          </cell>
          <cell r="AF33">
            <v>1751</v>
          </cell>
          <cell r="AG33">
            <v>1432</v>
          </cell>
          <cell r="AH33">
            <v>1167</v>
          </cell>
          <cell r="AI33">
            <v>913</v>
          </cell>
          <cell r="AJ33">
            <v>707</v>
          </cell>
          <cell r="AK33">
            <v>545</v>
          </cell>
          <cell r="AL33">
            <v>382</v>
          </cell>
          <cell r="AM33">
            <v>327</v>
          </cell>
        </row>
        <row r="34">
          <cell r="A34" t="str">
            <v>021600</v>
          </cell>
          <cell r="B34" t="str">
            <v>02</v>
          </cell>
          <cell r="C34" t="str">
            <v>16</v>
          </cell>
          <cell r="D34" t="str">
            <v>00</v>
          </cell>
          <cell r="E34" t="str">
            <v>POMABAMBA</v>
          </cell>
          <cell r="F34">
            <v>29334</v>
          </cell>
          <cell r="G34">
            <v>588</v>
          </cell>
          <cell r="H34">
            <v>589</v>
          </cell>
          <cell r="I34">
            <v>589</v>
          </cell>
          <cell r="J34">
            <v>590</v>
          </cell>
          <cell r="K34">
            <v>590</v>
          </cell>
          <cell r="L34">
            <v>586</v>
          </cell>
          <cell r="M34">
            <v>585</v>
          </cell>
          <cell r="N34">
            <v>585</v>
          </cell>
          <cell r="O34">
            <v>585</v>
          </cell>
          <cell r="P34">
            <v>584</v>
          </cell>
          <cell r="Q34">
            <v>584</v>
          </cell>
          <cell r="R34">
            <v>583</v>
          </cell>
          <cell r="S34">
            <v>582</v>
          </cell>
          <cell r="T34">
            <v>582</v>
          </cell>
          <cell r="U34">
            <v>582</v>
          </cell>
          <cell r="V34">
            <v>582</v>
          </cell>
          <cell r="W34">
            <v>581</v>
          </cell>
          <cell r="X34">
            <v>578</v>
          </cell>
          <cell r="Y34">
            <v>574</v>
          </cell>
          <cell r="Z34">
            <v>568</v>
          </cell>
          <cell r="AA34">
            <v>2724</v>
          </cell>
          <cell r="AB34">
            <v>2475</v>
          </cell>
          <cell r="AC34">
            <v>2317</v>
          </cell>
          <cell r="AD34">
            <v>2032</v>
          </cell>
          <cell r="AE34">
            <v>1777</v>
          </cell>
          <cell r="AF34">
            <v>1537</v>
          </cell>
          <cell r="AG34">
            <v>1257</v>
          </cell>
          <cell r="AH34">
            <v>1025</v>
          </cell>
          <cell r="AI34">
            <v>801</v>
          </cell>
          <cell r="AJ34">
            <v>621</v>
          </cell>
          <cell r="AK34">
            <v>479</v>
          </cell>
          <cell r="AL34">
            <v>335</v>
          </cell>
          <cell r="AM34">
            <v>287</v>
          </cell>
        </row>
        <row r="35">
          <cell r="A35" t="str">
            <v>021700</v>
          </cell>
          <cell r="B35" t="str">
            <v>02</v>
          </cell>
          <cell r="C35" t="str">
            <v>17</v>
          </cell>
          <cell r="D35" t="str">
            <v>00</v>
          </cell>
          <cell r="E35" t="str">
            <v>RECUAY</v>
          </cell>
          <cell r="F35">
            <v>21722</v>
          </cell>
          <cell r="G35">
            <v>435</v>
          </cell>
          <cell r="H35">
            <v>436</v>
          </cell>
          <cell r="I35">
            <v>436</v>
          </cell>
          <cell r="J35">
            <v>437</v>
          </cell>
          <cell r="K35">
            <v>437</v>
          </cell>
          <cell r="L35">
            <v>434</v>
          </cell>
          <cell r="M35">
            <v>434</v>
          </cell>
          <cell r="N35">
            <v>433</v>
          </cell>
          <cell r="O35">
            <v>433</v>
          </cell>
          <cell r="P35">
            <v>433</v>
          </cell>
          <cell r="Q35">
            <v>432</v>
          </cell>
          <cell r="R35">
            <v>432</v>
          </cell>
          <cell r="S35">
            <v>431</v>
          </cell>
          <cell r="T35">
            <v>431</v>
          </cell>
          <cell r="U35">
            <v>431</v>
          </cell>
          <cell r="V35">
            <v>431</v>
          </cell>
          <cell r="W35">
            <v>430</v>
          </cell>
          <cell r="X35">
            <v>428</v>
          </cell>
          <cell r="Y35">
            <v>425</v>
          </cell>
          <cell r="Z35">
            <v>420</v>
          </cell>
          <cell r="AA35">
            <v>2017</v>
          </cell>
          <cell r="AB35">
            <v>1833</v>
          </cell>
          <cell r="AC35">
            <v>1716</v>
          </cell>
          <cell r="AD35">
            <v>1505</v>
          </cell>
          <cell r="AE35">
            <v>1316</v>
          </cell>
          <cell r="AF35">
            <v>1138</v>
          </cell>
          <cell r="AG35">
            <v>931</v>
          </cell>
          <cell r="AH35">
            <v>759</v>
          </cell>
          <cell r="AI35">
            <v>593</v>
          </cell>
          <cell r="AJ35">
            <v>460</v>
          </cell>
          <cell r="AK35">
            <v>355</v>
          </cell>
          <cell r="AL35">
            <v>248</v>
          </cell>
          <cell r="AM35">
            <v>212</v>
          </cell>
        </row>
        <row r="36">
          <cell r="A36" t="str">
            <v>021800</v>
          </cell>
          <cell r="B36" t="str">
            <v>02</v>
          </cell>
          <cell r="C36" t="str">
            <v>18</v>
          </cell>
          <cell r="D36" t="str">
            <v>00</v>
          </cell>
          <cell r="E36" t="str">
            <v>SANTA</v>
          </cell>
          <cell r="F36">
            <v>424273</v>
          </cell>
          <cell r="G36">
            <v>8503</v>
          </cell>
          <cell r="H36">
            <v>8513</v>
          </cell>
          <cell r="I36">
            <v>8526</v>
          </cell>
          <cell r="J36">
            <v>8531</v>
          </cell>
          <cell r="K36">
            <v>8530</v>
          </cell>
          <cell r="L36">
            <v>8475</v>
          </cell>
          <cell r="M36">
            <v>8467</v>
          </cell>
          <cell r="N36">
            <v>8461</v>
          </cell>
          <cell r="O36">
            <v>8456</v>
          </cell>
          <cell r="P36">
            <v>8451</v>
          </cell>
          <cell r="Q36">
            <v>8445</v>
          </cell>
          <cell r="R36">
            <v>8433</v>
          </cell>
          <cell r="S36">
            <v>8424</v>
          </cell>
          <cell r="T36">
            <v>8424</v>
          </cell>
          <cell r="U36">
            <v>8423</v>
          </cell>
          <cell r="V36">
            <v>8414</v>
          </cell>
          <cell r="W36">
            <v>8401</v>
          </cell>
          <cell r="X36">
            <v>8365</v>
          </cell>
          <cell r="Y36">
            <v>8299</v>
          </cell>
          <cell r="Z36">
            <v>8209</v>
          </cell>
          <cell r="AA36">
            <v>39404</v>
          </cell>
          <cell r="AB36">
            <v>35796</v>
          </cell>
          <cell r="AC36">
            <v>33516</v>
          </cell>
          <cell r="AD36">
            <v>29386</v>
          </cell>
          <cell r="AE36">
            <v>25699</v>
          </cell>
          <cell r="AF36">
            <v>22237</v>
          </cell>
          <cell r="AG36">
            <v>18175</v>
          </cell>
          <cell r="AH36">
            <v>14824</v>
          </cell>
          <cell r="AI36">
            <v>11591</v>
          </cell>
          <cell r="AJ36">
            <v>8977</v>
          </cell>
          <cell r="AK36">
            <v>6926</v>
          </cell>
          <cell r="AL36">
            <v>4845</v>
          </cell>
          <cell r="AM36">
            <v>4147</v>
          </cell>
        </row>
        <row r="37">
          <cell r="A37" t="str">
            <v>021900</v>
          </cell>
          <cell r="B37" t="str">
            <v>02</v>
          </cell>
          <cell r="C37" t="str">
            <v>19</v>
          </cell>
          <cell r="D37" t="str">
            <v>00</v>
          </cell>
          <cell r="E37" t="str">
            <v>SIHUAS</v>
          </cell>
          <cell r="F37">
            <v>34495</v>
          </cell>
          <cell r="G37">
            <v>691</v>
          </cell>
          <cell r="H37">
            <v>692</v>
          </cell>
          <cell r="I37">
            <v>693</v>
          </cell>
          <cell r="J37">
            <v>694</v>
          </cell>
          <cell r="K37">
            <v>693</v>
          </cell>
          <cell r="L37">
            <v>689</v>
          </cell>
          <cell r="M37">
            <v>688</v>
          </cell>
          <cell r="N37">
            <v>688</v>
          </cell>
          <cell r="O37">
            <v>688</v>
          </cell>
          <cell r="P37">
            <v>687</v>
          </cell>
          <cell r="Q37">
            <v>687</v>
          </cell>
          <cell r="R37">
            <v>686</v>
          </cell>
          <cell r="S37">
            <v>685</v>
          </cell>
          <cell r="T37">
            <v>685</v>
          </cell>
          <cell r="U37">
            <v>685</v>
          </cell>
          <cell r="V37">
            <v>684</v>
          </cell>
          <cell r="W37">
            <v>683</v>
          </cell>
          <cell r="X37">
            <v>680</v>
          </cell>
          <cell r="Y37">
            <v>675</v>
          </cell>
          <cell r="Z37">
            <v>667</v>
          </cell>
          <cell r="AA37">
            <v>3204</v>
          </cell>
          <cell r="AB37">
            <v>2910</v>
          </cell>
          <cell r="AC37">
            <v>2725</v>
          </cell>
          <cell r="AD37">
            <v>2389</v>
          </cell>
          <cell r="AE37">
            <v>2090</v>
          </cell>
          <cell r="AF37">
            <v>1808</v>
          </cell>
          <cell r="AG37">
            <v>1478</v>
          </cell>
          <cell r="AH37">
            <v>1205</v>
          </cell>
          <cell r="AI37">
            <v>942</v>
          </cell>
          <cell r="AJ37">
            <v>730</v>
          </cell>
          <cell r="AK37">
            <v>563</v>
          </cell>
          <cell r="AL37">
            <v>394</v>
          </cell>
          <cell r="AM37">
            <v>337</v>
          </cell>
        </row>
        <row r="38">
          <cell r="A38" t="str">
            <v>022000</v>
          </cell>
          <cell r="B38" t="str">
            <v>02</v>
          </cell>
          <cell r="C38" t="str">
            <v>20</v>
          </cell>
          <cell r="D38" t="str">
            <v>00</v>
          </cell>
          <cell r="E38" t="str">
            <v>YUNGAY</v>
          </cell>
          <cell r="F38">
            <v>58648</v>
          </cell>
          <cell r="G38">
            <v>1175</v>
          </cell>
          <cell r="H38">
            <v>1177</v>
          </cell>
          <cell r="I38">
            <v>1178</v>
          </cell>
          <cell r="J38">
            <v>1179</v>
          </cell>
          <cell r="K38">
            <v>1179</v>
          </cell>
          <cell r="L38">
            <v>1172</v>
          </cell>
          <cell r="M38">
            <v>1170</v>
          </cell>
          <cell r="N38">
            <v>1170</v>
          </cell>
          <cell r="O38">
            <v>1169</v>
          </cell>
          <cell r="P38">
            <v>1168</v>
          </cell>
          <cell r="Q38">
            <v>1168</v>
          </cell>
          <cell r="R38">
            <v>1166</v>
          </cell>
          <cell r="S38">
            <v>1165</v>
          </cell>
          <cell r="T38">
            <v>1164</v>
          </cell>
          <cell r="U38">
            <v>1164</v>
          </cell>
          <cell r="V38">
            <v>1163</v>
          </cell>
          <cell r="W38">
            <v>1161</v>
          </cell>
          <cell r="X38">
            <v>1156</v>
          </cell>
          <cell r="Y38">
            <v>1147</v>
          </cell>
          <cell r="Z38">
            <v>1135</v>
          </cell>
          <cell r="AA38">
            <v>5447</v>
          </cell>
          <cell r="AB38">
            <v>4948</v>
          </cell>
          <cell r="AC38">
            <v>4633</v>
          </cell>
          <cell r="AD38">
            <v>4062</v>
          </cell>
          <cell r="AE38">
            <v>3553</v>
          </cell>
          <cell r="AF38">
            <v>3074</v>
          </cell>
          <cell r="AG38">
            <v>2513</v>
          </cell>
          <cell r="AH38">
            <v>2049</v>
          </cell>
          <cell r="AI38">
            <v>1602</v>
          </cell>
          <cell r="AJ38">
            <v>1241</v>
          </cell>
          <cell r="AK38">
            <v>957</v>
          </cell>
          <cell r="AL38">
            <v>670</v>
          </cell>
          <cell r="AM38">
            <v>573</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cell r="G40">
            <v>2187</v>
          </cell>
          <cell r="H40">
            <v>2189</v>
          </cell>
          <cell r="I40">
            <v>2192</v>
          </cell>
          <cell r="J40">
            <v>2194</v>
          </cell>
          <cell r="K40">
            <v>2193</v>
          </cell>
          <cell r="L40">
            <v>2179</v>
          </cell>
          <cell r="M40">
            <v>2177</v>
          </cell>
          <cell r="N40">
            <v>2175</v>
          </cell>
          <cell r="O40">
            <v>2174</v>
          </cell>
          <cell r="P40">
            <v>2173</v>
          </cell>
          <cell r="Q40">
            <v>2171</v>
          </cell>
          <cell r="R40">
            <v>2168</v>
          </cell>
          <cell r="S40">
            <v>2166</v>
          </cell>
          <cell r="T40">
            <v>2166</v>
          </cell>
          <cell r="U40">
            <v>2166</v>
          </cell>
          <cell r="V40">
            <v>2164</v>
          </cell>
          <cell r="W40">
            <v>2160</v>
          </cell>
          <cell r="X40">
            <v>2151</v>
          </cell>
          <cell r="Y40">
            <v>2134</v>
          </cell>
          <cell r="Z40">
            <v>2111</v>
          </cell>
          <cell r="AA40">
            <v>10132</v>
          </cell>
          <cell r="AB40">
            <v>9204</v>
          </cell>
          <cell r="AC40">
            <v>8618</v>
          </cell>
          <cell r="AD40">
            <v>7556</v>
          </cell>
          <cell r="AE40">
            <v>6608</v>
          </cell>
          <cell r="AF40">
            <v>5717</v>
          </cell>
          <cell r="AG40">
            <v>4674</v>
          </cell>
          <cell r="AH40">
            <v>3811</v>
          </cell>
          <cell r="AI40">
            <v>2980</v>
          </cell>
          <cell r="AJ40">
            <v>2308</v>
          </cell>
          <cell r="AK40">
            <v>1781</v>
          </cell>
          <cell r="AL40">
            <v>1246</v>
          </cell>
          <cell r="AM40">
            <v>1066</v>
          </cell>
        </row>
        <row r="41">
          <cell r="A41" t="str">
            <v>030200</v>
          </cell>
          <cell r="B41" t="str">
            <v>03</v>
          </cell>
          <cell r="C41" t="str">
            <v>02</v>
          </cell>
          <cell r="D41" t="str">
            <v>00</v>
          </cell>
          <cell r="E41" t="str">
            <v>ANDAHUAYLAS</v>
          </cell>
          <cell r="F41">
            <v>157850</v>
          </cell>
          <cell r="G41">
            <v>3163</v>
          </cell>
          <cell r="H41">
            <v>3167</v>
          </cell>
          <cell r="I41">
            <v>3172</v>
          </cell>
          <cell r="J41">
            <v>3174</v>
          </cell>
          <cell r="K41">
            <v>3173</v>
          </cell>
          <cell r="L41">
            <v>3153</v>
          </cell>
          <cell r="M41">
            <v>3150</v>
          </cell>
          <cell r="N41">
            <v>3148</v>
          </cell>
          <cell r="O41">
            <v>3146</v>
          </cell>
          <cell r="P41">
            <v>3144</v>
          </cell>
          <cell r="Q41">
            <v>3142</v>
          </cell>
          <cell r="R41">
            <v>3138</v>
          </cell>
          <cell r="S41">
            <v>3134</v>
          </cell>
          <cell r="T41">
            <v>3134</v>
          </cell>
          <cell r="U41">
            <v>3133</v>
          </cell>
          <cell r="V41">
            <v>3131</v>
          </cell>
          <cell r="W41">
            <v>3126</v>
          </cell>
          <cell r="X41">
            <v>3113</v>
          </cell>
          <cell r="Y41">
            <v>3088</v>
          </cell>
          <cell r="Z41">
            <v>3054</v>
          </cell>
          <cell r="AA41">
            <v>14660</v>
          </cell>
          <cell r="AB41">
            <v>13318</v>
          </cell>
          <cell r="AC41">
            <v>12470</v>
          </cell>
          <cell r="AD41">
            <v>10933</v>
          </cell>
          <cell r="AE41">
            <v>9562</v>
          </cell>
          <cell r="AF41">
            <v>8273</v>
          </cell>
          <cell r="AG41">
            <v>6762</v>
          </cell>
          <cell r="AH41">
            <v>5515</v>
          </cell>
          <cell r="AI41">
            <v>4311</v>
          </cell>
          <cell r="AJ41">
            <v>3340</v>
          </cell>
          <cell r="AK41">
            <v>2577</v>
          </cell>
          <cell r="AL41">
            <v>1803</v>
          </cell>
          <cell r="AM41">
            <v>1543</v>
          </cell>
        </row>
        <row r="42">
          <cell r="A42" t="str">
            <v>030300</v>
          </cell>
          <cell r="B42" t="str">
            <v>03</v>
          </cell>
          <cell r="C42" t="str">
            <v>03</v>
          </cell>
          <cell r="D42" t="str">
            <v>00</v>
          </cell>
          <cell r="E42" t="str">
            <v>ANTABAMBA</v>
          </cell>
          <cell r="F42">
            <v>15797</v>
          </cell>
          <cell r="G42">
            <v>317</v>
          </cell>
          <cell r="H42">
            <v>317</v>
          </cell>
          <cell r="I42">
            <v>317</v>
          </cell>
          <cell r="J42">
            <v>318</v>
          </cell>
          <cell r="K42">
            <v>318</v>
          </cell>
          <cell r="L42">
            <v>316</v>
          </cell>
          <cell r="M42">
            <v>315</v>
          </cell>
          <cell r="N42">
            <v>315</v>
          </cell>
          <cell r="O42">
            <v>315</v>
          </cell>
          <cell r="P42">
            <v>315</v>
          </cell>
          <cell r="Q42">
            <v>314</v>
          </cell>
          <cell r="R42">
            <v>314</v>
          </cell>
          <cell r="S42">
            <v>314</v>
          </cell>
          <cell r="T42">
            <v>314</v>
          </cell>
          <cell r="U42">
            <v>314</v>
          </cell>
          <cell r="V42">
            <v>312</v>
          </cell>
          <cell r="W42">
            <v>313</v>
          </cell>
          <cell r="X42">
            <v>311</v>
          </cell>
          <cell r="Y42">
            <v>309</v>
          </cell>
          <cell r="Z42">
            <v>306</v>
          </cell>
          <cell r="AA42">
            <v>1467</v>
          </cell>
          <cell r="AB42">
            <v>1333</v>
          </cell>
          <cell r="AC42">
            <v>1248</v>
          </cell>
          <cell r="AD42">
            <v>1094</v>
          </cell>
          <cell r="AE42">
            <v>957</v>
          </cell>
          <cell r="AF42">
            <v>828</v>
          </cell>
          <cell r="AG42">
            <v>677</v>
          </cell>
          <cell r="AH42">
            <v>552</v>
          </cell>
          <cell r="AI42">
            <v>431</v>
          </cell>
          <cell r="AJ42">
            <v>334</v>
          </cell>
          <cell r="AK42">
            <v>258</v>
          </cell>
          <cell r="AL42">
            <v>180</v>
          </cell>
          <cell r="AM42">
            <v>154</v>
          </cell>
        </row>
        <row r="43">
          <cell r="A43" t="str">
            <v>030400</v>
          </cell>
          <cell r="B43" t="str">
            <v>03</v>
          </cell>
          <cell r="C43" t="str">
            <v>04</v>
          </cell>
          <cell r="D43" t="str">
            <v>00</v>
          </cell>
          <cell r="E43" t="str">
            <v>AYMARAES</v>
          </cell>
          <cell r="F43">
            <v>37692</v>
          </cell>
          <cell r="G43">
            <v>755</v>
          </cell>
          <cell r="H43">
            <v>756</v>
          </cell>
          <cell r="I43">
            <v>757</v>
          </cell>
          <cell r="J43">
            <v>758</v>
          </cell>
          <cell r="K43">
            <v>758</v>
          </cell>
          <cell r="L43">
            <v>753</v>
          </cell>
          <cell r="M43">
            <v>752</v>
          </cell>
          <cell r="N43">
            <v>752</v>
          </cell>
          <cell r="O43">
            <v>751</v>
          </cell>
          <cell r="P43">
            <v>751</v>
          </cell>
          <cell r="Q43">
            <v>751</v>
          </cell>
          <cell r="R43">
            <v>749</v>
          </cell>
          <cell r="S43">
            <v>748</v>
          </cell>
          <cell r="T43">
            <v>748</v>
          </cell>
          <cell r="U43">
            <v>748</v>
          </cell>
          <cell r="V43">
            <v>748</v>
          </cell>
          <cell r="W43">
            <v>746</v>
          </cell>
          <cell r="X43">
            <v>743</v>
          </cell>
          <cell r="Y43">
            <v>737</v>
          </cell>
          <cell r="Z43">
            <v>729</v>
          </cell>
          <cell r="AA43">
            <v>3501</v>
          </cell>
          <cell r="AB43">
            <v>3180</v>
          </cell>
          <cell r="AC43">
            <v>2978</v>
          </cell>
          <cell r="AD43">
            <v>2611</v>
          </cell>
          <cell r="AE43">
            <v>2283</v>
          </cell>
          <cell r="AF43">
            <v>1975</v>
          </cell>
          <cell r="AG43">
            <v>1615</v>
          </cell>
          <cell r="AH43">
            <v>1317</v>
          </cell>
          <cell r="AI43">
            <v>1030</v>
          </cell>
          <cell r="AJ43">
            <v>798</v>
          </cell>
          <cell r="AK43">
            <v>615</v>
          </cell>
          <cell r="AL43">
            <v>431</v>
          </cell>
          <cell r="AM43">
            <v>368</v>
          </cell>
        </row>
        <row r="44">
          <cell r="A44" t="str">
            <v>030500</v>
          </cell>
          <cell r="B44" t="str">
            <v>03</v>
          </cell>
          <cell r="C44" t="str">
            <v>05</v>
          </cell>
          <cell r="D44" t="str">
            <v>00</v>
          </cell>
          <cell r="E44" t="str">
            <v>COTABAMBAS</v>
          </cell>
          <cell r="F44">
            <v>50252</v>
          </cell>
          <cell r="G44">
            <v>1007</v>
          </cell>
          <cell r="H44">
            <v>1008</v>
          </cell>
          <cell r="I44">
            <v>1010</v>
          </cell>
          <cell r="J44">
            <v>1010</v>
          </cell>
          <cell r="K44">
            <v>1010</v>
          </cell>
          <cell r="L44">
            <v>1004</v>
          </cell>
          <cell r="M44">
            <v>1003</v>
          </cell>
          <cell r="N44">
            <v>1002</v>
          </cell>
          <cell r="O44">
            <v>1002</v>
          </cell>
          <cell r="P44">
            <v>1001</v>
          </cell>
          <cell r="Q44">
            <v>1000</v>
          </cell>
          <cell r="R44">
            <v>999</v>
          </cell>
          <cell r="S44">
            <v>998</v>
          </cell>
          <cell r="T44">
            <v>998</v>
          </cell>
          <cell r="U44">
            <v>998</v>
          </cell>
          <cell r="V44">
            <v>997</v>
          </cell>
          <cell r="W44">
            <v>995</v>
          </cell>
          <cell r="X44">
            <v>991</v>
          </cell>
          <cell r="Y44">
            <v>983</v>
          </cell>
          <cell r="Z44">
            <v>972</v>
          </cell>
          <cell r="AA44">
            <v>4667</v>
          </cell>
          <cell r="AB44">
            <v>4240</v>
          </cell>
          <cell r="AC44">
            <v>3970</v>
          </cell>
          <cell r="AD44">
            <v>3479</v>
          </cell>
          <cell r="AE44">
            <v>3044</v>
          </cell>
          <cell r="AF44">
            <v>2634</v>
          </cell>
          <cell r="AG44">
            <v>2153</v>
          </cell>
          <cell r="AH44">
            <v>1756</v>
          </cell>
          <cell r="AI44">
            <v>1373</v>
          </cell>
          <cell r="AJ44">
            <v>1063</v>
          </cell>
          <cell r="AK44">
            <v>820</v>
          </cell>
          <cell r="AL44">
            <v>574</v>
          </cell>
          <cell r="AM44">
            <v>491</v>
          </cell>
        </row>
        <row r="45">
          <cell r="A45" t="str">
            <v>030600</v>
          </cell>
          <cell r="B45" t="str">
            <v>03</v>
          </cell>
          <cell r="C45" t="str">
            <v>06</v>
          </cell>
          <cell r="D45" t="str">
            <v>00</v>
          </cell>
          <cell r="E45" t="str">
            <v>CHINCHEROS</v>
          </cell>
          <cell r="F45">
            <v>59205</v>
          </cell>
          <cell r="G45">
            <v>1186</v>
          </cell>
          <cell r="H45">
            <v>1188</v>
          </cell>
          <cell r="I45">
            <v>1190</v>
          </cell>
          <cell r="J45">
            <v>1190</v>
          </cell>
          <cell r="K45">
            <v>1190</v>
          </cell>
          <cell r="L45">
            <v>1183</v>
          </cell>
          <cell r="M45">
            <v>1182</v>
          </cell>
          <cell r="N45">
            <v>1181</v>
          </cell>
          <cell r="O45">
            <v>1180</v>
          </cell>
          <cell r="P45">
            <v>1179</v>
          </cell>
          <cell r="Q45">
            <v>1178</v>
          </cell>
          <cell r="R45">
            <v>1177</v>
          </cell>
          <cell r="S45">
            <v>1176</v>
          </cell>
          <cell r="T45">
            <v>1175</v>
          </cell>
          <cell r="U45">
            <v>1175</v>
          </cell>
          <cell r="V45">
            <v>1174</v>
          </cell>
          <cell r="W45">
            <v>1172</v>
          </cell>
          <cell r="X45">
            <v>1167</v>
          </cell>
          <cell r="Y45">
            <v>1158</v>
          </cell>
          <cell r="Z45">
            <v>1146</v>
          </cell>
          <cell r="AA45">
            <v>5499</v>
          </cell>
          <cell r="AB45">
            <v>4995</v>
          </cell>
          <cell r="AC45">
            <v>4677</v>
          </cell>
          <cell r="AD45">
            <v>4101</v>
          </cell>
          <cell r="AE45">
            <v>3586</v>
          </cell>
          <cell r="AF45">
            <v>3103</v>
          </cell>
          <cell r="AG45">
            <v>2537</v>
          </cell>
          <cell r="AH45">
            <v>2068</v>
          </cell>
          <cell r="AI45">
            <v>1617</v>
          </cell>
          <cell r="AJ45">
            <v>1253</v>
          </cell>
          <cell r="AK45">
            <v>967</v>
          </cell>
          <cell r="AL45">
            <v>676</v>
          </cell>
          <cell r="AM45">
            <v>579</v>
          </cell>
        </row>
        <row r="46">
          <cell r="A46" t="str">
            <v>030700</v>
          </cell>
          <cell r="B46" t="str">
            <v>03</v>
          </cell>
          <cell r="C46" t="str">
            <v>07</v>
          </cell>
          <cell r="D46" t="str">
            <v>00</v>
          </cell>
          <cell r="E46" t="str">
            <v>GRAU</v>
          </cell>
          <cell r="F46">
            <v>28192</v>
          </cell>
          <cell r="G46">
            <v>565</v>
          </cell>
          <cell r="H46">
            <v>566</v>
          </cell>
          <cell r="I46">
            <v>567</v>
          </cell>
          <cell r="J46">
            <v>567</v>
          </cell>
          <cell r="K46">
            <v>567</v>
          </cell>
          <cell r="L46">
            <v>563</v>
          </cell>
          <cell r="M46">
            <v>563</v>
          </cell>
          <cell r="N46">
            <v>562</v>
          </cell>
          <cell r="O46">
            <v>562</v>
          </cell>
          <cell r="P46">
            <v>562</v>
          </cell>
          <cell r="Q46">
            <v>561</v>
          </cell>
          <cell r="R46">
            <v>560</v>
          </cell>
          <cell r="S46">
            <v>560</v>
          </cell>
          <cell r="T46">
            <v>560</v>
          </cell>
          <cell r="U46">
            <v>560</v>
          </cell>
          <cell r="V46">
            <v>559</v>
          </cell>
          <cell r="W46">
            <v>558</v>
          </cell>
          <cell r="X46">
            <v>556</v>
          </cell>
          <cell r="Y46">
            <v>551</v>
          </cell>
          <cell r="Z46">
            <v>545</v>
          </cell>
          <cell r="AA46">
            <v>2617</v>
          </cell>
          <cell r="AB46">
            <v>2378</v>
          </cell>
          <cell r="AC46">
            <v>2226</v>
          </cell>
          <cell r="AD46">
            <v>1953</v>
          </cell>
          <cell r="AE46">
            <v>1708</v>
          </cell>
          <cell r="AF46">
            <v>1478</v>
          </cell>
          <cell r="AG46">
            <v>1208</v>
          </cell>
          <cell r="AH46">
            <v>985</v>
          </cell>
          <cell r="AI46">
            <v>770</v>
          </cell>
          <cell r="AJ46">
            <v>597</v>
          </cell>
          <cell r="AK46">
            <v>460</v>
          </cell>
          <cell r="AL46">
            <v>322</v>
          </cell>
          <cell r="AM46">
            <v>276</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cell r="G48">
            <v>18170</v>
          </cell>
          <cell r="H48">
            <v>18191</v>
          </cell>
          <cell r="I48">
            <v>18218</v>
          </cell>
          <cell r="J48">
            <v>18229</v>
          </cell>
          <cell r="K48">
            <v>18226</v>
          </cell>
          <cell r="L48">
            <v>18110</v>
          </cell>
          <cell r="M48">
            <v>18094</v>
          </cell>
          <cell r="N48">
            <v>18080</v>
          </cell>
          <cell r="O48">
            <v>18069</v>
          </cell>
          <cell r="P48">
            <v>18059</v>
          </cell>
          <cell r="Q48">
            <v>18044</v>
          </cell>
          <cell r="R48">
            <v>18020</v>
          </cell>
          <cell r="S48">
            <v>18003</v>
          </cell>
          <cell r="T48">
            <v>18000</v>
          </cell>
          <cell r="U48">
            <v>17998</v>
          </cell>
          <cell r="V48">
            <v>17980</v>
          </cell>
          <cell r="W48">
            <v>17951</v>
          </cell>
          <cell r="X48">
            <v>17875</v>
          </cell>
          <cell r="Y48">
            <v>17734</v>
          </cell>
          <cell r="Z48">
            <v>17542</v>
          </cell>
          <cell r="AA48">
            <v>84199</v>
          </cell>
          <cell r="AB48">
            <v>76490</v>
          </cell>
          <cell r="AC48">
            <v>71618</v>
          </cell>
          <cell r="AD48">
            <v>62793</v>
          </cell>
          <cell r="AE48">
            <v>54917</v>
          </cell>
          <cell r="AF48">
            <v>47515</v>
          </cell>
          <cell r="AG48">
            <v>38842</v>
          </cell>
          <cell r="AH48">
            <v>31673</v>
          </cell>
          <cell r="AI48">
            <v>24763</v>
          </cell>
          <cell r="AJ48">
            <v>19183</v>
          </cell>
          <cell r="AK48">
            <v>14800</v>
          </cell>
          <cell r="AL48">
            <v>10355</v>
          </cell>
          <cell r="AM48">
            <v>8860</v>
          </cell>
        </row>
        <row r="49">
          <cell r="A49" t="str">
            <v>040200</v>
          </cell>
          <cell r="B49" t="str">
            <v>04</v>
          </cell>
          <cell r="C49" t="str">
            <v>02</v>
          </cell>
          <cell r="D49" t="str">
            <v>00</v>
          </cell>
          <cell r="E49" t="str">
            <v>CAMANA</v>
          </cell>
          <cell r="F49">
            <v>58579</v>
          </cell>
          <cell r="G49">
            <v>1174</v>
          </cell>
          <cell r="H49">
            <v>1175</v>
          </cell>
          <cell r="I49">
            <v>1177</v>
          </cell>
          <cell r="J49">
            <v>1178</v>
          </cell>
          <cell r="K49">
            <v>1178</v>
          </cell>
          <cell r="L49">
            <v>1170</v>
          </cell>
          <cell r="M49">
            <v>1169</v>
          </cell>
          <cell r="N49">
            <v>1168</v>
          </cell>
          <cell r="O49">
            <v>1168</v>
          </cell>
          <cell r="P49">
            <v>1167</v>
          </cell>
          <cell r="Q49">
            <v>1166</v>
          </cell>
          <cell r="R49">
            <v>1164</v>
          </cell>
          <cell r="S49">
            <v>1163</v>
          </cell>
          <cell r="T49">
            <v>1163</v>
          </cell>
          <cell r="U49">
            <v>1163</v>
          </cell>
          <cell r="V49">
            <v>1162</v>
          </cell>
          <cell r="W49">
            <v>1160</v>
          </cell>
          <cell r="X49">
            <v>1155</v>
          </cell>
          <cell r="Y49">
            <v>1146</v>
          </cell>
          <cell r="Z49">
            <v>1133</v>
          </cell>
          <cell r="AA49">
            <v>5440</v>
          </cell>
          <cell r="AB49">
            <v>4942</v>
          </cell>
          <cell r="AC49">
            <v>4628</v>
          </cell>
          <cell r="AD49">
            <v>4057</v>
          </cell>
          <cell r="AE49">
            <v>3549</v>
          </cell>
          <cell r="AF49">
            <v>3070</v>
          </cell>
          <cell r="AG49">
            <v>2510</v>
          </cell>
          <cell r="AH49">
            <v>2047</v>
          </cell>
          <cell r="AI49">
            <v>1600</v>
          </cell>
          <cell r="AJ49">
            <v>1240</v>
          </cell>
          <cell r="AK49">
            <v>956</v>
          </cell>
          <cell r="AL49">
            <v>669</v>
          </cell>
          <cell r="AM49">
            <v>572</v>
          </cell>
        </row>
        <row r="50">
          <cell r="A50" t="str">
            <v>040300</v>
          </cell>
          <cell r="B50" t="str">
            <v>04</v>
          </cell>
          <cell r="C50" t="str">
            <v>03</v>
          </cell>
          <cell r="D50" t="str">
            <v>00</v>
          </cell>
          <cell r="E50" t="str">
            <v>CARAVELI</v>
          </cell>
          <cell r="F50">
            <v>40384</v>
          </cell>
          <cell r="G50">
            <v>809</v>
          </cell>
          <cell r="H50">
            <v>810</v>
          </cell>
          <cell r="I50">
            <v>811</v>
          </cell>
          <cell r="J50">
            <v>812</v>
          </cell>
          <cell r="K50">
            <v>812</v>
          </cell>
          <cell r="L50">
            <v>807</v>
          </cell>
          <cell r="M50">
            <v>806</v>
          </cell>
          <cell r="N50">
            <v>805</v>
          </cell>
          <cell r="O50">
            <v>805</v>
          </cell>
          <cell r="P50">
            <v>804</v>
          </cell>
          <cell r="Q50">
            <v>804</v>
          </cell>
          <cell r="R50">
            <v>803</v>
          </cell>
          <cell r="S50">
            <v>802</v>
          </cell>
          <cell r="T50">
            <v>802</v>
          </cell>
          <cell r="U50">
            <v>802</v>
          </cell>
          <cell r="V50">
            <v>801</v>
          </cell>
          <cell r="W50">
            <v>800</v>
          </cell>
          <cell r="X50">
            <v>796</v>
          </cell>
          <cell r="Y50">
            <v>790</v>
          </cell>
          <cell r="Z50">
            <v>781</v>
          </cell>
          <cell r="AA50">
            <v>3751</v>
          </cell>
          <cell r="AB50">
            <v>3407</v>
          </cell>
          <cell r="AC50">
            <v>3190</v>
          </cell>
          <cell r="AD50">
            <v>2797</v>
          </cell>
          <cell r="AE50">
            <v>2446</v>
          </cell>
          <cell r="AF50">
            <v>2117</v>
          </cell>
          <cell r="AG50">
            <v>1730</v>
          </cell>
          <cell r="AH50">
            <v>1411</v>
          </cell>
          <cell r="AI50">
            <v>1103</v>
          </cell>
          <cell r="AJ50">
            <v>855</v>
          </cell>
          <cell r="AK50">
            <v>659</v>
          </cell>
          <cell r="AL50">
            <v>461</v>
          </cell>
          <cell r="AM50">
            <v>395</v>
          </cell>
        </row>
        <row r="51">
          <cell r="A51" t="str">
            <v>040400</v>
          </cell>
          <cell r="B51" t="str">
            <v>04</v>
          </cell>
          <cell r="C51" t="str">
            <v>04</v>
          </cell>
          <cell r="D51" t="str">
            <v>00</v>
          </cell>
          <cell r="E51" t="str">
            <v>CASTILLA</v>
          </cell>
          <cell r="F51">
            <v>42850</v>
          </cell>
          <cell r="G51">
            <v>859</v>
          </cell>
          <cell r="H51">
            <v>860</v>
          </cell>
          <cell r="I51">
            <v>861</v>
          </cell>
          <cell r="J51">
            <v>862</v>
          </cell>
          <cell r="K51">
            <v>861</v>
          </cell>
          <cell r="L51">
            <v>856</v>
          </cell>
          <cell r="M51">
            <v>855</v>
          </cell>
          <cell r="N51">
            <v>855</v>
          </cell>
          <cell r="O51">
            <v>853</v>
          </cell>
          <cell r="P51">
            <v>854</v>
          </cell>
          <cell r="Q51">
            <v>852</v>
          </cell>
          <cell r="R51">
            <v>852</v>
          </cell>
          <cell r="S51">
            <v>851</v>
          </cell>
          <cell r="T51">
            <v>851</v>
          </cell>
          <cell r="U51">
            <v>851</v>
          </cell>
          <cell r="V51">
            <v>850</v>
          </cell>
          <cell r="W51">
            <v>848</v>
          </cell>
          <cell r="X51">
            <v>845</v>
          </cell>
          <cell r="Y51">
            <v>838</v>
          </cell>
          <cell r="Z51">
            <v>829</v>
          </cell>
          <cell r="AA51">
            <v>3980</v>
          </cell>
          <cell r="AB51">
            <v>3615</v>
          </cell>
          <cell r="AC51">
            <v>3385</v>
          </cell>
          <cell r="AD51">
            <v>2968</v>
          </cell>
          <cell r="AE51">
            <v>2596</v>
          </cell>
          <cell r="AF51">
            <v>2246</v>
          </cell>
          <cell r="AG51">
            <v>1836</v>
          </cell>
          <cell r="AH51">
            <v>1497</v>
          </cell>
          <cell r="AI51">
            <v>1170</v>
          </cell>
          <cell r="AJ51">
            <v>907</v>
          </cell>
          <cell r="AK51">
            <v>699</v>
          </cell>
          <cell r="AL51">
            <v>489</v>
          </cell>
          <cell r="AM51">
            <v>419</v>
          </cell>
        </row>
        <row r="52">
          <cell r="A52" t="str">
            <v>040500</v>
          </cell>
          <cell r="B52" t="str">
            <v>04</v>
          </cell>
          <cell r="C52" t="str">
            <v>05</v>
          </cell>
          <cell r="D52" t="str">
            <v>00</v>
          </cell>
          <cell r="E52" t="str">
            <v>CAYLLOMA</v>
          </cell>
          <cell r="F52">
            <v>83292</v>
          </cell>
          <cell r="G52">
            <v>1669</v>
          </cell>
          <cell r="H52">
            <v>1671</v>
          </cell>
          <cell r="I52">
            <v>1674</v>
          </cell>
          <cell r="J52">
            <v>1675</v>
          </cell>
          <cell r="K52">
            <v>1675</v>
          </cell>
          <cell r="L52">
            <v>1664</v>
          </cell>
          <cell r="M52">
            <v>1662</v>
          </cell>
          <cell r="N52">
            <v>1661</v>
          </cell>
          <cell r="O52">
            <v>1660</v>
          </cell>
          <cell r="P52">
            <v>1659</v>
          </cell>
          <cell r="Q52">
            <v>1658</v>
          </cell>
          <cell r="R52">
            <v>1656</v>
          </cell>
          <cell r="S52">
            <v>1654</v>
          </cell>
          <cell r="T52">
            <v>1653</v>
          </cell>
          <cell r="U52">
            <v>1654</v>
          </cell>
          <cell r="V52">
            <v>1651</v>
          </cell>
          <cell r="W52">
            <v>1649</v>
          </cell>
          <cell r="X52">
            <v>1642</v>
          </cell>
          <cell r="Y52">
            <v>1629</v>
          </cell>
          <cell r="Z52">
            <v>1612</v>
          </cell>
          <cell r="AA52">
            <v>7736</v>
          </cell>
          <cell r="AB52">
            <v>7027</v>
          </cell>
          <cell r="AC52">
            <v>6580</v>
          </cell>
          <cell r="AD52">
            <v>5769</v>
          </cell>
          <cell r="AE52">
            <v>5045</v>
          </cell>
          <cell r="AF52">
            <v>4365</v>
          </cell>
          <cell r="AG52">
            <v>3569</v>
          </cell>
          <cell r="AH52">
            <v>2910</v>
          </cell>
          <cell r="AI52">
            <v>2275</v>
          </cell>
          <cell r="AJ52">
            <v>1763</v>
          </cell>
          <cell r="AK52">
            <v>1360</v>
          </cell>
          <cell r="AL52">
            <v>951</v>
          </cell>
          <cell r="AM52">
            <v>814</v>
          </cell>
        </row>
        <row r="53">
          <cell r="A53" t="str">
            <v>040600</v>
          </cell>
          <cell r="B53" t="str">
            <v>04</v>
          </cell>
          <cell r="C53" t="str">
            <v>06</v>
          </cell>
          <cell r="D53" t="str">
            <v>00</v>
          </cell>
          <cell r="E53" t="str">
            <v>CONDESUYOS</v>
          </cell>
          <cell r="F53">
            <v>22006</v>
          </cell>
          <cell r="G53">
            <v>441</v>
          </cell>
          <cell r="H53">
            <v>442</v>
          </cell>
          <cell r="I53">
            <v>442</v>
          </cell>
          <cell r="J53">
            <v>442</v>
          </cell>
          <cell r="K53">
            <v>442</v>
          </cell>
          <cell r="L53">
            <v>440</v>
          </cell>
          <cell r="M53">
            <v>439</v>
          </cell>
          <cell r="N53">
            <v>439</v>
          </cell>
          <cell r="O53">
            <v>439</v>
          </cell>
          <cell r="P53">
            <v>438</v>
          </cell>
          <cell r="Q53">
            <v>438</v>
          </cell>
          <cell r="R53">
            <v>437</v>
          </cell>
          <cell r="S53">
            <v>437</v>
          </cell>
          <cell r="T53">
            <v>437</v>
          </cell>
          <cell r="U53">
            <v>437</v>
          </cell>
          <cell r="V53">
            <v>436</v>
          </cell>
          <cell r="W53">
            <v>436</v>
          </cell>
          <cell r="X53">
            <v>434</v>
          </cell>
          <cell r="Y53">
            <v>430</v>
          </cell>
          <cell r="Z53">
            <v>426</v>
          </cell>
          <cell r="AA53">
            <v>2044</v>
          </cell>
          <cell r="AB53">
            <v>1858</v>
          </cell>
          <cell r="AC53">
            <v>1738</v>
          </cell>
          <cell r="AD53">
            <v>1524</v>
          </cell>
          <cell r="AE53">
            <v>1333</v>
          </cell>
          <cell r="AF53">
            <v>1153</v>
          </cell>
          <cell r="AG53">
            <v>943</v>
          </cell>
          <cell r="AH53">
            <v>769</v>
          </cell>
          <cell r="AI53">
            <v>601</v>
          </cell>
          <cell r="AJ53">
            <v>466</v>
          </cell>
          <cell r="AK53">
            <v>359</v>
          </cell>
          <cell r="AL53">
            <v>251</v>
          </cell>
          <cell r="AM53">
            <v>215</v>
          </cell>
        </row>
        <row r="54">
          <cell r="A54" t="str">
            <v>040700</v>
          </cell>
          <cell r="B54" t="str">
            <v>04</v>
          </cell>
          <cell r="C54" t="str">
            <v>07</v>
          </cell>
          <cell r="D54" t="str">
            <v>00</v>
          </cell>
          <cell r="E54" t="str">
            <v>ISLAY</v>
          </cell>
          <cell r="F54">
            <v>56957</v>
          </cell>
          <cell r="G54">
            <v>1141</v>
          </cell>
          <cell r="H54">
            <v>1143</v>
          </cell>
          <cell r="I54">
            <v>1145</v>
          </cell>
          <cell r="J54">
            <v>1145</v>
          </cell>
          <cell r="K54">
            <v>1145</v>
          </cell>
          <cell r="L54">
            <v>1138</v>
          </cell>
          <cell r="M54">
            <v>1137</v>
          </cell>
          <cell r="N54">
            <v>1136</v>
          </cell>
          <cell r="O54">
            <v>1135</v>
          </cell>
          <cell r="P54">
            <v>1135</v>
          </cell>
          <cell r="Q54">
            <v>1134</v>
          </cell>
          <cell r="R54">
            <v>1131</v>
          </cell>
          <cell r="S54">
            <v>1131</v>
          </cell>
          <cell r="T54">
            <v>1131</v>
          </cell>
          <cell r="U54">
            <v>1131</v>
          </cell>
          <cell r="V54">
            <v>1130</v>
          </cell>
          <cell r="W54">
            <v>1128</v>
          </cell>
          <cell r="X54">
            <v>1123</v>
          </cell>
          <cell r="Y54">
            <v>1114</v>
          </cell>
          <cell r="Z54">
            <v>1102</v>
          </cell>
          <cell r="AA54">
            <v>5290</v>
          </cell>
          <cell r="AB54">
            <v>4805</v>
          </cell>
          <cell r="AC54">
            <v>4499</v>
          </cell>
          <cell r="AD54">
            <v>3945</v>
          </cell>
          <cell r="AE54">
            <v>3450</v>
          </cell>
          <cell r="AF54">
            <v>2985</v>
          </cell>
          <cell r="AG54">
            <v>2440</v>
          </cell>
          <cell r="AH54">
            <v>1990</v>
          </cell>
          <cell r="AI54">
            <v>1556</v>
          </cell>
          <cell r="AJ54">
            <v>1205</v>
          </cell>
          <cell r="AK54">
            <v>930</v>
          </cell>
          <cell r="AL54">
            <v>650</v>
          </cell>
          <cell r="AM54">
            <v>557</v>
          </cell>
        </row>
        <row r="55">
          <cell r="A55" t="str">
            <v>040800</v>
          </cell>
          <cell r="B55" t="str">
            <v>04</v>
          </cell>
          <cell r="C55" t="str">
            <v>08</v>
          </cell>
          <cell r="D55" t="str">
            <v>00</v>
          </cell>
          <cell r="E55" t="str">
            <v>LA UNION</v>
          </cell>
          <cell r="F55">
            <v>18440</v>
          </cell>
          <cell r="G55">
            <v>370</v>
          </cell>
          <cell r="H55">
            <v>370</v>
          </cell>
          <cell r="I55">
            <v>371</v>
          </cell>
          <cell r="J55">
            <v>371</v>
          </cell>
          <cell r="K55">
            <v>371</v>
          </cell>
          <cell r="L55">
            <v>368</v>
          </cell>
          <cell r="M55">
            <v>368</v>
          </cell>
          <cell r="N55">
            <v>368</v>
          </cell>
          <cell r="O55">
            <v>368</v>
          </cell>
          <cell r="P55">
            <v>367</v>
          </cell>
          <cell r="Q55">
            <v>367</v>
          </cell>
          <cell r="R55">
            <v>367</v>
          </cell>
          <cell r="S55">
            <v>366</v>
          </cell>
          <cell r="T55">
            <v>366</v>
          </cell>
          <cell r="U55">
            <v>365</v>
          </cell>
          <cell r="V55">
            <v>366</v>
          </cell>
          <cell r="W55">
            <v>365</v>
          </cell>
          <cell r="X55">
            <v>364</v>
          </cell>
          <cell r="Y55">
            <v>361</v>
          </cell>
          <cell r="Z55">
            <v>357</v>
          </cell>
          <cell r="AA55">
            <v>1711</v>
          </cell>
          <cell r="AB55">
            <v>1556</v>
          </cell>
          <cell r="AC55">
            <v>1457</v>
          </cell>
          <cell r="AD55">
            <v>1277</v>
          </cell>
          <cell r="AE55">
            <v>1117</v>
          </cell>
          <cell r="AF55">
            <v>966</v>
          </cell>
          <cell r="AG55">
            <v>790</v>
          </cell>
          <cell r="AH55">
            <v>644</v>
          </cell>
          <cell r="AI55">
            <v>504</v>
          </cell>
          <cell r="AJ55">
            <v>390</v>
          </cell>
          <cell r="AK55">
            <v>301</v>
          </cell>
          <cell r="AL55">
            <v>211</v>
          </cell>
          <cell r="AM55">
            <v>180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cell r="G57">
            <v>5118</v>
          </cell>
          <cell r="H57">
            <v>5124</v>
          </cell>
          <cell r="I57">
            <v>5131</v>
          </cell>
          <cell r="J57">
            <v>5135</v>
          </cell>
          <cell r="K57">
            <v>5134</v>
          </cell>
          <cell r="L57">
            <v>5102</v>
          </cell>
          <cell r="M57">
            <v>5096</v>
          </cell>
          <cell r="N57">
            <v>5092</v>
          </cell>
          <cell r="O57">
            <v>5089</v>
          </cell>
          <cell r="P57">
            <v>5086</v>
          </cell>
          <cell r="Q57">
            <v>5082</v>
          </cell>
          <cell r="R57">
            <v>5076</v>
          </cell>
          <cell r="S57">
            <v>5071</v>
          </cell>
          <cell r="T57">
            <v>5070</v>
          </cell>
          <cell r="U57">
            <v>5069</v>
          </cell>
          <cell r="V57">
            <v>5064</v>
          </cell>
          <cell r="W57">
            <v>5056</v>
          </cell>
          <cell r="X57">
            <v>5035</v>
          </cell>
          <cell r="Y57">
            <v>4995</v>
          </cell>
          <cell r="Z57">
            <v>4941</v>
          </cell>
          <cell r="AA57">
            <v>23716</v>
          </cell>
          <cell r="AB57">
            <v>21544</v>
          </cell>
          <cell r="AC57">
            <v>20172</v>
          </cell>
          <cell r="AD57">
            <v>17687</v>
          </cell>
          <cell r="AE57">
            <v>15468</v>
          </cell>
          <cell r="AF57">
            <v>13384</v>
          </cell>
          <cell r="AG57">
            <v>10940</v>
          </cell>
          <cell r="AH57">
            <v>8921</v>
          </cell>
          <cell r="AI57">
            <v>6975</v>
          </cell>
          <cell r="AJ57">
            <v>5403</v>
          </cell>
          <cell r="AK57">
            <v>4169</v>
          </cell>
          <cell r="AL57">
            <v>2916</v>
          </cell>
          <cell r="AM57">
            <v>2495</v>
          </cell>
        </row>
        <row r="58">
          <cell r="A58" t="str">
            <v>050200</v>
          </cell>
          <cell r="B58" t="str">
            <v>05</v>
          </cell>
          <cell r="C58" t="str">
            <v>02</v>
          </cell>
          <cell r="D58" t="str">
            <v>00</v>
          </cell>
          <cell r="E58" t="str">
            <v>CANGALLO</v>
          </cell>
          <cell r="F58">
            <v>39391</v>
          </cell>
          <cell r="G58">
            <v>789</v>
          </cell>
          <cell r="H58">
            <v>790</v>
          </cell>
          <cell r="I58">
            <v>792</v>
          </cell>
          <cell r="J58">
            <v>792</v>
          </cell>
          <cell r="K58">
            <v>792</v>
          </cell>
          <cell r="L58">
            <v>787</v>
          </cell>
          <cell r="M58">
            <v>787</v>
          </cell>
          <cell r="N58">
            <v>786</v>
          </cell>
          <cell r="O58">
            <v>785</v>
          </cell>
          <cell r="P58">
            <v>785</v>
          </cell>
          <cell r="Q58">
            <v>784</v>
          </cell>
          <cell r="R58">
            <v>783</v>
          </cell>
          <cell r="S58">
            <v>782</v>
          </cell>
          <cell r="T58">
            <v>782</v>
          </cell>
          <cell r="U58">
            <v>782</v>
          </cell>
          <cell r="V58">
            <v>781</v>
          </cell>
          <cell r="W58">
            <v>780</v>
          </cell>
          <cell r="X58">
            <v>777</v>
          </cell>
          <cell r="Y58">
            <v>770</v>
          </cell>
          <cell r="Z58">
            <v>762</v>
          </cell>
          <cell r="AA58">
            <v>3658</v>
          </cell>
          <cell r="AB58">
            <v>3323</v>
          </cell>
          <cell r="AC58">
            <v>3112</v>
          </cell>
          <cell r="AD58">
            <v>2728</v>
          </cell>
          <cell r="AE58">
            <v>2386</v>
          </cell>
          <cell r="AF58">
            <v>2064</v>
          </cell>
          <cell r="AG58">
            <v>1688</v>
          </cell>
          <cell r="AH58">
            <v>1376</v>
          </cell>
          <cell r="AI58">
            <v>1076</v>
          </cell>
          <cell r="AJ58">
            <v>834</v>
          </cell>
          <cell r="AK58">
            <v>643</v>
          </cell>
          <cell r="AL58">
            <v>450</v>
          </cell>
          <cell r="AM58">
            <v>385</v>
          </cell>
        </row>
        <row r="59">
          <cell r="A59" t="str">
            <v>050300</v>
          </cell>
          <cell r="B59" t="str">
            <v>05</v>
          </cell>
          <cell r="C59" t="str">
            <v>03</v>
          </cell>
          <cell r="D59" t="str">
            <v>00</v>
          </cell>
          <cell r="E59" t="str">
            <v>HUANCA SANCOS</v>
          </cell>
          <cell r="F59">
            <v>13682</v>
          </cell>
          <cell r="G59">
            <v>274</v>
          </cell>
          <cell r="H59">
            <v>275</v>
          </cell>
          <cell r="I59">
            <v>274</v>
          </cell>
          <cell r="J59">
            <v>275</v>
          </cell>
          <cell r="K59">
            <v>274</v>
          </cell>
          <cell r="L59">
            <v>273</v>
          </cell>
          <cell r="M59">
            <v>273</v>
          </cell>
          <cell r="N59">
            <v>273</v>
          </cell>
          <cell r="O59">
            <v>273</v>
          </cell>
          <cell r="P59">
            <v>273</v>
          </cell>
          <cell r="Q59">
            <v>272</v>
          </cell>
          <cell r="R59">
            <v>272</v>
          </cell>
          <cell r="S59">
            <v>272</v>
          </cell>
          <cell r="T59">
            <v>271</v>
          </cell>
          <cell r="U59">
            <v>272</v>
          </cell>
          <cell r="V59">
            <v>271</v>
          </cell>
          <cell r="W59">
            <v>271</v>
          </cell>
          <cell r="X59">
            <v>270</v>
          </cell>
          <cell r="Y59">
            <v>268</v>
          </cell>
          <cell r="Z59">
            <v>265</v>
          </cell>
          <cell r="AA59">
            <v>1271</v>
          </cell>
          <cell r="AB59">
            <v>1154</v>
          </cell>
          <cell r="AC59">
            <v>1081</v>
          </cell>
          <cell r="AD59">
            <v>948</v>
          </cell>
          <cell r="AE59">
            <v>829</v>
          </cell>
          <cell r="AF59">
            <v>717</v>
          </cell>
          <cell r="AG59">
            <v>586</v>
          </cell>
          <cell r="AH59">
            <v>478</v>
          </cell>
          <cell r="AI59">
            <v>374</v>
          </cell>
          <cell r="AJ59">
            <v>290</v>
          </cell>
          <cell r="AK59">
            <v>223</v>
          </cell>
          <cell r="AL59">
            <v>156</v>
          </cell>
          <cell r="AM59">
            <v>134</v>
          </cell>
        </row>
        <row r="60">
          <cell r="A60" t="str">
            <v>050400</v>
          </cell>
          <cell r="B60" t="str">
            <v>05</v>
          </cell>
          <cell r="C60" t="str">
            <v>04</v>
          </cell>
          <cell r="D60" t="str">
            <v>00</v>
          </cell>
          <cell r="E60" t="str">
            <v>HUANTA</v>
          </cell>
          <cell r="F60">
            <v>98284</v>
          </cell>
          <cell r="G60">
            <v>1970</v>
          </cell>
          <cell r="H60">
            <v>1972</v>
          </cell>
          <cell r="I60">
            <v>1975</v>
          </cell>
          <cell r="J60">
            <v>1976</v>
          </cell>
          <cell r="K60">
            <v>1976</v>
          </cell>
          <cell r="L60">
            <v>1963</v>
          </cell>
          <cell r="M60">
            <v>1961</v>
          </cell>
          <cell r="N60">
            <v>1960</v>
          </cell>
          <cell r="O60">
            <v>1959</v>
          </cell>
          <cell r="P60">
            <v>1958</v>
          </cell>
          <cell r="Q60">
            <v>1956</v>
          </cell>
          <cell r="R60">
            <v>1954</v>
          </cell>
          <cell r="S60">
            <v>1951</v>
          </cell>
          <cell r="T60">
            <v>1951</v>
          </cell>
          <cell r="U60">
            <v>1951</v>
          </cell>
          <cell r="V60">
            <v>1949</v>
          </cell>
          <cell r="W60">
            <v>1946</v>
          </cell>
          <cell r="X60">
            <v>1938</v>
          </cell>
          <cell r="Y60">
            <v>1922</v>
          </cell>
          <cell r="Z60">
            <v>1902</v>
          </cell>
          <cell r="AA60">
            <v>9128</v>
          </cell>
          <cell r="AB60">
            <v>8292</v>
          </cell>
          <cell r="AC60">
            <v>7764</v>
          </cell>
          <cell r="AD60">
            <v>6807</v>
          </cell>
          <cell r="AE60">
            <v>5954</v>
          </cell>
          <cell r="AF60">
            <v>5151</v>
          </cell>
          <cell r="AG60">
            <v>4211</v>
          </cell>
          <cell r="AH60">
            <v>3434</v>
          </cell>
          <cell r="AI60">
            <v>2685</v>
          </cell>
          <cell r="AJ60">
            <v>2080</v>
          </cell>
          <cell r="AK60">
            <v>1604</v>
          </cell>
          <cell r="AL60">
            <v>1123</v>
          </cell>
          <cell r="AM60">
            <v>961</v>
          </cell>
        </row>
        <row r="61">
          <cell r="A61" t="str">
            <v>050500</v>
          </cell>
          <cell r="B61" t="str">
            <v>05</v>
          </cell>
          <cell r="C61" t="str">
            <v>05</v>
          </cell>
          <cell r="D61" t="str">
            <v>00</v>
          </cell>
          <cell r="E61" t="str">
            <v>LA MAR</v>
          </cell>
          <cell r="F61">
            <v>88320</v>
          </cell>
          <cell r="G61">
            <v>1770</v>
          </cell>
          <cell r="H61">
            <v>1772</v>
          </cell>
          <cell r="I61">
            <v>1775</v>
          </cell>
          <cell r="J61">
            <v>1776</v>
          </cell>
          <cell r="K61">
            <v>1776</v>
          </cell>
          <cell r="L61">
            <v>1764</v>
          </cell>
          <cell r="M61">
            <v>1763</v>
          </cell>
          <cell r="N61">
            <v>1761</v>
          </cell>
          <cell r="O61">
            <v>1760</v>
          </cell>
          <cell r="P61">
            <v>1759</v>
          </cell>
          <cell r="Q61">
            <v>1758</v>
          </cell>
          <cell r="R61">
            <v>1756</v>
          </cell>
          <cell r="S61">
            <v>1754</v>
          </cell>
          <cell r="T61">
            <v>1754</v>
          </cell>
          <cell r="U61">
            <v>1753</v>
          </cell>
          <cell r="V61">
            <v>1752</v>
          </cell>
          <cell r="W61">
            <v>1749</v>
          </cell>
          <cell r="X61">
            <v>1741</v>
          </cell>
          <cell r="Y61">
            <v>1728</v>
          </cell>
          <cell r="Z61">
            <v>1708</v>
          </cell>
          <cell r="AA61">
            <v>8202</v>
          </cell>
          <cell r="AB61">
            <v>7452</v>
          </cell>
          <cell r="AC61">
            <v>6977</v>
          </cell>
          <cell r="AD61">
            <v>6117</v>
          </cell>
          <cell r="AE61">
            <v>5350</v>
          </cell>
          <cell r="AF61">
            <v>4629</v>
          </cell>
          <cell r="AG61">
            <v>3784</v>
          </cell>
          <cell r="AH61">
            <v>3085</v>
          </cell>
          <cell r="AI61">
            <v>2412</v>
          </cell>
          <cell r="AJ61">
            <v>1869</v>
          </cell>
          <cell r="AK61">
            <v>1442</v>
          </cell>
          <cell r="AL61">
            <v>1009</v>
          </cell>
          <cell r="AM61">
            <v>863</v>
          </cell>
        </row>
        <row r="62">
          <cell r="A62" t="str">
            <v>050600</v>
          </cell>
          <cell r="B62" t="str">
            <v>05</v>
          </cell>
          <cell r="C62" t="str">
            <v>06</v>
          </cell>
          <cell r="D62" t="str">
            <v>00</v>
          </cell>
          <cell r="E62" t="str">
            <v>LUCANAS</v>
          </cell>
          <cell r="F62">
            <v>70890</v>
          </cell>
          <cell r="G62">
            <v>1421</v>
          </cell>
          <cell r="H62">
            <v>1422</v>
          </cell>
          <cell r="I62">
            <v>1425</v>
          </cell>
          <cell r="J62">
            <v>1425</v>
          </cell>
          <cell r="K62">
            <v>1425</v>
          </cell>
          <cell r="L62">
            <v>1416</v>
          </cell>
          <cell r="M62">
            <v>1415</v>
          </cell>
          <cell r="N62">
            <v>1414</v>
          </cell>
          <cell r="O62">
            <v>1413</v>
          </cell>
          <cell r="P62">
            <v>1412</v>
          </cell>
          <cell r="Q62">
            <v>1411</v>
          </cell>
          <cell r="R62">
            <v>1407</v>
          </cell>
          <cell r="S62">
            <v>1408</v>
          </cell>
          <cell r="T62">
            <v>1408</v>
          </cell>
          <cell r="U62">
            <v>1407</v>
          </cell>
          <cell r="V62">
            <v>1406</v>
          </cell>
          <cell r="W62">
            <v>1404</v>
          </cell>
          <cell r="X62">
            <v>1398</v>
          </cell>
          <cell r="Y62">
            <v>1387</v>
          </cell>
          <cell r="Z62">
            <v>1372</v>
          </cell>
          <cell r="AA62">
            <v>6584</v>
          </cell>
          <cell r="AB62">
            <v>5981</v>
          </cell>
          <cell r="AC62">
            <v>5600</v>
          </cell>
          <cell r="AD62">
            <v>4910</v>
          </cell>
          <cell r="AE62">
            <v>4294</v>
          </cell>
          <cell r="AF62">
            <v>3715</v>
          </cell>
          <cell r="AG62">
            <v>3037</v>
          </cell>
          <cell r="AH62">
            <v>2477</v>
          </cell>
          <cell r="AI62">
            <v>1936</v>
          </cell>
          <cell r="AJ62">
            <v>1500</v>
          </cell>
          <cell r="AK62">
            <v>1157</v>
          </cell>
          <cell r="AL62">
            <v>810</v>
          </cell>
          <cell r="AM62">
            <v>693</v>
          </cell>
        </row>
        <row r="63">
          <cell r="A63" t="str">
            <v>050700</v>
          </cell>
          <cell r="B63" t="str">
            <v>05</v>
          </cell>
          <cell r="C63" t="str">
            <v>07</v>
          </cell>
          <cell r="D63" t="str">
            <v>00</v>
          </cell>
          <cell r="E63" t="str">
            <v>PARINACOCHAS</v>
          </cell>
          <cell r="F63">
            <v>33640</v>
          </cell>
          <cell r="G63">
            <v>674</v>
          </cell>
          <cell r="H63">
            <v>675</v>
          </cell>
          <cell r="I63">
            <v>676</v>
          </cell>
          <cell r="J63">
            <v>676</v>
          </cell>
          <cell r="K63">
            <v>676</v>
          </cell>
          <cell r="L63">
            <v>672</v>
          </cell>
          <cell r="M63">
            <v>671</v>
          </cell>
          <cell r="N63">
            <v>671</v>
          </cell>
          <cell r="O63">
            <v>670</v>
          </cell>
          <cell r="P63">
            <v>670</v>
          </cell>
          <cell r="Q63">
            <v>670</v>
          </cell>
          <cell r="R63">
            <v>669</v>
          </cell>
          <cell r="S63">
            <v>668</v>
          </cell>
          <cell r="T63">
            <v>668</v>
          </cell>
          <cell r="U63">
            <v>668</v>
          </cell>
          <cell r="V63">
            <v>669</v>
          </cell>
          <cell r="W63">
            <v>666</v>
          </cell>
          <cell r="X63">
            <v>663</v>
          </cell>
          <cell r="Y63">
            <v>658</v>
          </cell>
          <cell r="Z63">
            <v>651</v>
          </cell>
          <cell r="AA63">
            <v>3124</v>
          </cell>
          <cell r="AB63">
            <v>2838</v>
          </cell>
          <cell r="AC63">
            <v>2657</v>
          </cell>
          <cell r="AD63">
            <v>2330</v>
          </cell>
          <cell r="AE63">
            <v>2038</v>
          </cell>
          <cell r="AF63">
            <v>1763</v>
          </cell>
          <cell r="AG63">
            <v>1441</v>
          </cell>
          <cell r="AH63">
            <v>1175</v>
          </cell>
          <cell r="AI63">
            <v>919</v>
          </cell>
          <cell r="AJ63">
            <v>712</v>
          </cell>
          <cell r="AK63">
            <v>549</v>
          </cell>
          <cell r="AL63">
            <v>384</v>
          </cell>
          <cell r="AM63">
            <v>329</v>
          </cell>
        </row>
        <row r="64">
          <cell r="A64" t="str">
            <v>050800</v>
          </cell>
          <cell r="B64" t="str">
            <v>05</v>
          </cell>
          <cell r="C64" t="str">
            <v>08</v>
          </cell>
          <cell r="D64" t="str">
            <v>00</v>
          </cell>
          <cell r="E64" t="str">
            <v>PAUCAR DEL SARA SARA</v>
          </cell>
          <cell r="F64">
            <v>12089</v>
          </cell>
          <cell r="G64">
            <v>242</v>
          </cell>
          <cell r="H64">
            <v>243</v>
          </cell>
          <cell r="I64">
            <v>243</v>
          </cell>
          <cell r="J64">
            <v>243</v>
          </cell>
          <cell r="K64">
            <v>243</v>
          </cell>
          <cell r="L64">
            <v>241</v>
          </cell>
          <cell r="M64">
            <v>241</v>
          </cell>
          <cell r="N64">
            <v>241</v>
          </cell>
          <cell r="O64">
            <v>241</v>
          </cell>
          <cell r="P64">
            <v>241</v>
          </cell>
          <cell r="Q64">
            <v>241</v>
          </cell>
          <cell r="R64">
            <v>240</v>
          </cell>
          <cell r="S64">
            <v>240</v>
          </cell>
          <cell r="T64">
            <v>240</v>
          </cell>
          <cell r="U64">
            <v>240</v>
          </cell>
          <cell r="V64">
            <v>240</v>
          </cell>
          <cell r="W64">
            <v>239</v>
          </cell>
          <cell r="X64">
            <v>238</v>
          </cell>
          <cell r="Y64">
            <v>236</v>
          </cell>
          <cell r="Z64">
            <v>234</v>
          </cell>
          <cell r="AA64">
            <v>1123</v>
          </cell>
          <cell r="AB64">
            <v>1020</v>
          </cell>
          <cell r="AC64">
            <v>956</v>
          </cell>
          <cell r="AD64">
            <v>837</v>
          </cell>
          <cell r="AE64">
            <v>733</v>
          </cell>
          <cell r="AF64">
            <v>634</v>
          </cell>
          <cell r="AG64">
            <v>518</v>
          </cell>
          <cell r="AH64">
            <v>422</v>
          </cell>
          <cell r="AI64">
            <v>330</v>
          </cell>
          <cell r="AJ64">
            <v>256</v>
          </cell>
          <cell r="AK64">
            <v>197</v>
          </cell>
          <cell r="AL64">
            <v>138</v>
          </cell>
          <cell r="AM64">
            <v>118</v>
          </cell>
        </row>
        <row r="65">
          <cell r="A65" t="str">
            <v>050900</v>
          </cell>
          <cell r="B65" t="str">
            <v>05</v>
          </cell>
          <cell r="C65" t="str">
            <v>09</v>
          </cell>
          <cell r="D65" t="str">
            <v>00</v>
          </cell>
          <cell r="E65" t="str">
            <v>SUCRE</v>
          </cell>
          <cell r="F65">
            <v>15703</v>
          </cell>
          <cell r="G65">
            <v>315</v>
          </cell>
          <cell r="H65">
            <v>315</v>
          </cell>
          <cell r="I65">
            <v>316</v>
          </cell>
          <cell r="J65">
            <v>316</v>
          </cell>
          <cell r="K65">
            <v>316</v>
          </cell>
          <cell r="L65">
            <v>314</v>
          </cell>
          <cell r="M65">
            <v>313</v>
          </cell>
          <cell r="N65">
            <v>313</v>
          </cell>
          <cell r="O65">
            <v>313</v>
          </cell>
          <cell r="P65">
            <v>312</v>
          </cell>
          <cell r="Q65">
            <v>313</v>
          </cell>
          <cell r="R65">
            <v>312</v>
          </cell>
          <cell r="S65">
            <v>312</v>
          </cell>
          <cell r="T65">
            <v>312</v>
          </cell>
          <cell r="U65">
            <v>312</v>
          </cell>
          <cell r="V65">
            <v>311</v>
          </cell>
          <cell r="W65">
            <v>311</v>
          </cell>
          <cell r="X65">
            <v>310</v>
          </cell>
          <cell r="Y65">
            <v>307</v>
          </cell>
          <cell r="Z65">
            <v>304</v>
          </cell>
          <cell r="AA65">
            <v>1458</v>
          </cell>
          <cell r="AB65">
            <v>1325</v>
          </cell>
          <cell r="AC65">
            <v>1240</v>
          </cell>
          <cell r="AD65">
            <v>1088</v>
          </cell>
          <cell r="AE65">
            <v>951</v>
          </cell>
          <cell r="AF65">
            <v>823</v>
          </cell>
          <cell r="AG65">
            <v>673</v>
          </cell>
          <cell r="AH65">
            <v>549</v>
          </cell>
          <cell r="AI65">
            <v>429</v>
          </cell>
          <cell r="AJ65">
            <v>332</v>
          </cell>
          <cell r="AK65">
            <v>256</v>
          </cell>
          <cell r="AL65">
            <v>179</v>
          </cell>
          <cell r="AM65">
            <v>153</v>
          </cell>
        </row>
        <row r="66">
          <cell r="A66" t="str">
            <v>051000</v>
          </cell>
          <cell r="B66" t="str">
            <v>05</v>
          </cell>
          <cell r="C66" t="str">
            <v>10</v>
          </cell>
          <cell r="D66" t="str">
            <v>00</v>
          </cell>
          <cell r="E66" t="str">
            <v>VICTOR FAJARDO</v>
          </cell>
          <cell r="F66">
            <v>29011</v>
          </cell>
          <cell r="G66">
            <v>581</v>
          </cell>
          <cell r="H66">
            <v>582</v>
          </cell>
          <cell r="I66">
            <v>583</v>
          </cell>
          <cell r="J66">
            <v>583</v>
          </cell>
          <cell r="K66">
            <v>583</v>
          </cell>
          <cell r="L66">
            <v>580</v>
          </cell>
          <cell r="M66">
            <v>579</v>
          </cell>
          <cell r="N66">
            <v>579</v>
          </cell>
          <cell r="O66">
            <v>579</v>
          </cell>
          <cell r="P66">
            <v>578</v>
          </cell>
          <cell r="Q66">
            <v>577</v>
          </cell>
          <cell r="R66">
            <v>577</v>
          </cell>
          <cell r="S66">
            <v>576</v>
          </cell>
          <cell r="T66">
            <v>576</v>
          </cell>
          <cell r="U66">
            <v>576</v>
          </cell>
          <cell r="V66">
            <v>575</v>
          </cell>
          <cell r="W66">
            <v>574</v>
          </cell>
          <cell r="X66">
            <v>572</v>
          </cell>
          <cell r="Y66">
            <v>568</v>
          </cell>
          <cell r="Z66">
            <v>561</v>
          </cell>
          <cell r="AA66">
            <v>2694</v>
          </cell>
          <cell r="AB66">
            <v>2448</v>
          </cell>
          <cell r="AC66">
            <v>2292</v>
          </cell>
          <cell r="AD66">
            <v>2009</v>
          </cell>
          <cell r="AE66">
            <v>1757</v>
          </cell>
          <cell r="AF66">
            <v>1520</v>
          </cell>
          <cell r="AG66">
            <v>1243</v>
          </cell>
          <cell r="AH66">
            <v>1014</v>
          </cell>
          <cell r="AI66">
            <v>792</v>
          </cell>
          <cell r="AJ66">
            <v>614</v>
          </cell>
          <cell r="AK66">
            <v>474</v>
          </cell>
          <cell r="AL66">
            <v>331</v>
          </cell>
          <cell r="AM66">
            <v>284</v>
          </cell>
        </row>
        <row r="67">
          <cell r="A67" t="str">
            <v>051100</v>
          </cell>
          <cell r="B67" t="str">
            <v>05</v>
          </cell>
          <cell r="C67" t="str">
            <v>11</v>
          </cell>
          <cell r="D67" t="str">
            <v>00</v>
          </cell>
          <cell r="E67" t="str">
            <v>VILCAS HUAMAN</v>
          </cell>
          <cell r="F67">
            <v>26141</v>
          </cell>
          <cell r="G67">
            <v>524</v>
          </cell>
          <cell r="H67">
            <v>524</v>
          </cell>
          <cell r="I67">
            <v>525</v>
          </cell>
          <cell r="J67">
            <v>526</v>
          </cell>
          <cell r="K67">
            <v>526</v>
          </cell>
          <cell r="L67">
            <v>522</v>
          </cell>
          <cell r="M67">
            <v>522</v>
          </cell>
          <cell r="N67">
            <v>521</v>
          </cell>
          <cell r="O67">
            <v>521</v>
          </cell>
          <cell r="P67">
            <v>521</v>
          </cell>
          <cell r="Q67">
            <v>520</v>
          </cell>
          <cell r="R67">
            <v>520</v>
          </cell>
          <cell r="S67">
            <v>519</v>
          </cell>
          <cell r="T67">
            <v>519</v>
          </cell>
          <cell r="U67">
            <v>519</v>
          </cell>
          <cell r="V67">
            <v>518</v>
          </cell>
          <cell r="W67">
            <v>518</v>
          </cell>
          <cell r="X67">
            <v>515</v>
          </cell>
          <cell r="Y67">
            <v>511</v>
          </cell>
          <cell r="Z67">
            <v>506</v>
          </cell>
          <cell r="AA67">
            <v>2428</v>
          </cell>
          <cell r="AB67">
            <v>2206</v>
          </cell>
          <cell r="AC67">
            <v>2065</v>
          </cell>
          <cell r="AD67">
            <v>1811</v>
          </cell>
          <cell r="AE67">
            <v>1583</v>
          </cell>
          <cell r="AF67">
            <v>1370</v>
          </cell>
          <cell r="AG67">
            <v>1120</v>
          </cell>
          <cell r="AH67">
            <v>913</v>
          </cell>
          <cell r="AI67">
            <v>714</v>
          </cell>
          <cell r="AJ67">
            <v>553</v>
          </cell>
          <cell r="AK67">
            <v>427</v>
          </cell>
          <cell r="AL67">
            <v>299</v>
          </cell>
          <cell r="AM67">
            <v>255</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cell r="G69">
            <v>6826</v>
          </cell>
          <cell r="H69">
            <v>6834</v>
          </cell>
          <cell r="I69">
            <v>6844</v>
          </cell>
          <cell r="J69">
            <v>6848</v>
          </cell>
          <cell r="K69">
            <v>6846</v>
          </cell>
          <cell r="L69">
            <v>6804</v>
          </cell>
          <cell r="M69">
            <v>6797</v>
          </cell>
          <cell r="N69">
            <v>6793</v>
          </cell>
          <cell r="O69">
            <v>6788</v>
          </cell>
          <cell r="P69">
            <v>6785</v>
          </cell>
          <cell r="Q69">
            <v>6779</v>
          </cell>
          <cell r="R69">
            <v>6769</v>
          </cell>
          <cell r="S69">
            <v>6763</v>
          </cell>
          <cell r="T69">
            <v>6763</v>
          </cell>
          <cell r="U69">
            <v>6761</v>
          </cell>
          <cell r="V69">
            <v>6754</v>
          </cell>
          <cell r="W69">
            <v>6744</v>
          </cell>
          <cell r="X69">
            <v>6715</v>
          </cell>
          <cell r="Y69">
            <v>6662</v>
          </cell>
          <cell r="Z69">
            <v>6589</v>
          </cell>
          <cell r="AA69">
            <v>31631</v>
          </cell>
          <cell r="AB69">
            <v>28736</v>
          </cell>
          <cell r="AC69">
            <v>26906</v>
          </cell>
          <cell r="AD69">
            <v>23588</v>
          </cell>
          <cell r="AE69">
            <v>20632</v>
          </cell>
          <cell r="AF69">
            <v>17849</v>
          </cell>
          <cell r="AG69">
            <v>14591</v>
          </cell>
          <cell r="AH69">
            <v>11898</v>
          </cell>
          <cell r="AI69">
            <v>9302</v>
          </cell>
          <cell r="AJ69">
            <v>7207</v>
          </cell>
          <cell r="AK69">
            <v>5560</v>
          </cell>
          <cell r="AL69">
            <v>3890</v>
          </cell>
          <cell r="AM69">
            <v>3327</v>
          </cell>
        </row>
        <row r="70">
          <cell r="A70" t="str">
            <v>060200</v>
          </cell>
          <cell r="B70" t="str">
            <v>06</v>
          </cell>
          <cell r="C70" t="str">
            <v>02</v>
          </cell>
          <cell r="D70" t="str">
            <v>00</v>
          </cell>
          <cell r="E70" t="str">
            <v>CAJABAMBA</v>
          </cell>
          <cell r="F70">
            <v>82056</v>
          </cell>
          <cell r="G70">
            <v>1645</v>
          </cell>
          <cell r="H70">
            <v>1646</v>
          </cell>
          <cell r="I70">
            <v>1649</v>
          </cell>
          <cell r="J70">
            <v>1650</v>
          </cell>
          <cell r="K70">
            <v>1650</v>
          </cell>
          <cell r="L70">
            <v>1639</v>
          </cell>
          <cell r="M70">
            <v>1638</v>
          </cell>
          <cell r="N70">
            <v>1636</v>
          </cell>
          <cell r="O70">
            <v>1635</v>
          </cell>
          <cell r="P70">
            <v>1635</v>
          </cell>
          <cell r="Q70">
            <v>1633</v>
          </cell>
          <cell r="R70">
            <v>1631</v>
          </cell>
          <cell r="S70">
            <v>1629</v>
          </cell>
          <cell r="T70">
            <v>1629</v>
          </cell>
          <cell r="U70">
            <v>1629</v>
          </cell>
          <cell r="V70">
            <v>1627</v>
          </cell>
          <cell r="W70">
            <v>1625</v>
          </cell>
          <cell r="X70">
            <v>1618</v>
          </cell>
          <cell r="Y70">
            <v>1605</v>
          </cell>
          <cell r="Z70">
            <v>1588</v>
          </cell>
          <cell r="AA70">
            <v>7621</v>
          </cell>
          <cell r="AB70">
            <v>6923</v>
          </cell>
          <cell r="AC70">
            <v>6482</v>
          </cell>
          <cell r="AD70">
            <v>5683</v>
          </cell>
          <cell r="AE70">
            <v>4971</v>
          </cell>
          <cell r="AF70">
            <v>4301</v>
          </cell>
          <cell r="AG70">
            <v>3516</v>
          </cell>
          <cell r="AH70">
            <v>2867</v>
          </cell>
          <cell r="AI70">
            <v>2241</v>
          </cell>
          <cell r="AJ70">
            <v>1736</v>
          </cell>
          <cell r="AK70">
            <v>1339</v>
          </cell>
          <cell r="AL70">
            <v>937</v>
          </cell>
          <cell r="AM70">
            <v>802</v>
          </cell>
        </row>
        <row r="71">
          <cell r="A71" t="str">
            <v>060300</v>
          </cell>
          <cell r="B71" t="str">
            <v>06</v>
          </cell>
          <cell r="C71" t="str">
            <v>03</v>
          </cell>
          <cell r="D71" t="str">
            <v>00</v>
          </cell>
          <cell r="E71" t="str">
            <v>CELENDIN</v>
          </cell>
          <cell r="F71">
            <v>98033</v>
          </cell>
          <cell r="G71">
            <v>1965</v>
          </cell>
          <cell r="H71">
            <v>1967</v>
          </cell>
          <cell r="I71">
            <v>1970</v>
          </cell>
          <cell r="J71">
            <v>1971</v>
          </cell>
          <cell r="K71">
            <v>1971</v>
          </cell>
          <cell r="L71">
            <v>1958</v>
          </cell>
          <cell r="M71">
            <v>1956</v>
          </cell>
          <cell r="N71">
            <v>1955</v>
          </cell>
          <cell r="O71">
            <v>1954</v>
          </cell>
          <cell r="P71">
            <v>1953</v>
          </cell>
          <cell r="Q71">
            <v>1951</v>
          </cell>
          <cell r="R71">
            <v>1949</v>
          </cell>
          <cell r="S71">
            <v>1947</v>
          </cell>
          <cell r="T71">
            <v>1946</v>
          </cell>
          <cell r="U71">
            <v>1946</v>
          </cell>
          <cell r="V71">
            <v>1944</v>
          </cell>
          <cell r="W71">
            <v>1941</v>
          </cell>
          <cell r="X71">
            <v>1933</v>
          </cell>
          <cell r="Y71">
            <v>1918</v>
          </cell>
          <cell r="Z71">
            <v>1897</v>
          </cell>
          <cell r="AA71">
            <v>9105</v>
          </cell>
          <cell r="AB71">
            <v>8271</v>
          </cell>
          <cell r="AC71">
            <v>7744</v>
          </cell>
          <cell r="AD71">
            <v>6790</v>
          </cell>
          <cell r="AE71">
            <v>5938</v>
          </cell>
          <cell r="AF71">
            <v>5138</v>
          </cell>
          <cell r="AG71">
            <v>4200</v>
          </cell>
          <cell r="AH71">
            <v>3425</v>
          </cell>
          <cell r="AI71">
            <v>2678</v>
          </cell>
          <cell r="AJ71">
            <v>2074</v>
          </cell>
          <cell r="AK71">
            <v>1600</v>
          </cell>
          <cell r="AL71">
            <v>1120</v>
          </cell>
          <cell r="AM71">
            <v>958</v>
          </cell>
        </row>
        <row r="72">
          <cell r="A72" t="str">
            <v>060400</v>
          </cell>
          <cell r="B72" t="str">
            <v>06</v>
          </cell>
          <cell r="C72" t="str">
            <v>04</v>
          </cell>
          <cell r="D72" t="str">
            <v>00</v>
          </cell>
          <cell r="E72" t="str">
            <v>CHOTA</v>
          </cell>
          <cell r="F72">
            <v>180527</v>
          </cell>
          <cell r="G72">
            <v>3618</v>
          </cell>
          <cell r="H72">
            <v>3622</v>
          </cell>
          <cell r="I72">
            <v>3629</v>
          </cell>
          <cell r="J72">
            <v>3630</v>
          </cell>
          <cell r="K72">
            <v>3629</v>
          </cell>
          <cell r="L72">
            <v>3606</v>
          </cell>
          <cell r="M72">
            <v>3603</v>
          </cell>
          <cell r="N72">
            <v>3600</v>
          </cell>
          <cell r="O72">
            <v>3598</v>
          </cell>
          <cell r="P72">
            <v>3596</v>
          </cell>
          <cell r="Q72">
            <v>3593</v>
          </cell>
          <cell r="R72">
            <v>3588</v>
          </cell>
          <cell r="S72">
            <v>3585</v>
          </cell>
          <cell r="T72">
            <v>3584</v>
          </cell>
          <cell r="U72">
            <v>3584</v>
          </cell>
          <cell r="V72">
            <v>3580</v>
          </cell>
          <cell r="W72">
            <v>3575</v>
          </cell>
          <cell r="X72">
            <v>3559</v>
          </cell>
          <cell r="Y72">
            <v>3531</v>
          </cell>
          <cell r="Z72">
            <v>3493</v>
          </cell>
          <cell r="AA72">
            <v>16766</v>
          </cell>
          <cell r="AB72">
            <v>15231</v>
          </cell>
          <cell r="AC72">
            <v>14261</v>
          </cell>
          <cell r="AD72">
            <v>12504</v>
          </cell>
          <cell r="AE72">
            <v>10935</v>
          </cell>
          <cell r="AF72">
            <v>9461</v>
          </cell>
          <cell r="AG72">
            <v>7735</v>
          </cell>
          <cell r="AH72">
            <v>6307</v>
          </cell>
          <cell r="AI72">
            <v>4931</v>
          </cell>
          <cell r="AJ72">
            <v>3820</v>
          </cell>
          <cell r="AK72">
            <v>2947</v>
          </cell>
          <cell r="AL72">
            <v>2062</v>
          </cell>
          <cell r="AM72">
            <v>1764</v>
          </cell>
        </row>
        <row r="73">
          <cell r="A73" t="str">
            <v>060500</v>
          </cell>
          <cell r="B73" t="str">
            <v>06</v>
          </cell>
          <cell r="C73" t="str">
            <v>05</v>
          </cell>
          <cell r="D73" t="str">
            <v>00</v>
          </cell>
          <cell r="E73" t="str">
            <v>CONTUMAZA</v>
          </cell>
          <cell r="F73">
            <v>35449</v>
          </cell>
          <cell r="G73">
            <v>710</v>
          </cell>
          <cell r="H73">
            <v>711</v>
          </cell>
          <cell r="I73">
            <v>712</v>
          </cell>
          <cell r="J73">
            <v>713</v>
          </cell>
          <cell r="K73">
            <v>713</v>
          </cell>
          <cell r="L73">
            <v>709</v>
          </cell>
          <cell r="M73">
            <v>707</v>
          </cell>
          <cell r="N73">
            <v>707</v>
          </cell>
          <cell r="O73">
            <v>707</v>
          </cell>
          <cell r="P73">
            <v>706</v>
          </cell>
          <cell r="Q73">
            <v>706</v>
          </cell>
          <cell r="R73">
            <v>705</v>
          </cell>
          <cell r="S73">
            <v>704</v>
          </cell>
          <cell r="T73">
            <v>704</v>
          </cell>
          <cell r="U73">
            <v>704</v>
          </cell>
          <cell r="V73">
            <v>703</v>
          </cell>
          <cell r="W73">
            <v>702</v>
          </cell>
          <cell r="X73">
            <v>699</v>
          </cell>
          <cell r="Y73">
            <v>693</v>
          </cell>
          <cell r="Z73">
            <v>686</v>
          </cell>
          <cell r="AA73">
            <v>3292</v>
          </cell>
          <cell r="AB73">
            <v>2991</v>
          </cell>
          <cell r="AC73">
            <v>2800</v>
          </cell>
          <cell r="AD73">
            <v>2455</v>
          </cell>
          <cell r="AE73">
            <v>2147</v>
          </cell>
          <cell r="AF73">
            <v>1858</v>
          </cell>
          <cell r="AG73">
            <v>1519</v>
          </cell>
          <cell r="AH73">
            <v>1238</v>
          </cell>
          <cell r="AI73">
            <v>968</v>
          </cell>
          <cell r="AJ73">
            <v>750</v>
          </cell>
          <cell r="AK73">
            <v>579</v>
          </cell>
          <cell r="AL73">
            <v>405</v>
          </cell>
          <cell r="AM73">
            <v>346</v>
          </cell>
        </row>
        <row r="74">
          <cell r="A74" t="str">
            <v>060600</v>
          </cell>
          <cell r="B74" t="str">
            <v>06</v>
          </cell>
          <cell r="C74" t="str">
            <v>06</v>
          </cell>
          <cell r="D74" t="str">
            <v>00</v>
          </cell>
          <cell r="E74" t="str">
            <v>CUTERVO</v>
          </cell>
          <cell r="F74">
            <v>151104</v>
          </cell>
          <cell r="G74">
            <v>3028</v>
          </cell>
          <cell r="H74">
            <v>3032</v>
          </cell>
          <cell r="I74">
            <v>3036</v>
          </cell>
          <cell r="J74">
            <v>3038</v>
          </cell>
          <cell r="K74">
            <v>3038</v>
          </cell>
          <cell r="L74">
            <v>3018</v>
          </cell>
          <cell r="M74">
            <v>3016</v>
          </cell>
          <cell r="N74">
            <v>3013</v>
          </cell>
          <cell r="O74">
            <v>3011</v>
          </cell>
          <cell r="P74">
            <v>3010</v>
          </cell>
          <cell r="Q74">
            <v>3007</v>
          </cell>
          <cell r="R74">
            <v>3003</v>
          </cell>
          <cell r="S74">
            <v>3001</v>
          </cell>
          <cell r="T74">
            <v>3000</v>
          </cell>
          <cell r="U74">
            <v>3000</v>
          </cell>
          <cell r="V74">
            <v>2997</v>
          </cell>
          <cell r="W74">
            <v>2992</v>
          </cell>
          <cell r="X74">
            <v>2979</v>
          </cell>
          <cell r="Y74">
            <v>2956</v>
          </cell>
          <cell r="Z74">
            <v>2924</v>
          </cell>
          <cell r="AA74">
            <v>14033</v>
          </cell>
          <cell r="AB74">
            <v>12749</v>
          </cell>
          <cell r="AC74">
            <v>11937</v>
          </cell>
          <cell r="AD74">
            <v>10466</v>
          </cell>
          <cell r="AE74">
            <v>9153</v>
          </cell>
          <cell r="AF74">
            <v>7919</v>
          </cell>
          <cell r="AG74">
            <v>6474</v>
          </cell>
          <cell r="AH74">
            <v>5279</v>
          </cell>
          <cell r="AI74">
            <v>4127</v>
          </cell>
          <cell r="AJ74">
            <v>3198</v>
          </cell>
          <cell r="AK74">
            <v>2467</v>
          </cell>
          <cell r="AL74">
            <v>1726</v>
          </cell>
          <cell r="AM74">
            <v>1477</v>
          </cell>
        </row>
        <row r="75">
          <cell r="A75" t="str">
            <v>060700</v>
          </cell>
          <cell r="B75" t="str">
            <v>06</v>
          </cell>
          <cell r="C75" t="str">
            <v>07</v>
          </cell>
          <cell r="D75" t="str">
            <v>00</v>
          </cell>
          <cell r="E75" t="str">
            <v>HUALGAYOC</v>
          </cell>
          <cell r="F75">
            <v>101580</v>
          </cell>
          <cell r="G75">
            <v>2036</v>
          </cell>
          <cell r="H75">
            <v>2038</v>
          </cell>
          <cell r="I75">
            <v>2041</v>
          </cell>
          <cell r="J75">
            <v>2042</v>
          </cell>
          <cell r="K75">
            <v>2042</v>
          </cell>
          <cell r="L75">
            <v>2029</v>
          </cell>
          <cell r="M75">
            <v>2027</v>
          </cell>
          <cell r="N75">
            <v>2026</v>
          </cell>
          <cell r="O75">
            <v>2025</v>
          </cell>
          <cell r="P75">
            <v>2023</v>
          </cell>
          <cell r="Q75">
            <v>2022</v>
          </cell>
          <cell r="R75">
            <v>2019</v>
          </cell>
          <cell r="S75">
            <v>2017</v>
          </cell>
          <cell r="T75">
            <v>2017</v>
          </cell>
          <cell r="U75">
            <v>2017</v>
          </cell>
          <cell r="V75">
            <v>2015</v>
          </cell>
          <cell r="W75">
            <v>2011</v>
          </cell>
          <cell r="X75">
            <v>2003</v>
          </cell>
          <cell r="Y75">
            <v>1987</v>
          </cell>
          <cell r="Z75">
            <v>1965</v>
          </cell>
          <cell r="AA75">
            <v>9434</v>
          </cell>
          <cell r="AB75">
            <v>8570</v>
          </cell>
          <cell r="AC75">
            <v>8024</v>
          </cell>
          <cell r="AD75">
            <v>7036</v>
          </cell>
          <cell r="AE75">
            <v>6153</v>
          </cell>
          <cell r="AF75">
            <v>5324</v>
          </cell>
          <cell r="AG75">
            <v>4352</v>
          </cell>
          <cell r="AH75">
            <v>3549</v>
          </cell>
          <cell r="AI75">
            <v>2775</v>
          </cell>
          <cell r="AJ75">
            <v>2150</v>
          </cell>
          <cell r="AK75">
            <v>1658</v>
          </cell>
          <cell r="AL75">
            <v>1160</v>
          </cell>
          <cell r="AM75">
            <v>993</v>
          </cell>
        </row>
        <row r="76">
          <cell r="A76" t="str">
            <v>060800</v>
          </cell>
          <cell r="B76" t="str">
            <v>06</v>
          </cell>
          <cell r="C76" t="str">
            <v>08</v>
          </cell>
          <cell r="D76" t="str">
            <v>00</v>
          </cell>
          <cell r="E76" t="str">
            <v>JAEN</v>
          </cell>
          <cell r="F76">
            <v>198566</v>
          </cell>
          <cell r="G76">
            <v>3979</v>
          </cell>
          <cell r="H76">
            <v>3984</v>
          </cell>
          <cell r="I76">
            <v>3990</v>
          </cell>
          <cell r="J76">
            <v>3993</v>
          </cell>
          <cell r="K76">
            <v>3992</v>
          </cell>
          <cell r="L76">
            <v>3967</v>
          </cell>
          <cell r="M76">
            <v>3964</v>
          </cell>
          <cell r="N76">
            <v>3960</v>
          </cell>
          <cell r="O76">
            <v>3958</v>
          </cell>
          <cell r="P76">
            <v>3955</v>
          </cell>
          <cell r="Q76">
            <v>3952</v>
          </cell>
          <cell r="R76">
            <v>3947</v>
          </cell>
          <cell r="S76">
            <v>3943</v>
          </cell>
          <cell r="T76">
            <v>3942</v>
          </cell>
          <cell r="U76">
            <v>3942</v>
          </cell>
          <cell r="V76">
            <v>3938</v>
          </cell>
          <cell r="W76">
            <v>3932</v>
          </cell>
          <cell r="X76">
            <v>3915</v>
          </cell>
          <cell r="Y76">
            <v>3884</v>
          </cell>
          <cell r="Z76">
            <v>3842</v>
          </cell>
          <cell r="AA76">
            <v>18441</v>
          </cell>
          <cell r="AB76">
            <v>16753</v>
          </cell>
          <cell r="AC76">
            <v>15686</v>
          </cell>
          <cell r="AD76">
            <v>13753</v>
          </cell>
          <cell r="AE76">
            <v>12028</v>
          </cell>
          <cell r="AF76">
            <v>10407</v>
          </cell>
          <cell r="AG76">
            <v>8507</v>
          </cell>
          <cell r="AH76">
            <v>6937</v>
          </cell>
          <cell r="AI76">
            <v>5424</v>
          </cell>
          <cell r="AJ76">
            <v>4202</v>
          </cell>
          <cell r="AK76">
            <v>3241</v>
          </cell>
          <cell r="AL76">
            <v>2268</v>
          </cell>
          <cell r="AM76">
            <v>1940</v>
          </cell>
        </row>
        <row r="77">
          <cell r="A77" t="str">
            <v>060900</v>
          </cell>
          <cell r="B77" t="str">
            <v>06</v>
          </cell>
          <cell r="C77" t="str">
            <v>09</v>
          </cell>
          <cell r="D77" t="str">
            <v>00</v>
          </cell>
          <cell r="E77" t="str">
            <v>SAN IGNACIO</v>
          </cell>
          <cell r="F77">
            <v>141277</v>
          </cell>
          <cell r="G77">
            <v>2831</v>
          </cell>
          <cell r="H77">
            <v>2835</v>
          </cell>
          <cell r="I77">
            <v>2839</v>
          </cell>
          <cell r="J77">
            <v>2841</v>
          </cell>
          <cell r="K77">
            <v>2840</v>
          </cell>
          <cell r="L77">
            <v>2822</v>
          </cell>
          <cell r="M77">
            <v>2819</v>
          </cell>
          <cell r="N77">
            <v>2817</v>
          </cell>
          <cell r="O77">
            <v>2815</v>
          </cell>
          <cell r="P77">
            <v>2814</v>
          </cell>
          <cell r="Q77">
            <v>2812</v>
          </cell>
          <cell r="R77">
            <v>2808</v>
          </cell>
          <cell r="S77">
            <v>2805</v>
          </cell>
          <cell r="T77">
            <v>2805</v>
          </cell>
          <cell r="U77">
            <v>2805</v>
          </cell>
          <cell r="V77">
            <v>2802</v>
          </cell>
          <cell r="W77">
            <v>2797</v>
          </cell>
          <cell r="X77">
            <v>2786</v>
          </cell>
          <cell r="Y77">
            <v>2764</v>
          </cell>
          <cell r="Z77">
            <v>2734</v>
          </cell>
          <cell r="AA77">
            <v>13121</v>
          </cell>
          <cell r="AB77">
            <v>11920</v>
          </cell>
          <cell r="AC77">
            <v>11160</v>
          </cell>
          <cell r="AD77">
            <v>9785</v>
          </cell>
          <cell r="AE77">
            <v>8558</v>
          </cell>
          <cell r="AF77">
            <v>7404</v>
          </cell>
          <cell r="AG77">
            <v>6053</v>
          </cell>
          <cell r="AH77">
            <v>4936</v>
          </cell>
          <cell r="AI77">
            <v>3859</v>
          </cell>
          <cell r="AJ77">
            <v>2990</v>
          </cell>
          <cell r="AK77">
            <v>2306</v>
          </cell>
          <cell r="AL77">
            <v>1613</v>
          </cell>
          <cell r="AM77">
            <v>1381</v>
          </cell>
        </row>
        <row r="78">
          <cell r="A78" t="str">
            <v>061000</v>
          </cell>
          <cell r="B78" t="str">
            <v>06</v>
          </cell>
          <cell r="C78" t="str">
            <v>10</v>
          </cell>
          <cell r="D78" t="str">
            <v>00</v>
          </cell>
          <cell r="E78" t="str">
            <v>SAN MARCOS</v>
          </cell>
          <cell r="F78">
            <v>56339</v>
          </cell>
          <cell r="G78">
            <v>1129</v>
          </cell>
          <cell r="H78">
            <v>1130</v>
          </cell>
          <cell r="I78">
            <v>1132</v>
          </cell>
          <cell r="J78">
            <v>1133</v>
          </cell>
          <cell r="K78">
            <v>1133</v>
          </cell>
          <cell r="L78">
            <v>1125</v>
          </cell>
          <cell r="M78">
            <v>1124</v>
          </cell>
          <cell r="N78">
            <v>1124</v>
          </cell>
          <cell r="O78">
            <v>1123</v>
          </cell>
          <cell r="P78">
            <v>1122</v>
          </cell>
          <cell r="Q78">
            <v>1121</v>
          </cell>
          <cell r="R78">
            <v>1120</v>
          </cell>
          <cell r="S78">
            <v>1119</v>
          </cell>
          <cell r="T78">
            <v>1119</v>
          </cell>
          <cell r="U78">
            <v>1118</v>
          </cell>
          <cell r="V78">
            <v>1117</v>
          </cell>
          <cell r="W78">
            <v>1116</v>
          </cell>
          <cell r="X78">
            <v>1111</v>
          </cell>
          <cell r="Y78">
            <v>1102</v>
          </cell>
          <cell r="Z78">
            <v>1090</v>
          </cell>
          <cell r="AA78">
            <v>5232</v>
          </cell>
          <cell r="AB78">
            <v>4753</v>
          </cell>
          <cell r="AC78">
            <v>4451</v>
          </cell>
          <cell r="AD78">
            <v>3902</v>
          </cell>
          <cell r="AE78">
            <v>3413</v>
          </cell>
          <cell r="AF78">
            <v>2953</v>
          </cell>
          <cell r="AG78">
            <v>2414</v>
          </cell>
          <cell r="AH78">
            <v>1968</v>
          </cell>
          <cell r="AI78">
            <v>1539</v>
          </cell>
          <cell r="AJ78">
            <v>1192</v>
          </cell>
          <cell r="AK78">
            <v>920</v>
          </cell>
          <cell r="AL78">
            <v>643</v>
          </cell>
          <cell r="AM78">
            <v>551</v>
          </cell>
        </row>
        <row r="79">
          <cell r="A79" t="str">
            <v>061100</v>
          </cell>
          <cell r="B79" t="str">
            <v>06</v>
          </cell>
          <cell r="C79" t="str">
            <v>11</v>
          </cell>
          <cell r="D79" t="str">
            <v>00</v>
          </cell>
          <cell r="E79" t="str">
            <v>SAN MIGUEL</v>
          </cell>
          <cell r="F79">
            <v>60535</v>
          </cell>
          <cell r="G79">
            <v>1213</v>
          </cell>
          <cell r="H79">
            <v>1215</v>
          </cell>
          <cell r="I79">
            <v>1216</v>
          </cell>
          <cell r="J79">
            <v>1217</v>
          </cell>
          <cell r="K79">
            <v>1217</v>
          </cell>
          <cell r="L79">
            <v>1209</v>
          </cell>
          <cell r="M79">
            <v>1208</v>
          </cell>
          <cell r="N79">
            <v>1207</v>
          </cell>
          <cell r="O79">
            <v>1207</v>
          </cell>
          <cell r="P79">
            <v>1206</v>
          </cell>
          <cell r="Q79">
            <v>1205</v>
          </cell>
          <cell r="R79">
            <v>1203</v>
          </cell>
          <cell r="S79">
            <v>1202</v>
          </cell>
          <cell r="T79">
            <v>1202</v>
          </cell>
          <cell r="U79">
            <v>1202</v>
          </cell>
          <cell r="V79">
            <v>1201</v>
          </cell>
          <cell r="W79">
            <v>1198</v>
          </cell>
          <cell r="X79">
            <v>1194</v>
          </cell>
          <cell r="Y79">
            <v>1184</v>
          </cell>
          <cell r="Z79">
            <v>1171</v>
          </cell>
          <cell r="AA79">
            <v>5622</v>
          </cell>
          <cell r="AB79">
            <v>5107</v>
          </cell>
          <cell r="AC79">
            <v>4782</v>
          </cell>
          <cell r="AD79">
            <v>4193</v>
          </cell>
          <cell r="AE79">
            <v>3667</v>
          </cell>
          <cell r="AF79">
            <v>3173</v>
          </cell>
          <cell r="AG79">
            <v>2594</v>
          </cell>
          <cell r="AH79">
            <v>2115</v>
          </cell>
          <cell r="AI79">
            <v>1653</v>
          </cell>
          <cell r="AJ79">
            <v>1281</v>
          </cell>
          <cell r="AK79">
            <v>988</v>
          </cell>
          <cell r="AL79">
            <v>691</v>
          </cell>
          <cell r="AM79">
            <v>592</v>
          </cell>
        </row>
        <row r="80">
          <cell r="A80" t="str">
            <v>061200</v>
          </cell>
          <cell r="B80" t="str">
            <v>06</v>
          </cell>
          <cell r="C80" t="str">
            <v>12</v>
          </cell>
          <cell r="D80" t="str">
            <v>00</v>
          </cell>
          <cell r="E80" t="str">
            <v>SAN PABLO</v>
          </cell>
          <cell r="F80">
            <v>25610</v>
          </cell>
          <cell r="G80">
            <v>513</v>
          </cell>
          <cell r="H80">
            <v>514</v>
          </cell>
          <cell r="I80">
            <v>515</v>
          </cell>
          <cell r="J80">
            <v>515</v>
          </cell>
          <cell r="K80">
            <v>515</v>
          </cell>
          <cell r="L80">
            <v>512</v>
          </cell>
          <cell r="M80">
            <v>511</v>
          </cell>
          <cell r="N80">
            <v>511</v>
          </cell>
          <cell r="O80">
            <v>510</v>
          </cell>
          <cell r="P80">
            <v>510</v>
          </cell>
          <cell r="Q80">
            <v>510</v>
          </cell>
          <cell r="R80">
            <v>509</v>
          </cell>
          <cell r="S80">
            <v>509</v>
          </cell>
          <cell r="T80">
            <v>508</v>
          </cell>
          <cell r="U80">
            <v>508</v>
          </cell>
          <cell r="V80">
            <v>508</v>
          </cell>
          <cell r="W80">
            <v>507</v>
          </cell>
          <cell r="X80">
            <v>505</v>
          </cell>
          <cell r="Y80">
            <v>501</v>
          </cell>
          <cell r="Z80">
            <v>496</v>
          </cell>
          <cell r="AA80">
            <v>2378</v>
          </cell>
          <cell r="AB80">
            <v>2161</v>
          </cell>
          <cell r="AC80">
            <v>2023</v>
          </cell>
          <cell r="AD80">
            <v>1774</v>
          </cell>
          <cell r="AE80">
            <v>1551</v>
          </cell>
          <cell r="AF80">
            <v>1342</v>
          </cell>
          <cell r="AG80">
            <v>1097</v>
          </cell>
          <cell r="AH80">
            <v>895</v>
          </cell>
          <cell r="AI80">
            <v>700</v>
          </cell>
          <cell r="AJ80">
            <v>542</v>
          </cell>
          <cell r="AK80">
            <v>418</v>
          </cell>
          <cell r="AL80">
            <v>292</v>
          </cell>
          <cell r="AM80">
            <v>250</v>
          </cell>
        </row>
        <row r="81">
          <cell r="A81" t="str">
            <v>061300</v>
          </cell>
          <cell r="B81" t="str">
            <v>06</v>
          </cell>
          <cell r="C81" t="str">
            <v>13</v>
          </cell>
          <cell r="D81" t="str">
            <v>00</v>
          </cell>
          <cell r="E81" t="str">
            <v>SANTA CRUZ</v>
          </cell>
          <cell r="F81">
            <v>47545</v>
          </cell>
          <cell r="G81">
            <v>953</v>
          </cell>
          <cell r="H81">
            <v>954</v>
          </cell>
          <cell r="I81">
            <v>955</v>
          </cell>
          <cell r="J81">
            <v>956</v>
          </cell>
          <cell r="K81">
            <v>956</v>
          </cell>
          <cell r="L81">
            <v>950</v>
          </cell>
          <cell r="M81">
            <v>949</v>
          </cell>
          <cell r="N81">
            <v>948</v>
          </cell>
          <cell r="O81">
            <v>948</v>
          </cell>
          <cell r="P81">
            <v>947</v>
          </cell>
          <cell r="Q81">
            <v>946</v>
          </cell>
          <cell r="R81">
            <v>945</v>
          </cell>
          <cell r="S81">
            <v>944</v>
          </cell>
          <cell r="T81">
            <v>944</v>
          </cell>
          <cell r="U81">
            <v>944</v>
          </cell>
          <cell r="V81">
            <v>943</v>
          </cell>
          <cell r="W81">
            <v>941</v>
          </cell>
          <cell r="X81">
            <v>937</v>
          </cell>
          <cell r="Y81">
            <v>930</v>
          </cell>
          <cell r="Z81">
            <v>920</v>
          </cell>
          <cell r="AA81">
            <v>4416</v>
          </cell>
          <cell r="AB81">
            <v>4011</v>
          </cell>
          <cell r="AC81">
            <v>3756</v>
          </cell>
          <cell r="AD81">
            <v>3293</v>
          </cell>
          <cell r="AE81">
            <v>2880</v>
          </cell>
          <cell r="AF81">
            <v>2492</v>
          </cell>
          <cell r="AG81">
            <v>2037</v>
          </cell>
          <cell r="AH81">
            <v>1661</v>
          </cell>
          <cell r="AI81">
            <v>1299</v>
          </cell>
          <cell r="AJ81">
            <v>1006</v>
          </cell>
          <cell r="AK81">
            <v>776</v>
          </cell>
          <cell r="AL81">
            <v>543</v>
          </cell>
          <cell r="AM81">
            <v>465</v>
          </cell>
        </row>
        <row r="82">
          <cell r="A82" t="str">
            <v>070000</v>
          </cell>
          <cell r="B82" t="str">
            <v>07</v>
          </cell>
          <cell r="C82" t="str">
            <v>00</v>
          </cell>
          <cell r="D82" t="str">
            <v>00</v>
          </cell>
          <cell r="E82" t="str">
            <v>PROV. CONST. DEL 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PROV. CONST. DEL CALLAO</v>
          </cell>
          <cell r="F83">
            <v>930069</v>
          </cell>
          <cell r="G83">
            <v>18639</v>
          </cell>
          <cell r="H83">
            <v>18661</v>
          </cell>
          <cell r="I83">
            <v>18689</v>
          </cell>
          <cell r="J83">
            <v>18701</v>
          </cell>
          <cell r="K83">
            <v>18698</v>
          </cell>
          <cell r="L83">
            <v>18579</v>
          </cell>
          <cell r="M83">
            <v>18562</v>
          </cell>
          <cell r="N83">
            <v>18548</v>
          </cell>
          <cell r="O83">
            <v>18539</v>
          </cell>
          <cell r="P83">
            <v>18527</v>
          </cell>
          <cell r="Q83">
            <v>18512</v>
          </cell>
          <cell r="R83">
            <v>18486</v>
          </cell>
          <cell r="S83">
            <v>18469</v>
          </cell>
          <cell r="T83">
            <v>18466</v>
          </cell>
          <cell r="U83">
            <v>18464</v>
          </cell>
          <cell r="V83">
            <v>18445</v>
          </cell>
          <cell r="W83">
            <v>18416</v>
          </cell>
          <cell r="X83">
            <v>18338</v>
          </cell>
          <cell r="Y83">
            <v>18193</v>
          </cell>
          <cell r="Z83">
            <v>17996</v>
          </cell>
          <cell r="AA83">
            <v>86378</v>
          </cell>
          <cell r="AB83">
            <v>78470</v>
          </cell>
          <cell r="AC83">
            <v>73472</v>
          </cell>
          <cell r="AD83">
            <v>64418</v>
          </cell>
          <cell r="AE83">
            <v>56339</v>
          </cell>
          <cell r="AF83">
            <v>48745</v>
          </cell>
          <cell r="AG83">
            <v>39848</v>
          </cell>
          <cell r="AH83">
            <v>32493</v>
          </cell>
          <cell r="AI83">
            <v>25404</v>
          </cell>
          <cell r="AJ83">
            <v>19681</v>
          </cell>
          <cell r="AK83">
            <v>15182</v>
          </cell>
          <cell r="AL83">
            <v>10622</v>
          </cell>
          <cell r="AM83">
            <v>9089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cell r="G85">
            <v>7820</v>
          </cell>
          <cell r="H85">
            <v>7829</v>
          </cell>
          <cell r="I85">
            <v>7841</v>
          </cell>
          <cell r="J85">
            <v>7846</v>
          </cell>
          <cell r="K85">
            <v>7844</v>
          </cell>
          <cell r="L85">
            <v>7795</v>
          </cell>
          <cell r="M85">
            <v>7787</v>
          </cell>
          <cell r="N85">
            <v>7782</v>
          </cell>
          <cell r="O85">
            <v>7777</v>
          </cell>
          <cell r="P85">
            <v>7772</v>
          </cell>
          <cell r="Q85">
            <v>7766</v>
          </cell>
          <cell r="R85">
            <v>7756</v>
          </cell>
          <cell r="S85">
            <v>7749</v>
          </cell>
          <cell r="T85">
            <v>7747</v>
          </cell>
          <cell r="U85">
            <v>7746</v>
          </cell>
          <cell r="V85">
            <v>7738</v>
          </cell>
          <cell r="W85">
            <v>7726</v>
          </cell>
          <cell r="X85">
            <v>7694</v>
          </cell>
          <cell r="Y85">
            <v>7633</v>
          </cell>
          <cell r="Z85">
            <v>7550</v>
          </cell>
          <cell r="AA85">
            <v>36238</v>
          </cell>
          <cell r="AB85">
            <v>32921</v>
          </cell>
          <cell r="AC85">
            <v>30823</v>
          </cell>
          <cell r="AD85">
            <v>27025</v>
          </cell>
          <cell r="AE85">
            <v>23636</v>
          </cell>
          <cell r="AF85">
            <v>20450</v>
          </cell>
          <cell r="AG85">
            <v>16719</v>
          </cell>
          <cell r="AH85">
            <v>13631</v>
          </cell>
          <cell r="AI85">
            <v>10658</v>
          </cell>
          <cell r="AJ85">
            <v>8257</v>
          </cell>
          <cell r="AK85">
            <v>6369</v>
          </cell>
          <cell r="AL85">
            <v>4456</v>
          </cell>
          <cell r="AM85">
            <v>3813</v>
          </cell>
        </row>
        <row r="86">
          <cell r="A86" t="str">
            <v>080200</v>
          </cell>
          <cell r="B86" t="str">
            <v>08</v>
          </cell>
          <cell r="C86" t="str">
            <v>02</v>
          </cell>
          <cell r="D86" t="str">
            <v>00</v>
          </cell>
          <cell r="E86" t="str">
            <v>ACOMAYO</v>
          </cell>
          <cell r="F86">
            <v>30679</v>
          </cell>
          <cell r="G86">
            <v>615</v>
          </cell>
          <cell r="H86">
            <v>616</v>
          </cell>
          <cell r="I86">
            <v>616</v>
          </cell>
          <cell r="J86">
            <v>617</v>
          </cell>
          <cell r="K86">
            <v>617</v>
          </cell>
          <cell r="L86">
            <v>613</v>
          </cell>
          <cell r="M86">
            <v>612</v>
          </cell>
          <cell r="N86">
            <v>612</v>
          </cell>
          <cell r="O86">
            <v>611</v>
          </cell>
          <cell r="P86">
            <v>611</v>
          </cell>
          <cell r="Q86">
            <v>611</v>
          </cell>
          <cell r="R86">
            <v>610</v>
          </cell>
          <cell r="S86">
            <v>609</v>
          </cell>
          <cell r="T86">
            <v>609</v>
          </cell>
          <cell r="U86">
            <v>609</v>
          </cell>
          <cell r="V86">
            <v>609</v>
          </cell>
          <cell r="W86">
            <v>607</v>
          </cell>
          <cell r="X86">
            <v>605</v>
          </cell>
          <cell r="Y86">
            <v>600</v>
          </cell>
          <cell r="Z86">
            <v>594</v>
          </cell>
          <cell r="AA86">
            <v>2849</v>
          </cell>
          <cell r="AB86">
            <v>2588</v>
          </cell>
          <cell r="AC86">
            <v>2424</v>
          </cell>
          <cell r="AD86">
            <v>2125</v>
          </cell>
          <cell r="AE86">
            <v>1858</v>
          </cell>
          <cell r="AF86">
            <v>1608</v>
          </cell>
          <cell r="AG86">
            <v>1314</v>
          </cell>
          <cell r="AH86">
            <v>1072</v>
          </cell>
          <cell r="AI86">
            <v>838</v>
          </cell>
          <cell r="AJ86">
            <v>649</v>
          </cell>
          <cell r="AK86">
            <v>501</v>
          </cell>
          <cell r="AL86">
            <v>350</v>
          </cell>
          <cell r="AM86">
            <v>300</v>
          </cell>
        </row>
        <row r="87">
          <cell r="A87" t="str">
            <v>080300</v>
          </cell>
          <cell r="B87" t="str">
            <v>08</v>
          </cell>
          <cell r="C87" t="str">
            <v>03</v>
          </cell>
          <cell r="D87" t="str">
            <v>00</v>
          </cell>
          <cell r="E87" t="str">
            <v>ANTA</v>
          </cell>
          <cell r="F87">
            <v>60040</v>
          </cell>
          <cell r="G87">
            <v>1203</v>
          </cell>
          <cell r="H87">
            <v>1205</v>
          </cell>
          <cell r="I87">
            <v>1206</v>
          </cell>
          <cell r="J87">
            <v>1207</v>
          </cell>
          <cell r="K87">
            <v>1207</v>
          </cell>
          <cell r="L87">
            <v>1199</v>
          </cell>
          <cell r="M87">
            <v>1198</v>
          </cell>
          <cell r="N87">
            <v>1197</v>
          </cell>
          <cell r="O87">
            <v>1197</v>
          </cell>
          <cell r="P87">
            <v>1196</v>
          </cell>
          <cell r="Q87">
            <v>1195</v>
          </cell>
          <cell r="R87">
            <v>1193</v>
          </cell>
          <cell r="S87">
            <v>1192</v>
          </cell>
          <cell r="T87">
            <v>1192</v>
          </cell>
          <cell r="U87">
            <v>1192</v>
          </cell>
          <cell r="V87">
            <v>1192</v>
          </cell>
          <cell r="W87">
            <v>1189</v>
          </cell>
          <cell r="X87">
            <v>1184</v>
          </cell>
          <cell r="Y87">
            <v>1174</v>
          </cell>
          <cell r="Z87">
            <v>1162</v>
          </cell>
          <cell r="AA87">
            <v>5576</v>
          </cell>
          <cell r="AB87">
            <v>5066</v>
          </cell>
          <cell r="AC87">
            <v>4743</v>
          </cell>
          <cell r="AD87">
            <v>4158</v>
          </cell>
          <cell r="AE87">
            <v>3637</v>
          </cell>
          <cell r="AF87">
            <v>3147</v>
          </cell>
          <cell r="AG87">
            <v>2572</v>
          </cell>
          <cell r="AH87">
            <v>2098</v>
          </cell>
          <cell r="AI87">
            <v>1640</v>
          </cell>
          <cell r="AJ87">
            <v>1270</v>
          </cell>
          <cell r="AK87">
            <v>980</v>
          </cell>
          <cell r="AL87">
            <v>686</v>
          </cell>
          <cell r="AM87">
            <v>587</v>
          </cell>
        </row>
        <row r="88">
          <cell r="A88" t="str">
            <v>080400</v>
          </cell>
          <cell r="B88" t="str">
            <v>08</v>
          </cell>
          <cell r="C88" t="str">
            <v>04</v>
          </cell>
          <cell r="D88" t="str">
            <v>00</v>
          </cell>
          <cell r="E88" t="str">
            <v>CALCA</v>
          </cell>
          <cell r="F88">
            <v>70496</v>
          </cell>
          <cell r="G88">
            <v>1413</v>
          </cell>
          <cell r="H88">
            <v>1414</v>
          </cell>
          <cell r="I88">
            <v>1417</v>
          </cell>
          <cell r="J88">
            <v>1417</v>
          </cell>
          <cell r="K88">
            <v>1417</v>
          </cell>
          <cell r="L88">
            <v>1408</v>
          </cell>
          <cell r="M88">
            <v>1407</v>
          </cell>
          <cell r="N88">
            <v>1406</v>
          </cell>
          <cell r="O88">
            <v>1405</v>
          </cell>
          <cell r="P88">
            <v>1404</v>
          </cell>
          <cell r="Q88">
            <v>1403</v>
          </cell>
          <cell r="R88">
            <v>1401</v>
          </cell>
          <cell r="S88">
            <v>1400</v>
          </cell>
          <cell r="T88">
            <v>1400</v>
          </cell>
          <cell r="U88">
            <v>1400</v>
          </cell>
          <cell r="V88">
            <v>1398</v>
          </cell>
          <cell r="W88">
            <v>1396</v>
          </cell>
          <cell r="X88">
            <v>1390</v>
          </cell>
          <cell r="Y88">
            <v>1378</v>
          </cell>
          <cell r="Z88">
            <v>1364</v>
          </cell>
          <cell r="AA88">
            <v>6547</v>
          </cell>
          <cell r="AB88">
            <v>5948</v>
          </cell>
          <cell r="AC88">
            <v>5569</v>
          </cell>
          <cell r="AD88">
            <v>4883</v>
          </cell>
          <cell r="AE88">
            <v>4270</v>
          </cell>
          <cell r="AF88">
            <v>3695</v>
          </cell>
          <cell r="AG88">
            <v>3020</v>
          </cell>
          <cell r="AH88">
            <v>2463</v>
          </cell>
          <cell r="AI88">
            <v>1926</v>
          </cell>
          <cell r="AJ88">
            <v>1492</v>
          </cell>
          <cell r="AK88">
            <v>1151</v>
          </cell>
          <cell r="AL88">
            <v>805</v>
          </cell>
          <cell r="AM88">
            <v>689</v>
          </cell>
        </row>
        <row r="89">
          <cell r="A89" t="str">
            <v>080500</v>
          </cell>
          <cell r="B89" t="str">
            <v>08</v>
          </cell>
          <cell r="C89" t="str">
            <v>05</v>
          </cell>
          <cell r="D89" t="str">
            <v>00</v>
          </cell>
          <cell r="E89" t="str">
            <v>CANAS</v>
          </cell>
          <cell r="F89">
            <v>43301</v>
          </cell>
          <cell r="G89">
            <v>868</v>
          </cell>
          <cell r="H89">
            <v>869</v>
          </cell>
          <cell r="I89">
            <v>870</v>
          </cell>
          <cell r="J89">
            <v>871</v>
          </cell>
          <cell r="K89">
            <v>871</v>
          </cell>
          <cell r="L89">
            <v>865</v>
          </cell>
          <cell r="M89">
            <v>864</v>
          </cell>
          <cell r="N89">
            <v>864</v>
          </cell>
          <cell r="O89">
            <v>863</v>
          </cell>
          <cell r="P89">
            <v>863</v>
          </cell>
          <cell r="Q89">
            <v>862</v>
          </cell>
          <cell r="R89">
            <v>861</v>
          </cell>
          <cell r="S89">
            <v>860</v>
          </cell>
          <cell r="T89">
            <v>860</v>
          </cell>
          <cell r="U89">
            <v>859</v>
          </cell>
          <cell r="V89">
            <v>859</v>
          </cell>
          <cell r="W89">
            <v>857</v>
          </cell>
          <cell r="X89">
            <v>854</v>
          </cell>
          <cell r="Y89">
            <v>847</v>
          </cell>
          <cell r="Z89">
            <v>838</v>
          </cell>
          <cell r="AA89">
            <v>4021</v>
          </cell>
          <cell r="AB89">
            <v>3652</v>
          </cell>
          <cell r="AC89">
            <v>3420</v>
          </cell>
          <cell r="AD89">
            <v>2999</v>
          </cell>
          <cell r="AE89">
            <v>2623</v>
          </cell>
          <cell r="AF89">
            <v>2269</v>
          </cell>
          <cell r="AG89">
            <v>1855</v>
          </cell>
          <cell r="AH89">
            <v>1513</v>
          </cell>
          <cell r="AI89">
            <v>1183</v>
          </cell>
          <cell r="AJ89">
            <v>916</v>
          </cell>
          <cell r="AK89">
            <v>707</v>
          </cell>
          <cell r="AL89">
            <v>495</v>
          </cell>
          <cell r="AM89">
            <v>423</v>
          </cell>
        </row>
        <row r="90">
          <cell r="A90" t="str">
            <v>080600</v>
          </cell>
          <cell r="B90" t="str">
            <v>08</v>
          </cell>
          <cell r="C90" t="str">
            <v>06</v>
          </cell>
          <cell r="D90" t="str">
            <v>00</v>
          </cell>
          <cell r="E90" t="str">
            <v>CANCHIS</v>
          </cell>
          <cell r="F90">
            <v>105595</v>
          </cell>
          <cell r="G90">
            <v>2116</v>
          </cell>
          <cell r="H90">
            <v>2119</v>
          </cell>
          <cell r="I90">
            <v>2122</v>
          </cell>
          <cell r="J90">
            <v>2123</v>
          </cell>
          <cell r="K90">
            <v>2123</v>
          </cell>
          <cell r="L90">
            <v>2109</v>
          </cell>
          <cell r="M90">
            <v>2107</v>
          </cell>
          <cell r="N90">
            <v>2106</v>
          </cell>
          <cell r="O90">
            <v>2105</v>
          </cell>
          <cell r="P90">
            <v>2103</v>
          </cell>
          <cell r="Q90">
            <v>2102</v>
          </cell>
          <cell r="R90">
            <v>2099</v>
          </cell>
          <cell r="S90">
            <v>2097</v>
          </cell>
          <cell r="T90">
            <v>2097</v>
          </cell>
          <cell r="U90">
            <v>2096</v>
          </cell>
          <cell r="V90">
            <v>2094</v>
          </cell>
          <cell r="W90">
            <v>2091</v>
          </cell>
          <cell r="X90">
            <v>2082</v>
          </cell>
          <cell r="Y90">
            <v>2066</v>
          </cell>
          <cell r="Z90">
            <v>2043</v>
          </cell>
          <cell r="AA90">
            <v>9807</v>
          </cell>
          <cell r="AB90">
            <v>8909</v>
          </cell>
          <cell r="AC90">
            <v>8342</v>
          </cell>
          <cell r="AD90">
            <v>7314</v>
          </cell>
          <cell r="AE90">
            <v>6396</v>
          </cell>
          <cell r="AF90">
            <v>5534</v>
          </cell>
          <cell r="AG90">
            <v>4524</v>
          </cell>
          <cell r="AH90">
            <v>3689</v>
          </cell>
          <cell r="AI90">
            <v>2884</v>
          </cell>
          <cell r="AJ90">
            <v>2234</v>
          </cell>
          <cell r="AK90">
            <v>1724</v>
          </cell>
          <cell r="AL90">
            <v>1206</v>
          </cell>
          <cell r="AM90">
            <v>1032</v>
          </cell>
        </row>
        <row r="91">
          <cell r="A91" t="str">
            <v>080700</v>
          </cell>
          <cell r="B91" t="str">
            <v>08</v>
          </cell>
          <cell r="C91" t="str">
            <v>07</v>
          </cell>
          <cell r="D91" t="str">
            <v>00</v>
          </cell>
          <cell r="E91" t="str">
            <v>CHUMBIVILCAS</v>
          </cell>
          <cell r="F91">
            <v>81558</v>
          </cell>
          <cell r="G91">
            <v>1634</v>
          </cell>
          <cell r="H91">
            <v>1636</v>
          </cell>
          <cell r="I91">
            <v>1639</v>
          </cell>
          <cell r="J91">
            <v>1640</v>
          </cell>
          <cell r="K91">
            <v>1640</v>
          </cell>
          <cell r="L91">
            <v>1629</v>
          </cell>
          <cell r="M91">
            <v>1628</v>
          </cell>
          <cell r="N91">
            <v>1627</v>
          </cell>
          <cell r="O91">
            <v>1625</v>
          </cell>
          <cell r="P91">
            <v>1625</v>
          </cell>
          <cell r="Q91">
            <v>1623</v>
          </cell>
          <cell r="R91">
            <v>1621</v>
          </cell>
          <cell r="S91">
            <v>1620</v>
          </cell>
          <cell r="T91">
            <v>1619</v>
          </cell>
          <cell r="U91">
            <v>1619</v>
          </cell>
          <cell r="V91">
            <v>1617</v>
          </cell>
          <cell r="W91">
            <v>1615</v>
          </cell>
          <cell r="X91">
            <v>1608</v>
          </cell>
          <cell r="Y91">
            <v>1595</v>
          </cell>
          <cell r="Z91">
            <v>1578</v>
          </cell>
          <cell r="AA91">
            <v>7574</v>
          </cell>
          <cell r="AB91">
            <v>6881</v>
          </cell>
          <cell r="AC91">
            <v>6443</v>
          </cell>
          <cell r="AD91">
            <v>5649</v>
          </cell>
          <cell r="AE91">
            <v>4942</v>
          </cell>
          <cell r="AF91">
            <v>4274</v>
          </cell>
          <cell r="AG91">
            <v>3495</v>
          </cell>
          <cell r="AH91">
            <v>2849</v>
          </cell>
          <cell r="AI91">
            <v>2228</v>
          </cell>
          <cell r="AJ91">
            <v>1726</v>
          </cell>
          <cell r="AK91">
            <v>1331</v>
          </cell>
          <cell r="AL91">
            <v>931</v>
          </cell>
          <cell r="AM91">
            <v>797</v>
          </cell>
        </row>
        <row r="92">
          <cell r="A92" t="str">
            <v>080800</v>
          </cell>
          <cell r="B92" t="str">
            <v>08</v>
          </cell>
          <cell r="C92" t="str">
            <v>08</v>
          </cell>
          <cell r="D92" t="str">
            <v>00</v>
          </cell>
          <cell r="E92" t="str">
            <v>ESPINAR</v>
          </cell>
          <cell r="F92">
            <v>68792</v>
          </cell>
          <cell r="G92">
            <v>1379</v>
          </cell>
          <cell r="H92">
            <v>1380</v>
          </cell>
          <cell r="I92">
            <v>1382</v>
          </cell>
          <cell r="J92">
            <v>1383</v>
          </cell>
          <cell r="K92">
            <v>1383</v>
          </cell>
          <cell r="L92">
            <v>1374</v>
          </cell>
          <cell r="M92">
            <v>1373</v>
          </cell>
          <cell r="N92">
            <v>1373</v>
          </cell>
          <cell r="O92">
            <v>1371</v>
          </cell>
          <cell r="P92">
            <v>1371</v>
          </cell>
          <cell r="Q92">
            <v>1369</v>
          </cell>
          <cell r="R92">
            <v>1367</v>
          </cell>
          <cell r="S92">
            <v>1366</v>
          </cell>
          <cell r="T92">
            <v>1366</v>
          </cell>
          <cell r="U92">
            <v>1366</v>
          </cell>
          <cell r="V92">
            <v>1364</v>
          </cell>
          <cell r="W92">
            <v>1362</v>
          </cell>
          <cell r="X92">
            <v>1356</v>
          </cell>
          <cell r="Y92">
            <v>1346</v>
          </cell>
          <cell r="Z92">
            <v>1331</v>
          </cell>
          <cell r="AA92">
            <v>6389</v>
          </cell>
          <cell r="AB92">
            <v>5804</v>
          </cell>
          <cell r="AC92">
            <v>5434</v>
          </cell>
          <cell r="AD92">
            <v>4765</v>
          </cell>
          <cell r="AE92">
            <v>4167</v>
          </cell>
          <cell r="AF92">
            <v>3605</v>
          </cell>
          <cell r="AG92">
            <v>2947</v>
          </cell>
          <cell r="AH92">
            <v>2403</v>
          </cell>
          <cell r="AI92">
            <v>1879</v>
          </cell>
          <cell r="AJ92">
            <v>1456</v>
          </cell>
          <cell r="AK92">
            <v>1123</v>
          </cell>
          <cell r="AL92">
            <v>786</v>
          </cell>
          <cell r="AM92">
            <v>672</v>
          </cell>
        </row>
        <row r="93">
          <cell r="A93" t="str">
            <v>080900</v>
          </cell>
          <cell r="B93" t="str">
            <v>08</v>
          </cell>
          <cell r="C93" t="str">
            <v>09</v>
          </cell>
          <cell r="D93" t="str">
            <v>00</v>
          </cell>
          <cell r="E93" t="str">
            <v>LA CONVENCION</v>
          </cell>
          <cell r="F93">
            <v>184388</v>
          </cell>
          <cell r="G93">
            <v>3695</v>
          </cell>
          <cell r="H93">
            <v>3700</v>
          </cell>
          <cell r="I93">
            <v>3705</v>
          </cell>
          <cell r="J93">
            <v>3707</v>
          </cell>
          <cell r="K93">
            <v>3707</v>
          </cell>
          <cell r="L93">
            <v>3683</v>
          </cell>
          <cell r="M93">
            <v>3680</v>
          </cell>
          <cell r="N93">
            <v>3677</v>
          </cell>
          <cell r="O93">
            <v>3675</v>
          </cell>
          <cell r="P93">
            <v>3673</v>
          </cell>
          <cell r="Q93">
            <v>3670</v>
          </cell>
          <cell r="R93">
            <v>3665</v>
          </cell>
          <cell r="S93">
            <v>3661</v>
          </cell>
          <cell r="T93">
            <v>3660</v>
          </cell>
          <cell r="U93">
            <v>3661</v>
          </cell>
          <cell r="V93">
            <v>3657</v>
          </cell>
          <cell r="W93">
            <v>3651</v>
          </cell>
          <cell r="X93">
            <v>3636</v>
          </cell>
          <cell r="Y93">
            <v>3607</v>
          </cell>
          <cell r="Z93">
            <v>3568</v>
          </cell>
          <cell r="AA93">
            <v>17125</v>
          </cell>
          <cell r="AB93">
            <v>15557</v>
          </cell>
          <cell r="AC93">
            <v>14566</v>
          </cell>
          <cell r="AD93">
            <v>12771</v>
          </cell>
          <cell r="AE93">
            <v>11169</v>
          </cell>
          <cell r="AF93">
            <v>9664</v>
          </cell>
          <cell r="AG93">
            <v>7900</v>
          </cell>
          <cell r="AH93">
            <v>6442</v>
          </cell>
          <cell r="AI93">
            <v>5036</v>
          </cell>
          <cell r="AJ93">
            <v>3902</v>
          </cell>
          <cell r="AK93">
            <v>3010</v>
          </cell>
          <cell r="AL93">
            <v>2106</v>
          </cell>
          <cell r="AM93">
            <v>1802</v>
          </cell>
        </row>
        <row r="94">
          <cell r="A94" t="str">
            <v>081000</v>
          </cell>
          <cell r="B94" t="str">
            <v>08</v>
          </cell>
          <cell r="C94" t="str">
            <v>10</v>
          </cell>
          <cell r="D94" t="str">
            <v>00</v>
          </cell>
          <cell r="E94" t="str">
            <v>PARURO</v>
          </cell>
          <cell r="F94">
            <v>34855</v>
          </cell>
          <cell r="G94">
            <v>699</v>
          </cell>
          <cell r="H94">
            <v>699</v>
          </cell>
          <cell r="I94">
            <v>700</v>
          </cell>
          <cell r="J94">
            <v>701</v>
          </cell>
          <cell r="K94">
            <v>701</v>
          </cell>
          <cell r="L94">
            <v>696</v>
          </cell>
          <cell r="M94">
            <v>696</v>
          </cell>
          <cell r="N94">
            <v>695</v>
          </cell>
          <cell r="O94">
            <v>695</v>
          </cell>
          <cell r="P94">
            <v>694</v>
          </cell>
          <cell r="Q94">
            <v>694</v>
          </cell>
          <cell r="R94">
            <v>693</v>
          </cell>
          <cell r="S94">
            <v>692</v>
          </cell>
          <cell r="T94">
            <v>692</v>
          </cell>
          <cell r="U94">
            <v>692</v>
          </cell>
          <cell r="V94">
            <v>691</v>
          </cell>
          <cell r="W94">
            <v>690</v>
          </cell>
          <cell r="X94">
            <v>687</v>
          </cell>
          <cell r="Y94">
            <v>682</v>
          </cell>
          <cell r="Z94">
            <v>674</v>
          </cell>
          <cell r="AA94">
            <v>3237</v>
          </cell>
          <cell r="AB94">
            <v>2941</v>
          </cell>
          <cell r="AC94">
            <v>2753</v>
          </cell>
          <cell r="AD94">
            <v>2414</v>
          </cell>
          <cell r="AE94">
            <v>2111</v>
          </cell>
          <cell r="AF94">
            <v>1827</v>
          </cell>
          <cell r="AG94">
            <v>1493</v>
          </cell>
          <cell r="AH94">
            <v>1218</v>
          </cell>
          <cell r="AI94">
            <v>952</v>
          </cell>
          <cell r="AJ94">
            <v>738</v>
          </cell>
          <cell r="AK94">
            <v>569</v>
          </cell>
          <cell r="AL94">
            <v>398</v>
          </cell>
          <cell r="AM94">
            <v>341</v>
          </cell>
        </row>
        <row r="95">
          <cell r="A95" t="str">
            <v>081100</v>
          </cell>
          <cell r="B95" t="str">
            <v>08</v>
          </cell>
          <cell r="C95" t="str">
            <v>11</v>
          </cell>
          <cell r="D95" t="str">
            <v>00</v>
          </cell>
          <cell r="E95" t="str">
            <v>PAUCARTAMBO</v>
          </cell>
          <cell r="F95">
            <v>50559</v>
          </cell>
          <cell r="G95">
            <v>1013</v>
          </cell>
          <cell r="H95">
            <v>1014</v>
          </cell>
          <cell r="I95">
            <v>1016</v>
          </cell>
          <cell r="J95">
            <v>1017</v>
          </cell>
          <cell r="K95">
            <v>1016</v>
          </cell>
          <cell r="L95">
            <v>1010</v>
          </cell>
          <cell r="M95">
            <v>1009</v>
          </cell>
          <cell r="N95">
            <v>1008</v>
          </cell>
          <cell r="O95">
            <v>1008</v>
          </cell>
          <cell r="P95">
            <v>1007</v>
          </cell>
          <cell r="Q95">
            <v>1006</v>
          </cell>
          <cell r="R95">
            <v>1005</v>
          </cell>
          <cell r="S95">
            <v>1004</v>
          </cell>
          <cell r="T95">
            <v>1004</v>
          </cell>
          <cell r="U95">
            <v>1004</v>
          </cell>
          <cell r="V95">
            <v>1003</v>
          </cell>
          <cell r="W95">
            <v>1001</v>
          </cell>
          <cell r="X95">
            <v>997</v>
          </cell>
          <cell r="Y95">
            <v>989</v>
          </cell>
          <cell r="Z95">
            <v>978</v>
          </cell>
          <cell r="AA95">
            <v>4696</v>
          </cell>
          <cell r="AB95">
            <v>4266</v>
          </cell>
          <cell r="AC95">
            <v>3994</v>
          </cell>
          <cell r="AD95">
            <v>3502</v>
          </cell>
          <cell r="AE95">
            <v>3063</v>
          </cell>
          <cell r="AF95">
            <v>2650</v>
          </cell>
          <cell r="AG95">
            <v>2166</v>
          </cell>
          <cell r="AH95">
            <v>1766</v>
          </cell>
          <cell r="AI95">
            <v>1381</v>
          </cell>
          <cell r="AJ95">
            <v>1070</v>
          </cell>
          <cell r="AK95">
            <v>825</v>
          </cell>
          <cell r="AL95">
            <v>577</v>
          </cell>
          <cell r="AM95">
            <v>494</v>
          </cell>
        </row>
        <row r="96">
          <cell r="A96" t="str">
            <v>081200</v>
          </cell>
          <cell r="B96" t="str">
            <v>08</v>
          </cell>
          <cell r="C96" t="str">
            <v>12</v>
          </cell>
          <cell r="D96" t="str">
            <v>00</v>
          </cell>
          <cell r="E96" t="str">
            <v>QUISPICANCHI</v>
          </cell>
          <cell r="F96">
            <v>88062</v>
          </cell>
          <cell r="G96">
            <v>1765</v>
          </cell>
          <cell r="H96">
            <v>1767</v>
          </cell>
          <cell r="I96">
            <v>1770</v>
          </cell>
          <cell r="J96">
            <v>1771</v>
          </cell>
          <cell r="K96">
            <v>1770</v>
          </cell>
          <cell r="L96">
            <v>1759</v>
          </cell>
          <cell r="M96">
            <v>1758</v>
          </cell>
          <cell r="N96">
            <v>1756</v>
          </cell>
          <cell r="O96">
            <v>1755</v>
          </cell>
          <cell r="P96">
            <v>1754</v>
          </cell>
          <cell r="Q96">
            <v>1753</v>
          </cell>
          <cell r="R96">
            <v>1750</v>
          </cell>
          <cell r="S96">
            <v>1749</v>
          </cell>
          <cell r="T96">
            <v>1748</v>
          </cell>
          <cell r="U96">
            <v>1748</v>
          </cell>
          <cell r="V96">
            <v>1746</v>
          </cell>
          <cell r="W96">
            <v>1744</v>
          </cell>
          <cell r="X96">
            <v>1736</v>
          </cell>
          <cell r="Y96">
            <v>1723</v>
          </cell>
          <cell r="Z96">
            <v>1704</v>
          </cell>
          <cell r="AA96">
            <v>8179</v>
          </cell>
          <cell r="AB96">
            <v>7430</v>
          </cell>
          <cell r="AC96">
            <v>6957</v>
          </cell>
          <cell r="AD96">
            <v>6099</v>
          </cell>
          <cell r="AE96">
            <v>5334</v>
          </cell>
          <cell r="AF96">
            <v>4615</v>
          </cell>
          <cell r="AG96">
            <v>3773</v>
          </cell>
          <cell r="AH96">
            <v>3077</v>
          </cell>
          <cell r="AI96">
            <v>2405</v>
          </cell>
          <cell r="AJ96">
            <v>1863</v>
          </cell>
          <cell r="AK96">
            <v>1437</v>
          </cell>
          <cell r="AL96">
            <v>1006</v>
          </cell>
          <cell r="AM96">
            <v>861</v>
          </cell>
        </row>
        <row r="97">
          <cell r="A97" t="str">
            <v>081300</v>
          </cell>
          <cell r="B97" t="str">
            <v>08</v>
          </cell>
          <cell r="C97" t="str">
            <v>13</v>
          </cell>
          <cell r="D97" t="str">
            <v>00</v>
          </cell>
          <cell r="E97" t="str">
            <v>URUBAMBA</v>
          </cell>
          <cell r="F97">
            <v>61137</v>
          </cell>
          <cell r="G97">
            <v>1225</v>
          </cell>
          <cell r="H97">
            <v>1227</v>
          </cell>
          <cell r="I97">
            <v>1229</v>
          </cell>
          <cell r="J97">
            <v>1229</v>
          </cell>
          <cell r="K97">
            <v>1229</v>
          </cell>
          <cell r="L97">
            <v>1223</v>
          </cell>
          <cell r="M97">
            <v>1220</v>
          </cell>
          <cell r="N97">
            <v>1219</v>
          </cell>
          <cell r="O97">
            <v>1218</v>
          </cell>
          <cell r="P97">
            <v>1218</v>
          </cell>
          <cell r="Q97">
            <v>1217</v>
          </cell>
          <cell r="R97">
            <v>1215</v>
          </cell>
          <cell r="S97">
            <v>1214</v>
          </cell>
          <cell r="T97">
            <v>1214</v>
          </cell>
          <cell r="U97">
            <v>1214</v>
          </cell>
          <cell r="V97">
            <v>1212</v>
          </cell>
          <cell r="W97">
            <v>1211</v>
          </cell>
          <cell r="X97">
            <v>1205</v>
          </cell>
          <cell r="Y97">
            <v>1196</v>
          </cell>
          <cell r="Z97">
            <v>1183</v>
          </cell>
          <cell r="AA97">
            <v>5678</v>
          </cell>
          <cell r="AB97">
            <v>5158</v>
          </cell>
          <cell r="AC97">
            <v>4830</v>
          </cell>
          <cell r="AD97">
            <v>4234</v>
          </cell>
          <cell r="AE97">
            <v>3703</v>
          </cell>
          <cell r="AF97">
            <v>3204</v>
          </cell>
          <cell r="AG97">
            <v>2619</v>
          </cell>
          <cell r="AH97">
            <v>2136</v>
          </cell>
          <cell r="AI97">
            <v>1670</v>
          </cell>
          <cell r="AJ97">
            <v>1294</v>
          </cell>
          <cell r="AK97">
            <v>998</v>
          </cell>
          <cell r="AL97">
            <v>698</v>
          </cell>
          <cell r="AM97">
            <v>597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cell r="G99">
            <v>3038</v>
          </cell>
          <cell r="H99">
            <v>3042</v>
          </cell>
          <cell r="I99">
            <v>3046</v>
          </cell>
          <cell r="J99">
            <v>3048</v>
          </cell>
          <cell r="K99">
            <v>3047</v>
          </cell>
          <cell r="L99">
            <v>3028</v>
          </cell>
          <cell r="M99">
            <v>3026</v>
          </cell>
          <cell r="N99">
            <v>3023</v>
          </cell>
          <cell r="O99">
            <v>3021</v>
          </cell>
          <cell r="P99">
            <v>3020</v>
          </cell>
          <cell r="Q99">
            <v>3017</v>
          </cell>
          <cell r="R99">
            <v>3013</v>
          </cell>
          <cell r="S99">
            <v>3012</v>
          </cell>
          <cell r="T99">
            <v>3011</v>
          </cell>
          <cell r="U99">
            <v>3010</v>
          </cell>
          <cell r="V99">
            <v>3006</v>
          </cell>
          <cell r="W99">
            <v>3002</v>
          </cell>
          <cell r="X99">
            <v>2989</v>
          </cell>
          <cell r="Y99">
            <v>2965</v>
          </cell>
          <cell r="Z99">
            <v>2933</v>
          </cell>
          <cell r="AA99">
            <v>14079</v>
          </cell>
          <cell r="AB99">
            <v>12790</v>
          </cell>
          <cell r="AC99">
            <v>11975</v>
          </cell>
          <cell r="AD99">
            <v>10499</v>
          </cell>
          <cell r="AE99">
            <v>9184</v>
          </cell>
          <cell r="AF99">
            <v>7945</v>
          </cell>
          <cell r="AG99">
            <v>6494</v>
          </cell>
          <cell r="AH99">
            <v>5297</v>
          </cell>
          <cell r="AI99">
            <v>4142</v>
          </cell>
          <cell r="AJ99">
            <v>3208</v>
          </cell>
          <cell r="AK99">
            <v>2475</v>
          </cell>
          <cell r="AL99">
            <v>1731</v>
          </cell>
          <cell r="AM99">
            <v>1482</v>
          </cell>
        </row>
        <row r="100">
          <cell r="A100" t="str">
            <v>090200</v>
          </cell>
          <cell r="B100" t="str">
            <v>09</v>
          </cell>
          <cell r="C100" t="str">
            <v>02</v>
          </cell>
          <cell r="D100" t="str">
            <v>00</v>
          </cell>
          <cell r="E100" t="str">
            <v>ACOBAMBA</v>
          </cell>
          <cell r="F100">
            <v>68359</v>
          </cell>
          <cell r="G100">
            <v>1370</v>
          </cell>
          <cell r="H100">
            <v>1372</v>
          </cell>
          <cell r="I100">
            <v>1374</v>
          </cell>
          <cell r="J100">
            <v>1374</v>
          </cell>
          <cell r="K100">
            <v>1374</v>
          </cell>
          <cell r="L100">
            <v>1366</v>
          </cell>
          <cell r="M100">
            <v>1364</v>
          </cell>
          <cell r="N100">
            <v>1363</v>
          </cell>
          <cell r="O100">
            <v>1362</v>
          </cell>
          <cell r="P100">
            <v>1361</v>
          </cell>
          <cell r="Q100">
            <v>1361</v>
          </cell>
          <cell r="R100">
            <v>1358</v>
          </cell>
          <cell r="S100">
            <v>1357</v>
          </cell>
          <cell r="T100">
            <v>1357</v>
          </cell>
          <cell r="U100">
            <v>1357</v>
          </cell>
          <cell r="V100">
            <v>1356</v>
          </cell>
          <cell r="W100">
            <v>1353</v>
          </cell>
          <cell r="X100">
            <v>1348</v>
          </cell>
          <cell r="Y100">
            <v>1337</v>
          </cell>
          <cell r="Z100">
            <v>1323</v>
          </cell>
          <cell r="AA100">
            <v>6349</v>
          </cell>
          <cell r="AB100">
            <v>5768</v>
          </cell>
          <cell r="AC100">
            <v>5400</v>
          </cell>
          <cell r="AD100">
            <v>4735</v>
          </cell>
          <cell r="AE100">
            <v>4141</v>
          </cell>
          <cell r="AF100">
            <v>3583</v>
          </cell>
          <cell r="AG100">
            <v>2929</v>
          </cell>
          <cell r="AH100">
            <v>2388</v>
          </cell>
          <cell r="AI100">
            <v>1867</v>
          </cell>
          <cell r="AJ100">
            <v>1447</v>
          </cell>
          <cell r="AK100">
            <v>1116</v>
          </cell>
          <cell r="AL100">
            <v>781</v>
          </cell>
          <cell r="AM100">
            <v>668</v>
          </cell>
        </row>
        <row r="101">
          <cell r="A101" t="str">
            <v>090300</v>
          </cell>
          <cell r="B101" t="str">
            <v>09</v>
          </cell>
          <cell r="C101" t="str">
            <v>03</v>
          </cell>
          <cell r="D101" t="str">
            <v>00</v>
          </cell>
          <cell r="E101" t="str">
            <v>ANGARAES</v>
          </cell>
          <cell r="F101">
            <v>59647</v>
          </cell>
          <cell r="G101">
            <v>1195</v>
          </cell>
          <cell r="H101">
            <v>1197</v>
          </cell>
          <cell r="I101">
            <v>1199</v>
          </cell>
          <cell r="J101">
            <v>1199</v>
          </cell>
          <cell r="K101">
            <v>1199</v>
          </cell>
          <cell r="L101">
            <v>1192</v>
          </cell>
          <cell r="M101">
            <v>1190</v>
          </cell>
          <cell r="N101">
            <v>1190</v>
          </cell>
          <cell r="O101">
            <v>1189</v>
          </cell>
          <cell r="P101">
            <v>1188</v>
          </cell>
          <cell r="Q101">
            <v>1187</v>
          </cell>
          <cell r="R101">
            <v>1186</v>
          </cell>
          <cell r="S101">
            <v>1184</v>
          </cell>
          <cell r="T101">
            <v>1184</v>
          </cell>
          <cell r="U101">
            <v>1184</v>
          </cell>
          <cell r="V101">
            <v>1183</v>
          </cell>
          <cell r="W101">
            <v>1181</v>
          </cell>
          <cell r="X101">
            <v>1176</v>
          </cell>
          <cell r="Y101">
            <v>1167</v>
          </cell>
          <cell r="Z101">
            <v>1154</v>
          </cell>
          <cell r="AA101">
            <v>5540</v>
          </cell>
          <cell r="AB101">
            <v>5032</v>
          </cell>
          <cell r="AC101">
            <v>4712</v>
          </cell>
          <cell r="AD101">
            <v>4131</v>
          </cell>
          <cell r="AE101">
            <v>3613</v>
          </cell>
          <cell r="AF101">
            <v>3126</v>
          </cell>
          <cell r="AG101">
            <v>2556</v>
          </cell>
          <cell r="AH101">
            <v>2084</v>
          </cell>
          <cell r="AI101">
            <v>1629</v>
          </cell>
          <cell r="AJ101">
            <v>1262</v>
          </cell>
          <cell r="AK101">
            <v>974</v>
          </cell>
          <cell r="AL101">
            <v>681</v>
          </cell>
          <cell r="AM101">
            <v>583</v>
          </cell>
        </row>
        <row r="102">
          <cell r="A102" t="str">
            <v>090400</v>
          </cell>
          <cell r="B102" t="str">
            <v>09</v>
          </cell>
          <cell r="C102" t="str">
            <v>04</v>
          </cell>
          <cell r="D102" t="str">
            <v>00</v>
          </cell>
          <cell r="E102" t="str">
            <v>CASTROVIRREYNA</v>
          </cell>
          <cell r="F102">
            <v>24143</v>
          </cell>
          <cell r="G102">
            <v>484</v>
          </cell>
          <cell r="H102">
            <v>484</v>
          </cell>
          <cell r="I102">
            <v>485</v>
          </cell>
          <cell r="J102">
            <v>486</v>
          </cell>
          <cell r="K102">
            <v>485</v>
          </cell>
          <cell r="L102">
            <v>482</v>
          </cell>
          <cell r="M102">
            <v>482</v>
          </cell>
          <cell r="N102">
            <v>482</v>
          </cell>
          <cell r="O102">
            <v>482</v>
          </cell>
          <cell r="P102">
            <v>481</v>
          </cell>
          <cell r="Q102">
            <v>481</v>
          </cell>
          <cell r="R102">
            <v>480</v>
          </cell>
          <cell r="S102">
            <v>479</v>
          </cell>
          <cell r="T102">
            <v>479</v>
          </cell>
          <cell r="U102">
            <v>479</v>
          </cell>
          <cell r="V102">
            <v>479</v>
          </cell>
          <cell r="W102">
            <v>478</v>
          </cell>
          <cell r="X102">
            <v>476</v>
          </cell>
          <cell r="Y102">
            <v>472</v>
          </cell>
          <cell r="Z102">
            <v>468</v>
          </cell>
          <cell r="AA102">
            <v>2242</v>
          </cell>
          <cell r="AB102">
            <v>2038</v>
          </cell>
          <cell r="AC102">
            <v>1907</v>
          </cell>
          <cell r="AD102">
            <v>1672</v>
          </cell>
          <cell r="AE102">
            <v>1462</v>
          </cell>
          <cell r="AF102">
            <v>1265</v>
          </cell>
          <cell r="AG102">
            <v>1034</v>
          </cell>
          <cell r="AH102">
            <v>843</v>
          </cell>
          <cell r="AI102">
            <v>659</v>
          </cell>
          <cell r="AJ102">
            <v>511</v>
          </cell>
          <cell r="AK102">
            <v>394</v>
          </cell>
          <cell r="AL102">
            <v>276</v>
          </cell>
          <cell r="AM102">
            <v>236</v>
          </cell>
        </row>
        <row r="103">
          <cell r="A103" t="str">
            <v>090500</v>
          </cell>
          <cell r="B103" t="str">
            <v>09</v>
          </cell>
          <cell r="C103" t="str">
            <v>05</v>
          </cell>
          <cell r="D103" t="str">
            <v>00</v>
          </cell>
          <cell r="E103" t="str">
            <v>CHURCAMPA</v>
          </cell>
          <cell r="F103">
            <v>48289</v>
          </cell>
          <cell r="G103">
            <v>968</v>
          </cell>
          <cell r="H103">
            <v>969</v>
          </cell>
          <cell r="I103">
            <v>970</v>
          </cell>
          <cell r="J103">
            <v>971</v>
          </cell>
          <cell r="K103">
            <v>971</v>
          </cell>
          <cell r="L103">
            <v>965</v>
          </cell>
          <cell r="M103">
            <v>964</v>
          </cell>
          <cell r="N103">
            <v>963</v>
          </cell>
          <cell r="O103">
            <v>962</v>
          </cell>
          <cell r="P103">
            <v>962</v>
          </cell>
          <cell r="Q103">
            <v>961</v>
          </cell>
          <cell r="R103">
            <v>960</v>
          </cell>
          <cell r="S103">
            <v>959</v>
          </cell>
          <cell r="T103">
            <v>959</v>
          </cell>
          <cell r="U103">
            <v>959</v>
          </cell>
          <cell r="V103">
            <v>957</v>
          </cell>
          <cell r="W103">
            <v>956</v>
          </cell>
          <cell r="X103">
            <v>952</v>
          </cell>
          <cell r="Y103">
            <v>945</v>
          </cell>
          <cell r="Z103">
            <v>934</v>
          </cell>
          <cell r="AA103">
            <v>4484</v>
          </cell>
          <cell r="AB103">
            <v>4074</v>
          </cell>
          <cell r="AC103">
            <v>3815</v>
          </cell>
          <cell r="AD103">
            <v>3345</v>
          </cell>
          <cell r="AE103">
            <v>2925</v>
          </cell>
          <cell r="AF103">
            <v>2531</v>
          </cell>
          <cell r="AG103">
            <v>2069</v>
          </cell>
          <cell r="AH103">
            <v>1687</v>
          </cell>
          <cell r="AI103">
            <v>1319</v>
          </cell>
          <cell r="AJ103">
            <v>1022</v>
          </cell>
          <cell r="AK103">
            <v>788</v>
          </cell>
          <cell r="AL103">
            <v>551</v>
          </cell>
          <cell r="AM103">
            <v>472</v>
          </cell>
        </row>
        <row r="104">
          <cell r="A104" t="str">
            <v>090600</v>
          </cell>
          <cell r="B104" t="str">
            <v>09</v>
          </cell>
          <cell r="C104" t="str">
            <v>06</v>
          </cell>
          <cell r="D104" t="str">
            <v>00</v>
          </cell>
          <cell r="E104" t="str">
            <v>HUAYTARA</v>
          </cell>
          <cell r="F104">
            <v>32857</v>
          </cell>
          <cell r="G104">
            <v>659</v>
          </cell>
          <cell r="H104">
            <v>659</v>
          </cell>
          <cell r="I104">
            <v>660</v>
          </cell>
          <cell r="J104">
            <v>661</v>
          </cell>
          <cell r="K104">
            <v>660</v>
          </cell>
          <cell r="L104">
            <v>656</v>
          </cell>
          <cell r="M104">
            <v>656</v>
          </cell>
          <cell r="N104">
            <v>655</v>
          </cell>
          <cell r="O104">
            <v>655</v>
          </cell>
          <cell r="P104">
            <v>655</v>
          </cell>
          <cell r="Q104">
            <v>654</v>
          </cell>
          <cell r="R104">
            <v>653</v>
          </cell>
          <cell r="S104">
            <v>652</v>
          </cell>
          <cell r="T104">
            <v>652</v>
          </cell>
          <cell r="U104">
            <v>652</v>
          </cell>
          <cell r="V104">
            <v>652</v>
          </cell>
          <cell r="W104">
            <v>651</v>
          </cell>
          <cell r="X104">
            <v>648</v>
          </cell>
          <cell r="Y104">
            <v>643</v>
          </cell>
          <cell r="Z104">
            <v>636</v>
          </cell>
          <cell r="AA104">
            <v>3052</v>
          </cell>
          <cell r="AB104">
            <v>2772</v>
          </cell>
          <cell r="AC104">
            <v>2596</v>
          </cell>
          <cell r="AD104">
            <v>2276</v>
          </cell>
          <cell r="AE104">
            <v>1990</v>
          </cell>
          <cell r="AF104">
            <v>1722</v>
          </cell>
          <cell r="AG104">
            <v>1408</v>
          </cell>
          <cell r="AH104">
            <v>1148</v>
          </cell>
          <cell r="AI104">
            <v>897</v>
          </cell>
          <cell r="AJ104">
            <v>695</v>
          </cell>
          <cell r="AK104">
            <v>536</v>
          </cell>
          <cell r="AL104">
            <v>375</v>
          </cell>
          <cell r="AM104">
            <v>321</v>
          </cell>
        </row>
        <row r="105">
          <cell r="A105" t="str">
            <v>090700</v>
          </cell>
          <cell r="B105" t="str">
            <v>09</v>
          </cell>
          <cell r="C105" t="str">
            <v>07</v>
          </cell>
          <cell r="D105" t="str">
            <v>00</v>
          </cell>
          <cell r="E105" t="str">
            <v>TAYACAJA</v>
          </cell>
          <cell r="F105">
            <v>113193</v>
          </cell>
          <cell r="G105">
            <v>2268</v>
          </cell>
          <cell r="H105">
            <v>2271</v>
          </cell>
          <cell r="I105">
            <v>2275</v>
          </cell>
          <cell r="J105">
            <v>2276</v>
          </cell>
          <cell r="K105">
            <v>2275</v>
          </cell>
          <cell r="L105">
            <v>2261</v>
          </cell>
          <cell r="M105">
            <v>2259</v>
          </cell>
          <cell r="N105">
            <v>2257</v>
          </cell>
          <cell r="O105">
            <v>2256</v>
          </cell>
          <cell r="P105">
            <v>2255</v>
          </cell>
          <cell r="Q105">
            <v>2253</v>
          </cell>
          <cell r="R105">
            <v>2250</v>
          </cell>
          <cell r="S105">
            <v>2248</v>
          </cell>
          <cell r="T105">
            <v>2247</v>
          </cell>
          <cell r="U105">
            <v>2247</v>
          </cell>
          <cell r="V105">
            <v>2245</v>
          </cell>
          <cell r="W105">
            <v>2241</v>
          </cell>
          <cell r="X105">
            <v>2232</v>
          </cell>
          <cell r="Y105">
            <v>2214</v>
          </cell>
          <cell r="Z105">
            <v>2190</v>
          </cell>
          <cell r="AA105">
            <v>10513</v>
          </cell>
          <cell r="AB105">
            <v>9550</v>
          </cell>
          <cell r="AC105">
            <v>8942</v>
          </cell>
          <cell r="AD105">
            <v>7840</v>
          </cell>
          <cell r="AE105">
            <v>6857</v>
          </cell>
          <cell r="AF105">
            <v>5933</v>
          </cell>
          <cell r="AG105">
            <v>4850</v>
          </cell>
          <cell r="AH105">
            <v>3954</v>
          </cell>
          <cell r="AI105">
            <v>3092</v>
          </cell>
          <cell r="AJ105">
            <v>2395</v>
          </cell>
          <cell r="AK105">
            <v>1848</v>
          </cell>
          <cell r="AL105">
            <v>1293</v>
          </cell>
          <cell r="AM105">
            <v>1106</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cell r="G107">
            <v>5758</v>
          </cell>
          <cell r="H107">
            <v>5764</v>
          </cell>
          <cell r="I107">
            <v>5773</v>
          </cell>
          <cell r="J107">
            <v>5777</v>
          </cell>
          <cell r="K107">
            <v>5776</v>
          </cell>
          <cell r="L107">
            <v>5738</v>
          </cell>
          <cell r="M107">
            <v>5733</v>
          </cell>
          <cell r="N107">
            <v>5730</v>
          </cell>
          <cell r="O107">
            <v>5726</v>
          </cell>
          <cell r="P107">
            <v>5723</v>
          </cell>
          <cell r="Q107">
            <v>5718</v>
          </cell>
          <cell r="R107">
            <v>5711</v>
          </cell>
          <cell r="S107">
            <v>5705</v>
          </cell>
          <cell r="T107">
            <v>5704</v>
          </cell>
          <cell r="U107">
            <v>5704</v>
          </cell>
          <cell r="V107">
            <v>5698</v>
          </cell>
          <cell r="W107">
            <v>5688</v>
          </cell>
          <cell r="X107">
            <v>5665</v>
          </cell>
          <cell r="Y107">
            <v>5620</v>
          </cell>
          <cell r="Z107">
            <v>5559</v>
          </cell>
          <cell r="AA107">
            <v>26683</v>
          </cell>
          <cell r="AB107">
            <v>24239</v>
          </cell>
          <cell r="AC107">
            <v>22695</v>
          </cell>
          <cell r="AD107">
            <v>19899</v>
          </cell>
          <cell r="AE107">
            <v>17403</v>
          </cell>
          <cell r="AF107">
            <v>15057</v>
          </cell>
          <cell r="AG107">
            <v>12309</v>
          </cell>
          <cell r="AH107">
            <v>10038</v>
          </cell>
          <cell r="AI107">
            <v>7848</v>
          </cell>
          <cell r="AJ107">
            <v>6080</v>
          </cell>
          <cell r="AK107">
            <v>4689</v>
          </cell>
          <cell r="AL107">
            <v>3281</v>
          </cell>
          <cell r="AM107">
            <v>2810</v>
          </cell>
        </row>
        <row r="108">
          <cell r="A108" t="str">
            <v>100200</v>
          </cell>
          <cell r="B108" t="str">
            <v>10</v>
          </cell>
          <cell r="C108" t="str">
            <v>02</v>
          </cell>
          <cell r="D108" t="str">
            <v>00</v>
          </cell>
          <cell r="E108" t="str">
            <v>AMBO</v>
          </cell>
          <cell r="F108">
            <v>61220</v>
          </cell>
          <cell r="G108">
            <v>1227</v>
          </cell>
          <cell r="H108">
            <v>1229</v>
          </cell>
          <cell r="I108">
            <v>1230</v>
          </cell>
          <cell r="J108">
            <v>1231</v>
          </cell>
          <cell r="K108">
            <v>1231</v>
          </cell>
          <cell r="L108">
            <v>1223</v>
          </cell>
          <cell r="M108">
            <v>1222</v>
          </cell>
          <cell r="N108">
            <v>1221</v>
          </cell>
          <cell r="O108">
            <v>1220</v>
          </cell>
          <cell r="P108">
            <v>1219</v>
          </cell>
          <cell r="Q108">
            <v>1218</v>
          </cell>
          <cell r="R108">
            <v>1217</v>
          </cell>
          <cell r="S108">
            <v>1216</v>
          </cell>
          <cell r="T108">
            <v>1216</v>
          </cell>
          <cell r="U108">
            <v>1215</v>
          </cell>
          <cell r="V108">
            <v>1214</v>
          </cell>
          <cell r="W108">
            <v>1212</v>
          </cell>
          <cell r="X108">
            <v>1207</v>
          </cell>
          <cell r="Y108">
            <v>1198</v>
          </cell>
          <cell r="Z108">
            <v>1185</v>
          </cell>
          <cell r="AA108">
            <v>5686</v>
          </cell>
          <cell r="AB108">
            <v>5165</v>
          </cell>
          <cell r="AC108">
            <v>4836</v>
          </cell>
          <cell r="AD108">
            <v>4240</v>
          </cell>
          <cell r="AE108">
            <v>3708</v>
          </cell>
          <cell r="AF108">
            <v>3209</v>
          </cell>
          <cell r="AG108">
            <v>2623</v>
          </cell>
          <cell r="AH108">
            <v>2139</v>
          </cell>
          <cell r="AI108">
            <v>1672</v>
          </cell>
          <cell r="AJ108">
            <v>1295</v>
          </cell>
          <cell r="AK108">
            <v>999</v>
          </cell>
          <cell r="AL108">
            <v>699</v>
          </cell>
          <cell r="AM108">
            <v>598</v>
          </cell>
        </row>
        <row r="109">
          <cell r="A109" t="str">
            <v>100300</v>
          </cell>
          <cell r="B109" t="str">
            <v>10</v>
          </cell>
          <cell r="C109" t="str">
            <v>03</v>
          </cell>
          <cell r="D109" t="str">
            <v>00</v>
          </cell>
          <cell r="E109" t="str">
            <v>DOS DE MAYO</v>
          </cell>
          <cell r="F109">
            <v>52515</v>
          </cell>
          <cell r="G109">
            <v>1052</v>
          </cell>
          <cell r="H109">
            <v>1054</v>
          </cell>
          <cell r="I109">
            <v>1056</v>
          </cell>
          <cell r="J109">
            <v>1056</v>
          </cell>
          <cell r="K109">
            <v>1056</v>
          </cell>
          <cell r="L109">
            <v>1049</v>
          </cell>
          <cell r="M109">
            <v>1048</v>
          </cell>
          <cell r="N109">
            <v>1047</v>
          </cell>
          <cell r="O109">
            <v>1047</v>
          </cell>
          <cell r="P109">
            <v>1046</v>
          </cell>
          <cell r="Q109">
            <v>1045</v>
          </cell>
          <cell r="R109">
            <v>1044</v>
          </cell>
          <cell r="S109">
            <v>1043</v>
          </cell>
          <cell r="T109">
            <v>1043</v>
          </cell>
          <cell r="U109">
            <v>1043</v>
          </cell>
          <cell r="V109">
            <v>1041</v>
          </cell>
          <cell r="W109">
            <v>1040</v>
          </cell>
          <cell r="X109">
            <v>1035</v>
          </cell>
          <cell r="Y109">
            <v>1027</v>
          </cell>
          <cell r="Z109">
            <v>1016</v>
          </cell>
          <cell r="AA109">
            <v>4877</v>
          </cell>
          <cell r="AB109">
            <v>4431</v>
          </cell>
          <cell r="AC109">
            <v>4149</v>
          </cell>
          <cell r="AD109">
            <v>3637</v>
          </cell>
          <cell r="AE109">
            <v>3181</v>
          </cell>
          <cell r="AF109">
            <v>2752</v>
          </cell>
          <cell r="AG109">
            <v>2250</v>
          </cell>
          <cell r="AH109">
            <v>1835</v>
          </cell>
          <cell r="AI109">
            <v>1434</v>
          </cell>
          <cell r="AJ109">
            <v>1111</v>
          </cell>
          <cell r="AK109">
            <v>857</v>
          </cell>
          <cell r="AL109">
            <v>600</v>
          </cell>
          <cell r="AM109">
            <v>513</v>
          </cell>
        </row>
        <row r="110">
          <cell r="A110" t="str">
            <v>100400</v>
          </cell>
          <cell r="B110" t="str">
            <v>10</v>
          </cell>
          <cell r="C110" t="str">
            <v>04</v>
          </cell>
          <cell r="D110" t="str">
            <v>00</v>
          </cell>
          <cell r="E110" t="str">
            <v>HUACAYBAMBA</v>
          </cell>
          <cell r="F110">
            <v>23541</v>
          </cell>
          <cell r="G110">
            <v>474</v>
          </cell>
          <cell r="H110">
            <v>472</v>
          </cell>
          <cell r="I110">
            <v>473</v>
          </cell>
          <cell r="J110">
            <v>473</v>
          </cell>
          <cell r="K110">
            <v>473</v>
          </cell>
          <cell r="L110">
            <v>470</v>
          </cell>
          <cell r="M110">
            <v>470</v>
          </cell>
          <cell r="N110">
            <v>470</v>
          </cell>
          <cell r="O110">
            <v>469</v>
          </cell>
          <cell r="P110">
            <v>469</v>
          </cell>
          <cell r="Q110">
            <v>469</v>
          </cell>
          <cell r="R110">
            <v>468</v>
          </cell>
          <cell r="S110">
            <v>467</v>
          </cell>
          <cell r="T110">
            <v>467</v>
          </cell>
          <cell r="U110">
            <v>467</v>
          </cell>
          <cell r="V110">
            <v>467</v>
          </cell>
          <cell r="W110">
            <v>466</v>
          </cell>
          <cell r="X110">
            <v>464</v>
          </cell>
          <cell r="Y110">
            <v>460</v>
          </cell>
          <cell r="Z110">
            <v>456</v>
          </cell>
          <cell r="AA110">
            <v>2186</v>
          </cell>
          <cell r="AB110">
            <v>1986</v>
          </cell>
          <cell r="AC110">
            <v>1860</v>
          </cell>
          <cell r="AD110">
            <v>1630</v>
          </cell>
          <cell r="AE110">
            <v>1426</v>
          </cell>
          <cell r="AF110">
            <v>1234</v>
          </cell>
          <cell r="AG110">
            <v>1009</v>
          </cell>
          <cell r="AH110">
            <v>822</v>
          </cell>
          <cell r="AI110">
            <v>643</v>
          </cell>
          <cell r="AJ110">
            <v>498</v>
          </cell>
          <cell r="AK110">
            <v>384</v>
          </cell>
          <cell r="AL110">
            <v>269</v>
          </cell>
          <cell r="AM110">
            <v>230</v>
          </cell>
        </row>
        <row r="111">
          <cell r="A111" t="str">
            <v>100500</v>
          </cell>
          <cell r="B111" t="str">
            <v>10</v>
          </cell>
          <cell r="C111" t="str">
            <v>05</v>
          </cell>
          <cell r="D111" t="str">
            <v>00</v>
          </cell>
          <cell r="E111" t="str">
            <v>HUAMALIES</v>
          </cell>
          <cell r="F111">
            <v>73620</v>
          </cell>
          <cell r="G111">
            <v>1475</v>
          </cell>
          <cell r="H111">
            <v>1477</v>
          </cell>
          <cell r="I111">
            <v>1479</v>
          </cell>
          <cell r="J111">
            <v>1480</v>
          </cell>
          <cell r="K111">
            <v>1480</v>
          </cell>
          <cell r="L111">
            <v>1471</v>
          </cell>
          <cell r="M111">
            <v>1469</v>
          </cell>
          <cell r="N111">
            <v>1468</v>
          </cell>
          <cell r="O111">
            <v>1468</v>
          </cell>
          <cell r="P111">
            <v>1466</v>
          </cell>
          <cell r="Q111">
            <v>1465</v>
          </cell>
          <cell r="R111">
            <v>1463</v>
          </cell>
          <cell r="S111">
            <v>1462</v>
          </cell>
          <cell r="T111">
            <v>1462</v>
          </cell>
          <cell r="U111">
            <v>1462</v>
          </cell>
          <cell r="V111">
            <v>1460</v>
          </cell>
          <cell r="W111">
            <v>1458</v>
          </cell>
          <cell r="X111">
            <v>1452</v>
          </cell>
          <cell r="Y111">
            <v>1441</v>
          </cell>
          <cell r="Z111">
            <v>1424</v>
          </cell>
          <cell r="AA111">
            <v>6837</v>
          </cell>
          <cell r="AB111">
            <v>6211</v>
          </cell>
          <cell r="AC111">
            <v>5816</v>
          </cell>
          <cell r="AD111">
            <v>5099</v>
          </cell>
          <cell r="AE111">
            <v>4460</v>
          </cell>
          <cell r="AF111">
            <v>3858</v>
          </cell>
          <cell r="AG111">
            <v>3154</v>
          </cell>
          <cell r="AH111">
            <v>2572</v>
          </cell>
          <cell r="AI111">
            <v>2011</v>
          </cell>
          <cell r="AJ111">
            <v>1558</v>
          </cell>
          <cell r="AK111">
            <v>1202</v>
          </cell>
          <cell r="AL111">
            <v>841</v>
          </cell>
          <cell r="AM111">
            <v>719</v>
          </cell>
        </row>
        <row r="112">
          <cell r="A112" t="str">
            <v>100600</v>
          </cell>
          <cell r="B112" t="str">
            <v>10</v>
          </cell>
          <cell r="C112" t="str">
            <v>06</v>
          </cell>
          <cell r="D112" t="str">
            <v>00</v>
          </cell>
          <cell r="E112" t="str">
            <v>LEONCIO PRADO</v>
          </cell>
          <cell r="F112">
            <v>126296</v>
          </cell>
          <cell r="G112">
            <v>2531</v>
          </cell>
          <cell r="H112">
            <v>2534</v>
          </cell>
          <cell r="I112">
            <v>2538</v>
          </cell>
          <cell r="J112">
            <v>2540</v>
          </cell>
          <cell r="K112">
            <v>2539</v>
          </cell>
          <cell r="L112">
            <v>2523</v>
          </cell>
          <cell r="M112">
            <v>2521</v>
          </cell>
          <cell r="N112">
            <v>2519</v>
          </cell>
          <cell r="O112">
            <v>2517</v>
          </cell>
          <cell r="P112">
            <v>2516</v>
          </cell>
          <cell r="Q112">
            <v>2514</v>
          </cell>
          <cell r="R112">
            <v>2509</v>
          </cell>
          <cell r="S112">
            <v>2508</v>
          </cell>
          <cell r="T112">
            <v>2508</v>
          </cell>
          <cell r="U112">
            <v>2507</v>
          </cell>
          <cell r="V112">
            <v>2505</v>
          </cell>
          <cell r="W112">
            <v>2501</v>
          </cell>
          <cell r="X112">
            <v>2490</v>
          </cell>
          <cell r="Y112">
            <v>2470</v>
          </cell>
          <cell r="Z112">
            <v>2444</v>
          </cell>
          <cell r="AA112">
            <v>11729</v>
          </cell>
          <cell r="AB112">
            <v>10656</v>
          </cell>
          <cell r="AC112">
            <v>9977</v>
          </cell>
          <cell r="AD112">
            <v>8747</v>
          </cell>
          <cell r="AE112">
            <v>7650</v>
          </cell>
          <cell r="AF112">
            <v>6619</v>
          </cell>
          <cell r="AG112">
            <v>5411</v>
          </cell>
          <cell r="AH112">
            <v>4412</v>
          </cell>
          <cell r="AI112">
            <v>3450</v>
          </cell>
          <cell r="AJ112">
            <v>2673</v>
          </cell>
          <cell r="AK112">
            <v>2062</v>
          </cell>
          <cell r="AL112">
            <v>1442</v>
          </cell>
          <cell r="AM112">
            <v>1234</v>
          </cell>
        </row>
        <row r="113">
          <cell r="A113" t="str">
            <v>100700</v>
          </cell>
          <cell r="B113" t="str">
            <v>10</v>
          </cell>
          <cell r="C113" t="str">
            <v>07</v>
          </cell>
          <cell r="D113" t="str">
            <v>00</v>
          </cell>
          <cell r="E113" t="str">
            <v>MARAÑON</v>
          </cell>
          <cell r="F113">
            <v>28661</v>
          </cell>
          <cell r="G113">
            <v>574</v>
          </cell>
          <cell r="H113">
            <v>575</v>
          </cell>
          <cell r="I113">
            <v>576</v>
          </cell>
          <cell r="J113">
            <v>576</v>
          </cell>
          <cell r="K113">
            <v>576</v>
          </cell>
          <cell r="L113">
            <v>573</v>
          </cell>
          <cell r="M113">
            <v>572</v>
          </cell>
          <cell r="N113">
            <v>572</v>
          </cell>
          <cell r="O113">
            <v>571</v>
          </cell>
          <cell r="P113">
            <v>571</v>
          </cell>
          <cell r="Q113">
            <v>570</v>
          </cell>
          <cell r="R113">
            <v>570</v>
          </cell>
          <cell r="S113">
            <v>569</v>
          </cell>
          <cell r="T113">
            <v>569</v>
          </cell>
          <cell r="U113">
            <v>569</v>
          </cell>
          <cell r="V113">
            <v>569</v>
          </cell>
          <cell r="W113">
            <v>568</v>
          </cell>
          <cell r="X113">
            <v>565</v>
          </cell>
          <cell r="Y113">
            <v>561</v>
          </cell>
          <cell r="Z113">
            <v>555</v>
          </cell>
          <cell r="AA113">
            <v>2662</v>
          </cell>
          <cell r="AB113">
            <v>2418</v>
          </cell>
          <cell r="AC113">
            <v>2264</v>
          </cell>
          <cell r="AD113">
            <v>1985</v>
          </cell>
          <cell r="AE113">
            <v>1736</v>
          </cell>
          <cell r="AF113">
            <v>1502</v>
          </cell>
          <cell r="AG113">
            <v>1228</v>
          </cell>
          <cell r="AH113">
            <v>1001</v>
          </cell>
          <cell r="AI113">
            <v>783</v>
          </cell>
          <cell r="AJ113">
            <v>606</v>
          </cell>
          <cell r="AK113">
            <v>468</v>
          </cell>
          <cell r="AL113">
            <v>327</v>
          </cell>
          <cell r="AM113">
            <v>280</v>
          </cell>
        </row>
        <row r="114">
          <cell r="A114" t="str">
            <v>100800</v>
          </cell>
          <cell r="B114" t="str">
            <v>10</v>
          </cell>
          <cell r="C114" t="str">
            <v>08</v>
          </cell>
          <cell r="D114" t="str">
            <v>00</v>
          </cell>
          <cell r="E114" t="str">
            <v>PACHITEA</v>
          </cell>
          <cell r="F114">
            <v>63643</v>
          </cell>
          <cell r="G114">
            <v>1275</v>
          </cell>
          <cell r="H114">
            <v>1277</v>
          </cell>
          <cell r="I114">
            <v>1279</v>
          </cell>
          <cell r="J114">
            <v>1280</v>
          </cell>
          <cell r="K114">
            <v>1279</v>
          </cell>
          <cell r="L114">
            <v>1271</v>
          </cell>
          <cell r="M114">
            <v>1270</v>
          </cell>
          <cell r="N114">
            <v>1269</v>
          </cell>
          <cell r="O114">
            <v>1268</v>
          </cell>
          <cell r="P114">
            <v>1268</v>
          </cell>
          <cell r="Q114">
            <v>1267</v>
          </cell>
          <cell r="R114">
            <v>1265</v>
          </cell>
          <cell r="S114">
            <v>1264</v>
          </cell>
          <cell r="T114">
            <v>1264</v>
          </cell>
          <cell r="U114">
            <v>1263</v>
          </cell>
          <cell r="V114">
            <v>1262</v>
          </cell>
          <cell r="W114">
            <v>1260</v>
          </cell>
          <cell r="X114">
            <v>1255</v>
          </cell>
          <cell r="Y114">
            <v>1245</v>
          </cell>
          <cell r="Z114">
            <v>1231</v>
          </cell>
          <cell r="AA114">
            <v>5911</v>
          </cell>
          <cell r="AB114">
            <v>5370</v>
          </cell>
          <cell r="AC114">
            <v>5028</v>
          </cell>
          <cell r="AD114">
            <v>4408</v>
          </cell>
          <cell r="AE114">
            <v>3855</v>
          </cell>
          <cell r="AF114">
            <v>3336</v>
          </cell>
          <cell r="AG114">
            <v>2727</v>
          </cell>
          <cell r="AH114">
            <v>2223</v>
          </cell>
          <cell r="AI114">
            <v>1738</v>
          </cell>
          <cell r="AJ114">
            <v>1347</v>
          </cell>
          <cell r="AK114">
            <v>1039</v>
          </cell>
          <cell r="AL114">
            <v>727</v>
          </cell>
          <cell r="AM114">
            <v>622</v>
          </cell>
        </row>
        <row r="115">
          <cell r="A115" t="str">
            <v>100900</v>
          </cell>
          <cell r="B115" t="str">
            <v>10</v>
          </cell>
          <cell r="C115" t="str">
            <v>09</v>
          </cell>
          <cell r="D115" t="str">
            <v>00</v>
          </cell>
          <cell r="E115" t="str">
            <v>PUERTO INCA</v>
          </cell>
          <cell r="F115">
            <v>35520</v>
          </cell>
          <cell r="G115">
            <v>712</v>
          </cell>
          <cell r="H115">
            <v>713</v>
          </cell>
          <cell r="I115">
            <v>714</v>
          </cell>
          <cell r="J115">
            <v>714</v>
          </cell>
          <cell r="K115">
            <v>714</v>
          </cell>
          <cell r="L115">
            <v>710</v>
          </cell>
          <cell r="M115">
            <v>709</v>
          </cell>
          <cell r="N115">
            <v>708</v>
          </cell>
          <cell r="O115">
            <v>708</v>
          </cell>
          <cell r="P115">
            <v>708</v>
          </cell>
          <cell r="Q115">
            <v>707</v>
          </cell>
          <cell r="R115">
            <v>706</v>
          </cell>
          <cell r="S115">
            <v>705</v>
          </cell>
          <cell r="T115">
            <v>704</v>
          </cell>
          <cell r="U115">
            <v>705</v>
          </cell>
          <cell r="V115">
            <v>704</v>
          </cell>
          <cell r="W115">
            <v>703</v>
          </cell>
          <cell r="X115">
            <v>700</v>
          </cell>
          <cell r="Y115">
            <v>695</v>
          </cell>
          <cell r="Z115">
            <v>687</v>
          </cell>
          <cell r="AA115">
            <v>3299</v>
          </cell>
          <cell r="AB115">
            <v>2997</v>
          </cell>
          <cell r="AC115">
            <v>2806</v>
          </cell>
          <cell r="AD115">
            <v>2460</v>
          </cell>
          <cell r="AE115">
            <v>2152</v>
          </cell>
          <cell r="AF115">
            <v>1862</v>
          </cell>
          <cell r="AG115">
            <v>1522</v>
          </cell>
          <cell r="AH115">
            <v>1241</v>
          </cell>
          <cell r="AI115">
            <v>970</v>
          </cell>
          <cell r="AJ115">
            <v>752</v>
          </cell>
          <cell r="AK115">
            <v>580</v>
          </cell>
          <cell r="AL115">
            <v>406</v>
          </cell>
          <cell r="AM115">
            <v>347</v>
          </cell>
        </row>
        <row r="116">
          <cell r="A116" t="str">
            <v>101000</v>
          </cell>
          <cell r="B116" t="str">
            <v>10</v>
          </cell>
          <cell r="C116" t="str">
            <v>10</v>
          </cell>
          <cell r="D116" t="str">
            <v>00</v>
          </cell>
          <cell r="E116" t="str">
            <v>LAURICOCHA</v>
          </cell>
          <cell r="F116">
            <v>39129</v>
          </cell>
          <cell r="G116">
            <v>784</v>
          </cell>
          <cell r="H116">
            <v>785</v>
          </cell>
          <cell r="I116">
            <v>786</v>
          </cell>
          <cell r="J116">
            <v>787</v>
          </cell>
          <cell r="K116">
            <v>787</v>
          </cell>
          <cell r="L116">
            <v>782</v>
          </cell>
          <cell r="M116">
            <v>781</v>
          </cell>
          <cell r="N116">
            <v>780</v>
          </cell>
          <cell r="O116">
            <v>780</v>
          </cell>
          <cell r="P116">
            <v>779</v>
          </cell>
          <cell r="Q116">
            <v>779</v>
          </cell>
          <cell r="R116">
            <v>778</v>
          </cell>
          <cell r="S116">
            <v>777</v>
          </cell>
          <cell r="T116">
            <v>777</v>
          </cell>
          <cell r="U116">
            <v>777</v>
          </cell>
          <cell r="V116">
            <v>776</v>
          </cell>
          <cell r="W116">
            <v>775</v>
          </cell>
          <cell r="X116">
            <v>771</v>
          </cell>
          <cell r="Y116">
            <v>765</v>
          </cell>
          <cell r="Z116">
            <v>757</v>
          </cell>
          <cell r="AA116">
            <v>3634</v>
          </cell>
          <cell r="AB116">
            <v>3301</v>
          </cell>
          <cell r="AC116">
            <v>3091</v>
          </cell>
          <cell r="AD116">
            <v>2711</v>
          </cell>
          <cell r="AE116">
            <v>2370</v>
          </cell>
          <cell r="AF116">
            <v>2051</v>
          </cell>
          <cell r="AG116">
            <v>1676</v>
          </cell>
          <cell r="AH116">
            <v>1367</v>
          </cell>
          <cell r="AI116">
            <v>1069</v>
          </cell>
          <cell r="AJ116">
            <v>828</v>
          </cell>
          <cell r="AK116">
            <v>639</v>
          </cell>
          <cell r="AL116">
            <v>447</v>
          </cell>
          <cell r="AM116">
            <v>382</v>
          </cell>
        </row>
        <row r="117">
          <cell r="A117" t="str">
            <v>101100</v>
          </cell>
          <cell r="B117" t="str">
            <v>10</v>
          </cell>
          <cell r="C117" t="str">
            <v>11</v>
          </cell>
          <cell r="D117" t="str">
            <v>00</v>
          </cell>
          <cell r="E117" t="str">
            <v>YAROWILCA</v>
          </cell>
          <cell r="F117">
            <v>39333</v>
          </cell>
          <cell r="G117">
            <v>788</v>
          </cell>
          <cell r="H117">
            <v>789</v>
          </cell>
          <cell r="I117">
            <v>790</v>
          </cell>
          <cell r="J117">
            <v>791</v>
          </cell>
          <cell r="K117">
            <v>791</v>
          </cell>
          <cell r="L117">
            <v>786</v>
          </cell>
          <cell r="M117">
            <v>785</v>
          </cell>
          <cell r="N117">
            <v>784</v>
          </cell>
          <cell r="O117">
            <v>784</v>
          </cell>
          <cell r="P117">
            <v>784</v>
          </cell>
          <cell r="Q117">
            <v>783</v>
          </cell>
          <cell r="R117">
            <v>782</v>
          </cell>
          <cell r="S117">
            <v>781</v>
          </cell>
          <cell r="T117">
            <v>781</v>
          </cell>
          <cell r="U117">
            <v>781</v>
          </cell>
          <cell r="V117">
            <v>780</v>
          </cell>
          <cell r="W117">
            <v>779</v>
          </cell>
          <cell r="X117">
            <v>776</v>
          </cell>
          <cell r="Y117">
            <v>769</v>
          </cell>
          <cell r="Z117">
            <v>761</v>
          </cell>
          <cell r="AA117">
            <v>3653</v>
          </cell>
          <cell r="AB117">
            <v>3319</v>
          </cell>
          <cell r="AC117">
            <v>3107</v>
          </cell>
          <cell r="AD117">
            <v>2725</v>
          </cell>
          <cell r="AE117">
            <v>2383</v>
          </cell>
          <cell r="AF117">
            <v>2061</v>
          </cell>
          <cell r="AG117">
            <v>1685</v>
          </cell>
          <cell r="AH117">
            <v>1374</v>
          </cell>
          <cell r="AI117">
            <v>1074</v>
          </cell>
          <cell r="AJ117">
            <v>832</v>
          </cell>
          <cell r="AK117">
            <v>642</v>
          </cell>
          <cell r="AL117">
            <v>449</v>
          </cell>
          <cell r="AM117">
            <v>384</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cell r="G119">
            <v>6770</v>
          </cell>
          <cell r="H119">
            <v>6778</v>
          </cell>
          <cell r="I119">
            <v>6788</v>
          </cell>
          <cell r="J119">
            <v>6792</v>
          </cell>
          <cell r="K119">
            <v>6790</v>
          </cell>
          <cell r="L119">
            <v>6747</v>
          </cell>
          <cell r="M119">
            <v>6741</v>
          </cell>
          <cell r="N119">
            <v>6736</v>
          </cell>
          <cell r="O119">
            <v>6733</v>
          </cell>
          <cell r="P119">
            <v>6729</v>
          </cell>
          <cell r="Q119">
            <v>6723</v>
          </cell>
          <cell r="R119">
            <v>6714</v>
          </cell>
          <cell r="S119">
            <v>6708</v>
          </cell>
          <cell r="T119">
            <v>6707</v>
          </cell>
          <cell r="U119">
            <v>6706</v>
          </cell>
          <cell r="V119">
            <v>6698</v>
          </cell>
          <cell r="W119">
            <v>6689</v>
          </cell>
          <cell r="X119">
            <v>6660</v>
          </cell>
          <cell r="Y119">
            <v>6608</v>
          </cell>
          <cell r="Z119">
            <v>6536</v>
          </cell>
          <cell r="AA119">
            <v>31372</v>
          </cell>
          <cell r="AB119">
            <v>28500</v>
          </cell>
          <cell r="AC119">
            <v>26684</v>
          </cell>
          <cell r="AD119">
            <v>23396</v>
          </cell>
          <cell r="AE119">
            <v>20462</v>
          </cell>
          <cell r="AF119">
            <v>17704</v>
          </cell>
          <cell r="AG119">
            <v>14472</v>
          </cell>
          <cell r="AH119">
            <v>11802</v>
          </cell>
          <cell r="AI119">
            <v>9227</v>
          </cell>
          <cell r="AJ119">
            <v>7148</v>
          </cell>
          <cell r="AK119">
            <v>5515</v>
          </cell>
          <cell r="AL119">
            <v>3858</v>
          </cell>
          <cell r="AM119">
            <v>3301</v>
          </cell>
        </row>
        <row r="120">
          <cell r="A120" t="str">
            <v>110200</v>
          </cell>
          <cell r="B120" t="str">
            <v>11</v>
          </cell>
          <cell r="C120" t="str">
            <v>02</v>
          </cell>
          <cell r="D120" t="str">
            <v>00</v>
          </cell>
          <cell r="E120" t="str">
            <v>CHINCHA</v>
          </cell>
          <cell r="F120">
            <v>208438</v>
          </cell>
          <cell r="G120">
            <v>4177</v>
          </cell>
          <cell r="H120">
            <v>4182</v>
          </cell>
          <cell r="I120">
            <v>4189</v>
          </cell>
          <cell r="J120">
            <v>4191</v>
          </cell>
          <cell r="K120">
            <v>4191</v>
          </cell>
          <cell r="L120">
            <v>4164</v>
          </cell>
          <cell r="M120">
            <v>4160</v>
          </cell>
          <cell r="N120">
            <v>4157</v>
          </cell>
          <cell r="O120">
            <v>4154</v>
          </cell>
          <cell r="P120">
            <v>4152</v>
          </cell>
          <cell r="Q120">
            <v>4149</v>
          </cell>
          <cell r="R120">
            <v>4143</v>
          </cell>
          <cell r="S120">
            <v>4139</v>
          </cell>
          <cell r="T120">
            <v>4138</v>
          </cell>
          <cell r="U120">
            <v>4138</v>
          </cell>
          <cell r="V120">
            <v>4134</v>
          </cell>
          <cell r="W120">
            <v>4127</v>
          </cell>
          <cell r="X120">
            <v>4110</v>
          </cell>
          <cell r="Y120">
            <v>4077</v>
          </cell>
          <cell r="Z120">
            <v>4033</v>
          </cell>
          <cell r="AA120">
            <v>19358</v>
          </cell>
          <cell r="AB120">
            <v>17586</v>
          </cell>
          <cell r="AC120">
            <v>16466</v>
          </cell>
          <cell r="AD120">
            <v>14437</v>
          </cell>
          <cell r="AE120">
            <v>12626</v>
          </cell>
          <cell r="AF120">
            <v>10924</v>
          </cell>
          <cell r="AG120">
            <v>8930</v>
          </cell>
          <cell r="AH120">
            <v>7282</v>
          </cell>
          <cell r="AI120">
            <v>5693</v>
          </cell>
          <cell r="AJ120">
            <v>4411</v>
          </cell>
          <cell r="AK120">
            <v>3402</v>
          </cell>
          <cell r="AL120">
            <v>2381</v>
          </cell>
          <cell r="AM120">
            <v>2037</v>
          </cell>
        </row>
        <row r="121">
          <cell r="A121" t="str">
            <v>110300</v>
          </cell>
          <cell r="B121" t="str">
            <v>11</v>
          </cell>
          <cell r="C121" t="str">
            <v>03</v>
          </cell>
          <cell r="D121" t="str">
            <v>00</v>
          </cell>
          <cell r="E121" t="str">
            <v>NAZCA</v>
          </cell>
          <cell r="F121">
            <v>61467</v>
          </cell>
          <cell r="G121">
            <v>1232</v>
          </cell>
          <cell r="H121">
            <v>1233</v>
          </cell>
          <cell r="I121">
            <v>1235</v>
          </cell>
          <cell r="J121">
            <v>1236</v>
          </cell>
          <cell r="K121">
            <v>1236</v>
          </cell>
          <cell r="L121">
            <v>1228</v>
          </cell>
          <cell r="M121">
            <v>1227</v>
          </cell>
          <cell r="N121">
            <v>1226</v>
          </cell>
          <cell r="O121">
            <v>1225</v>
          </cell>
          <cell r="P121">
            <v>1224</v>
          </cell>
          <cell r="Q121">
            <v>1223</v>
          </cell>
          <cell r="R121">
            <v>1222</v>
          </cell>
          <cell r="S121">
            <v>1221</v>
          </cell>
          <cell r="T121">
            <v>1220</v>
          </cell>
          <cell r="U121">
            <v>1220</v>
          </cell>
          <cell r="V121">
            <v>1219</v>
          </cell>
          <cell r="W121">
            <v>1217</v>
          </cell>
          <cell r="X121">
            <v>1212</v>
          </cell>
          <cell r="Y121">
            <v>1202</v>
          </cell>
          <cell r="Z121">
            <v>1190</v>
          </cell>
          <cell r="AA121">
            <v>5709</v>
          </cell>
          <cell r="AB121">
            <v>5186</v>
          </cell>
          <cell r="AC121">
            <v>4856</v>
          </cell>
          <cell r="AD121">
            <v>4257</v>
          </cell>
          <cell r="AE121">
            <v>3723</v>
          </cell>
          <cell r="AF121">
            <v>3222</v>
          </cell>
          <cell r="AG121">
            <v>2633</v>
          </cell>
          <cell r="AH121">
            <v>2147</v>
          </cell>
          <cell r="AI121">
            <v>1679</v>
          </cell>
          <cell r="AJ121">
            <v>1301</v>
          </cell>
          <cell r="AK121">
            <v>1003</v>
          </cell>
          <cell r="AL121">
            <v>702</v>
          </cell>
          <cell r="AM121">
            <v>601</v>
          </cell>
        </row>
        <row r="122">
          <cell r="A122" t="str">
            <v>110400</v>
          </cell>
          <cell r="B122" t="str">
            <v>11</v>
          </cell>
          <cell r="C122" t="str">
            <v>04</v>
          </cell>
          <cell r="D122" t="str">
            <v>00</v>
          </cell>
          <cell r="E122" t="str">
            <v>PALPA</v>
          </cell>
          <cell r="F122">
            <v>14903</v>
          </cell>
          <cell r="G122">
            <v>299</v>
          </cell>
          <cell r="H122">
            <v>299</v>
          </cell>
          <cell r="I122">
            <v>299</v>
          </cell>
          <cell r="J122">
            <v>300</v>
          </cell>
          <cell r="K122">
            <v>300</v>
          </cell>
          <cell r="L122">
            <v>298</v>
          </cell>
          <cell r="M122">
            <v>297</v>
          </cell>
          <cell r="N122">
            <v>297</v>
          </cell>
          <cell r="O122">
            <v>297</v>
          </cell>
          <cell r="P122">
            <v>297</v>
          </cell>
          <cell r="Q122">
            <v>297</v>
          </cell>
          <cell r="R122">
            <v>296</v>
          </cell>
          <cell r="S122">
            <v>296</v>
          </cell>
          <cell r="T122">
            <v>296</v>
          </cell>
          <cell r="U122">
            <v>296</v>
          </cell>
          <cell r="V122">
            <v>296</v>
          </cell>
          <cell r="W122">
            <v>295</v>
          </cell>
          <cell r="X122">
            <v>294</v>
          </cell>
          <cell r="Y122">
            <v>292</v>
          </cell>
          <cell r="Z122">
            <v>288</v>
          </cell>
          <cell r="AA122">
            <v>1384</v>
          </cell>
          <cell r="AB122">
            <v>1257</v>
          </cell>
          <cell r="AC122">
            <v>1177</v>
          </cell>
          <cell r="AD122">
            <v>1032</v>
          </cell>
          <cell r="AE122">
            <v>903</v>
          </cell>
          <cell r="AF122">
            <v>781</v>
          </cell>
          <cell r="AG122">
            <v>638</v>
          </cell>
          <cell r="AH122">
            <v>521</v>
          </cell>
          <cell r="AI122">
            <v>407</v>
          </cell>
          <cell r="AJ122">
            <v>315</v>
          </cell>
          <cell r="AK122">
            <v>243</v>
          </cell>
          <cell r="AL122">
            <v>170</v>
          </cell>
          <cell r="AM122">
            <v>146</v>
          </cell>
        </row>
        <row r="123">
          <cell r="A123" t="str">
            <v>110500</v>
          </cell>
          <cell r="B123" t="str">
            <v>11</v>
          </cell>
          <cell r="C123" t="str">
            <v>05</v>
          </cell>
          <cell r="D123" t="str">
            <v>00</v>
          </cell>
          <cell r="E123" t="str">
            <v>PISCO</v>
          </cell>
          <cell r="F123">
            <v>137232</v>
          </cell>
          <cell r="G123">
            <v>2750</v>
          </cell>
          <cell r="H123">
            <v>2754</v>
          </cell>
          <cell r="I123">
            <v>2758</v>
          </cell>
          <cell r="J123">
            <v>2759</v>
          </cell>
          <cell r="K123">
            <v>2759</v>
          </cell>
          <cell r="L123">
            <v>2741</v>
          </cell>
          <cell r="M123">
            <v>2739</v>
          </cell>
          <cell r="N123">
            <v>2737</v>
          </cell>
          <cell r="O123">
            <v>2735</v>
          </cell>
          <cell r="P123">
            <v>2734</v>
          </cell>
          <cell r="Q123">
            <v>2731</v>
          </cell>
          <cell r="R123">
            <v>2728</v>
          </cell>
          <cell r="S123">
            <v>2725</v>
          </cell>
          <cell r="T123">
            <v>2725</v>
          </cell>
          <cell r="U123">
            <v>2724</v>
          </cell>
          <cell r="V123">
            <v>2722</v>
          </cell>
          <cell r="W123">
            <v>2717</v>
          </cell>
          <cell r="X123">
            <v>2706</v>
          </cell>
          <cell r="Y123">
            <v>2684</v>
          </cell>
          <cell r="Z123">
            <v>2655</v>
          </cell>
          <cell r="AA123">
            <v>12745</v>
          </cell>
          <cell r="AB123">
            <v>11578</v>
          </cell>
          <cell r="AC123">
            <v>10841</v>
          </cell>
          <cell r="AD123">
            <v>9505</v>
          </cell>
          <cell r="AE123">
            <v>8313</v>
          </cell>
          <cell r="AF123">
            <v>7192</v>
          </cell>
          <cell r="AG123">
            <v>5881</v>
          </cell>
          <cell r="AH123">
            <v>4794</v>
          </cell>
          <cell r="AI123">
            <v>3748</v>
          </cell>
          <cell r="AJ123">
            <v>2904</v>
          </cell>
          <cell r="AK123">
            <v>2240</v>
          </cell>
          <cell r="AL123">
            <v>1567</v>
          </cell>
          <cell r="AM123">
            <v>1341</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cell r="G125">
            <v>9860</v>
          </cell>
          <cell r="H125">
            <v>9871</v>
          </cell>
          <cell r="I125">
            <v>9886</v>
          </cell>
          <cell r="J125">
            <v>9893</v>
          </cell>
          <cell r="K125">
            <v>9891</v>
          </cell>
          <cell r="L125">
            <v>9828</v>
          </cell>
          <cell r="M125">
            <v>9819</v>
          </cell>
          <cell r="N125">
            <v>9811</v>
          </cell>
          <cell r="O125">
            <v>9808</v>
          </cell>
          <cell r="P125">
            <v>9800</v>
          </cell>
          <cell r="Q125">
            <v>9792</v>
          </cell>
          <cell r="R125">
            <v>9780</v>
          </cell>
          <cell r="S125">
            <v>9771</v>
          </cell>
          <cell r="T125">
            <v>9769</v>
          </cell>
          <cell r="U125">
            <v>9767</v>
          </cell>
          <cell r="V125">
            <v>9757</v>
          </cell>
          <cell r="W125">
            <v>9742</v>
          </cell>
          <cell r="X125">
            <v>9699</v>
          </cell>
          <cell r="Y125">
            <v>9625</v>
          </cell>
          <cell r="Z125">
            <v>9520</v>
          </cell>
          <cell r="AA125">
            <v>45693</v>
          </cell>
          <cell r="AB125">
            <v>41509</v>
          </cell>
          <cell r="AC125">
            <v>38865</v>
          </cell>
          <cell r="AD125">
            <v>34076</v>
          </cell>
          <cell r="AE125">
            <v>29802</v>
          </cell>
          <cell r="AF125">
            <v>25786</v>
          </cell>
          <cell r="AG125">
            <v>21080</v>
          </cell>
          <cell r="AH125">
            <v>17188</v>
          </cell>
          <cell r="AI125">
            <v>13437</v>
          </cell>
          <cell r="AJ125">
            <v>10412</v>
          </cell>
          <cell r="AK125">
            <v>8031</v>
          </cell>
          <cell r="AL125">
            <v>5617</v>
          </cell>
          <cell r="AM125">
            <v>4807</v>
          </cell>
        </row>
        <row r="126">
          <cell r="A126" t="str">
            <v>120200</v>
          </cell>
          <cell r="B126" t="str">
            <v>12</v>
          </cell>
          <cell r="C126" t="str">
            <v>02</v>
          </cell>
          <cell r="D126" t="str">
            <v>00</v>
          </cell>
          <cell r="E126" t="str">
            <v>CONCEPCION</v>
          </cell>
          <cell r="F126">
            <v>67395</v>
          </cell>
          <cell r="G126">
            <v>1351</v>
          </cell>
          <cell r="H126">
            <v>1352</v>
          </cell>
          <cell r="I126">
            <v>1355</v>
          </cell>
          <cell r="J126">
            <v>1355</v>
          </cell>
          <cell r="K126">
            <v>1355</v>
          </cell>
          <cell r="L126">
            <v>1346</v>
          </cell>
          <cell r="M126">
            <v>1345</v>
          </cell>
          <cell r="N126">
            <v>1344</v>
          </cell>
          <cell r="O126">
            <v>1343</v>
          </cell>
          <cell r="P126">
            <v>1343</v>
          </cell>
          <cell r="Q126">
            <v>1341</v>
          </cell>
          <cell r="R126">
            <v>1340</v>
          </cell>
          <cell r="S126">
            <v>1338</v>
          </cell>
          <cell r="T126">
            <v>1338</v>
          </cell>
          <cell r="U126">
            <v>1338</v>
          </cell>
          <cell r="V126">
            <v>1337</v>
          </cell>
          <cell r="W126">
            <v>1334</v>
          </cell>
          <cell r="X126">
            <v>1329</v>
          </cell>
          <cell r="Y126">
            <v>1318</v>
          </cell>
          <cell r="Z126">
            <v>1304</v>
          </cell>
          <cell r="AA126">
            <v>6259</v>
          </cell>
          <cell r="AB126">
            <v>5686</v>
          </cell>
          <cell r="AC126">
            <v>5324</v>
          </cell>
          <cell r="AD126">
            <v>4668</v>
          </cell>
          <cell r="AE126">
            <v>4082</v>
          </cell>
          <cell r="AF126">
            <v>3532</v>
          </cell>
          <cell r="AG126">
            <v>2887</v>
          </cell>
          <cell r="AH126">
            <v>2355</v>
          </cell>
          <cell r="AI126">
            <v>1841</v>
          </cell>
          <cell r="AJ126">
            <v>1426</v>
          </cell>
          <cell r="AK126">
            <v>1100</v>
          </cell>
          <cell r="AL126">
            <v>770</v>
          </cell>
          <cell r="AM126">
            <v>659</v>
          </cell>
        </row>
        <row r="127">
          <cell r="A127" t="str">
            <v>120300</v>
          </cell>
          <cell r="B127" t="str">
            <v>12</v>
          </cell>
          <cell r="C127" t="str">
            <v>03</v>
          </cell>
          <cell r="D127" t="str">
            <v>00</v>
          </cell>
          <cell r="E127" t="str">
            <v>CHANCHAMAYO</v>
          </cell>
          <cell r="F127">
            <v>183852</v>
          </cell>
          <cell r="G127">
            <v>3685</v>
          </cell>
          <cell r="H127">
            <v>3689</v>
          </cell>
          <cell r="I127">
            <v>3694</v>
          </cell>
          <cell r="J127">
            <v>3697</v>
          </cell>
          <cell r="K127">
            <v>3696</v>
          </cell>
          <cell r="L127">
            <v>3673</v>
          </cell>
          <cell r="M127">
            <v>3669</v>
          </cell>
          <cell r="N127">
            <v>3667</v>
          </cell>
          <cell r="O127">
            <v>3664</v>
          </cell>
          <cell r="P127">
            <v>3662</v>
          </cell>
          <cell r="Q127">
            <v>3659</v>
          </cell>
          <cell r="R127">
            <v>3654</v>
          </cell>
          <cell r="S127">
            <v>3651</v>
          </cell>
          <cell r="T127">
            <v>3650</v>
          </cell>
          <cell r="U127">
            <v>3650</v>
          </cell>
          <cell r="V127">
            <v>3646</v>
          </cell>
          <cell r="W127">
            <v>3640</v>
          </cell>
          <cell r="X127">
            <v>3625</v>
          </cell>
          <cell r="Y127">
            <v>3596</v>
          </cell>
          <cell r="Z127">
            <v>3557</v>
          </cell>
          <cell r="AA127">
            <v>17075</v>
          </cell>
          <cell r="AB127">
            <v>15512</v>
          </cell>
          <cell r="AC127">
            <v>14524</v>
          </cell>
          <cell r="AD127">
            <v>12734</v>
          </cell>
          <cell r="AE127">
            <v>11137</v>
          </cell>
          <cell r="AF127">
            <v>9636</v>
          </cell>
          <cell r="AG127">
            <v>7877</v>
          </cell>
          <cell r="AH127">
            <v>6423</v>
          </cell>
          <cell r="AI127">
            <v>5022</v>
          </cell>
          <cell r="AJ127">
            <v>3890</v>
          </cell>
          <cell r="AK127">
            <v>3001</v>
          </cell>
          <cell r="AL127">
            <v>2100</v>
          </cell>
          <cell r="AM127">
            <v>1797</v>
          </cell>
        </row>
        <row r="128">
          <cell r="A128" t="str">
            <v>120400</v>
          </cell>
          <cell r="B128" t="str">
            <v>12</v>
          </cell>
          <cell r="C128" t="str">
            <v>04</v>
          </cell>
          <cell r="D128" t="str">
            <v>00</v>
          </cell>
          <cell r="E128" t="str">
            <v>JAUJA</v>
          </cell>
          <cell r="F128">
            <v>100516</v>
          </cell>
          <cell r="G128">
            <v>2014</v>
          </cell>
          <cell r="H128">
            <v>2017</v>
          </cell>
          <cell r="I128">
            <v>2020</v>
          </cell>
          <cell r="J128">
            <v>2021</v>
          </cell>
          <cell r="K128">
            <v>2021</v>
          </cell>
          <cell r="L128">
            <v>2008</v>
          </cell>
          <cell r="M128">
            <v>2006</v>
          </cell>
          <cell r="N128">
            <v>2005</v>
          </cell>
          <cell r="O128">
            <v>2003</v>
          </cell>
          <cell r="P128">
            <v>2002</v>
          </cell>
          <cell r="Q128">
            <v>2001</v>
          </cell>
          <cell r="R128">
            <v>1998</v>
          </cell>
          <cell r="S128">
            <v>1996</v>
          </cell>
          <cell r="T128">
            <v>1996</v>
          </cell>
          <cell r="U128">
            <v>1995</v>
          </cell>
          <cell r="V128">
            <v>1993</v>
          </cell>
          <cell r="W128">
            <v>1990</v>
          </cell>
          <cell r="X128">
            <v>1982</v>
          </cell>
          <cell r="Y128">
            <v>1966</v>
          </cell>
          <cell r="Z128">
            <v>1945</v>
          </cell>
          <cell r="AA128">
            <v>9335</v>
          </cell>
          <cell r="AB128">
            <v>8481</v>
          </cell>
          <cell r="AC128">
            <v>7940</v>
          </cell>
          <cell r="AD128">
            <v>6962</v>
          </cell>
          <cell r="AE128">
            <v>6089</v>
          </cell>
          <cell r="AF128">
            <v>5268</v>
          </cell>
          <cell r="AG128">
            <v>4306</v>
          </cell>
          <cell r="AH128">
            <v>3512</v>
          </cell>
          <cell r="AI128">
            <v>2746</v>
          </cell>
          <cell r="AJ128">
            <v>2127</v>
          </cell>
          <cell r="AK128">
            <v>1641</v>
          </cell>
          <cell r="AL128">
            <v>1148</v>
          </cell>
          <cell r="AM128">
            <v>982</v>
          </cell>
        </row>
        <row r="129">
          <cell r="A129" t="str">
            <v>120500</v>
          </cell>
          <cell r="B129" t="str">
            <v>12</v>
          </cell>
          <cell r="C129" t="str">
            <v>05</v>
          </cell>
          <cell r="D129" t="str">
            <v>00</v>
          </cell>
          <cell r="E129" t="str">
            <v>JUNIN</v>
          </cell>
          <cell r="F129">
            <v>34926</v>
          </cell>
          <cell r="G129">
            <v>700</v>
          </cell>
          <cell r="H129">
            <v>701</v>
          </cell>
          <cell r="I129">
            <v>702</v>
          </cell>
          <cell r="J129">
            <v>702</v>
          </cell>
          <cell r="K129">
            <v>701</v>
          </cell>
          <cell r="L129">
            <v>698</v>
          </cell>
          <cell r="M129">
            <v>697</v>
          </cell>
          <cell r="N129">
            <v>697</v>
          </cell>
          <cell r="O129">
            <v>696</v>
          </cell>
          <cell r="P129">
            <v>696</v>
          </cell>
          <cell r="Q129">
            <v>695</v>
          </cell>
          <cell r="R129">
            <v>694</v>
          </cell>
          <cell r="S129">
            <v>694</v>
          </cell>
          <cell r="T129">
            <v>693</v>
          </cell>
          <cell r="U129">
            <v>693</v>
          </cell>
          <cell r="V129">
            <v>693</v>
          </cell>
          <cell r="W129">
            <v>692</v>
          </cell>
          <cell r="X129">
            <v>689</v>
          </cell>
          <cell r="Y129">
            <v>683</v>
          </cell>
          <cell r="Z129">
            <v>676</v>
          </cell>
          <cell r="AA129">
            <v>3244</v>
          </cell>
          <cell r="AB129">
            <v>2947</v>
          </cell>
          <cell r="AC129">
            <v>2759</v>
          </cell>
          <cell r="AD129">
            <v>2419</v>
          </cell>
          <cell r="AE129">
            <v>2116</v>
          </cell>
          <cell r="AF129">
            <v>1830</v>
          </cell>
          <cell r="AG129">
            <v>1496</v>
          </cell>
          <cell r="AH129">
            <v>1220</v>
          </cell>
          <cell r="AI129">
            <v>954</v>
          </cell>
          <cell r="AJ129">
            <v>739</v>
          </cell>
          <cell r="AK129">
            <v>570</v>
          </cell>
          <cell r="AL129">
            <v>399</v>
          </cell>
          <cell r="AM129">
            <v>341</v>
          </cell>
        </row>
        <row r="130">
          <cell r="A130" t="str">
            <v>120600</v>
          </cell>
          <cell r="B130" t="str">
            <v>12</v>
          </cell>
          <cell r="C130" t="str">
            <v>06</v>
          </cell>
          <cell r="D130" t="str">
            <v>00</v>
          </cell>
          <cell r="E130" t="str">
            <v>SATIPO</v>
          </cell>
          <cell r="F130">
            <v>215782</v>
          </cell>
          <cell r="G130">
            <v>4324</v>
          </cell>
          <cell r="H130">
            <v>4330</v>
          </cell>
          <cell r="I130">
            <v>4336</v>
          </cell>
          <cell r="J130">
            <v>4339</v>
          </cell>
          <cell r="K130">
            <v>4338</v>
          </cell>
          <cell r="L130">
            <v>4311</v>
          </cell>
          <cell r="M130">
            <v>4306</v>
          </cell>
          <cell r="N130">
            <v>4303</v>
          </cell>
          <cell r="O130">
            <v>4301</v>
          </cell>
          <cell r="P130">
            <v>4298</v>
          </cell>
          <cell r="Q130">
            <v>4295</v>
          </cell>
          <cell r="R130">
            <v>4289</v>
          </cell>
          <cell r="S130">
            <v>4285</v>
          </cell>
          <cell r="T130">
            <v>4284</v>
          </cell>
          <cell r="U130">
            <v>4284</v>
          </cell>
          <cell r="V130">
            <v>4279</v>
          </cell>
          <cell r="W130">
            <v>4273</v>
          </cell>
          <cell r="X130">
            <v>4255</v>
          </cell>
          <cell r="Y130">
            <v>4221</v>
          </cell>
          <cell r="Z130">
            <v>4175</v>
          </cell>
          <cell r="AA130">
            <v>20040</v>
          </cell>
          <cell r="AB130">
            <v>18206</v>
          </cell>
          <cell r="AC130">
            <v>17046</v>
          </cell>
          <cell r="AD130">
            <v>14945</v>
          </cell>
          <cell r="AE130">
            <v>13071</v>
          </cell>
          <cell r="AF130">
            <v>11309</v>
          </cell>
          <cell r="AG130">
            <v>9245</v>
          </cell>
          <cell r="AH130">
            <v>7539</v>
          </cell>
          <cell r="AI130">
            <v>5894</v>
          </cell>
          <cell r="AJ130">
            <v>4566</v>
          </cell>
          <cell r="AK130">
            <v>3522</v>
          </cell>
          <cell r="AL130">
            <v>2464</v>
          </cell>
          <cell r="AM130">
            <v>2109</v>
          </cell>
        </row>
        <row r="131">
          <cell r="A131" t="str">
            <v>120700</v>
          </cell>
          <cell r="B131" t="str">
            <v>12</v>
          </cell>
          <cell r="C131" t="str">
            <v>07</v>
          </cell>
          <cell r="D131" t="str">
            <v>00</v>
          </cell>
          <cell r="E131" t="str">
            <v>TARMA</v>
          </cell>
          <cell r="F131">
            <v>120972</v>
          </cell>
          <cell r="G131">
            <v>2424</v>
          </cell>
          <cell r="H131">
            <v>2427</v>
          </cell>
          <cell r="I131">
            <v>2431</v>
          </cell>
          <cell r="J131">
            <v>2432</v>
          </cell>
          <cell r="K131">
            <v>2432</v>
          </cell>
          <cell r="L131">
            <v>2417</v>
          </cell>
          <cell r="M131">
            <v>2415</v>
          </cell>
          <cell r="N131">
            <v>2413</v>
          </cell>
          <cell r="O131">
            <v>2411</v>
          </cell>
          <cell r="P131">
            <v>2410</v>
          </cell>
          <cell r="Q131">
            <v>2408</v>
          </cell>
          <cell r="R131">
            <v>2404</v>
          </cell>
          <cell r="S131">
            <v>2402</v>
          </cell>
          <cell r="T131">
            <v>2402</v>
          </cell>
          <cell r="U131">
            <v>2402</v>
          </cell>
          <cell r="V131">
            <v>2399</v>
          </cell>
          <cell r="W131">
            <v>2395</v>
          </cell>
          <cell r="X131">
            <v>2385</v>
          </cell>
          <cell r="Y131">
            <v>2366</v>
          </cell>
          <cell r="Z131">
            <v>2341</v>
          </cell>
          <cell r="AA131">
            <v>11235</v>
          </cell>
          <cell r="AB131">
            <v>10206</v>
          </cell>
          <cell r="AC131">
            <v>9556</v>
          </cell>
          <cell r="AD131">
            <v>8379</v>
          </cell>
          <cell r="AE131">
            <v>7328</v>
          </cell>
          <cell r="AF131">
            <v>6340</v>
          </cell>
          <cell r="AG131">
            <v>5183</v>
          </cell>
          <cell r="AH131">
            <v>4226</v>
          </cell>
          <cell r="AI131">
            <v>3304</v>
          </cell>
          <cell r="AJ131">
            <v>2560</v>
          </cell>
          <cell r="AK131">
            <v>1975</v>
          </cell>
          <cell r="AL131">
            <v>1382</v>
          </cell>
          <cell r="AM131">
            <v>1182</v>
          </cell>
        </row>
        <row r="132">
          <cell r="A132" t="str">
            <v>120800</v>
          </cell>
          <cell r="B132" t="str">
            <v>12</v>
          </cell>
          <cell r="C132" t="str">
            <v>08</v>
          </cell>
          <cell r="D132" t="str">
            <v>00</v>
          </cell>
          <cell r="E132" t="str">
            <v>YAULI</v>
          </cell>
          <cell r="F132">
            <v>58125</v>
          </cell>
          <cell r="G132">
            <v>1165</v>
          </cell>
          <cell r="H132">
            <v>1166</v>
          </cell>
          <cell r="I132">
            <v>1168</v>
          </cell>
          <cell r="J132">
            <v>1169</v>
          </cell>
          <cell r="K132">
            <v>1169</v>
          </cell>
          <cell r="L132">
            <v>1160</v>
          </cell>
          <cell r="M132">
            <v>1160</v>
          </cell>
          <cell r="N132">
            <v>1159</v>
          </cell>
          <cell r="O132">
            <v>1158</v>
          </cell>
          <cell r="P132">
            <v>1158</v>
          </cell>
          <cell r="Q132">
            <v>1157</v>
          </cell>
          <cell r="R132">
            <v>1155</v>
          </cell>
          <cell r="S132">
            <v>1154</v>
          </cell>
          <cell r="T132">
            <v>1154</v>
          </cell>
          <cell r="U132">
            <v>1154</v>
          </cell>
          <cell r="V132">
            <v>1153</v>
          </cell>
          <cell r="W132">
            <v>1151</v>
          </cell>
          <cell r="X132">
            <v>1146</v>
          </cell>
          <cell r="Y132">
            <v>1137</v>
          </cell>
          <cell r="Z132">
            <v>1125</v>
          </cell>
          <cell r="AA132">
            <v>5398</v>
          </cell>
          <cell r="AB132">
            <v>4904</v>
          </cell>
          <cell r="AC132">
            <v>4592</v>
          </cell>
          <cell r="AD132">
            <v>4026</v>
          </cell>
          <cell r="AE132">
            <v>3521</v>
          </cell>
          <cell r="AF132">
            <v>3046</v>
          </cell>
          <cell r="AG132">
            <v>2490</v>
          </cell>
          <cell r="AH132">
            <v>2031</v>
          </cell>
          <cell r="AI132">
            <v>1588</v>
          </cell>
          <cell r="AJ132">
            <v>1230</v>
          </cell>
          <cell r="AK132">
            <v>949</v>
          </cell>
          <cell r="AL132">
            <v>664</v>
          </cell>
          <cell r="AM132">
            <v>568</v>
          </cell>
        </row>
        <row r="133">
          <cell r="A133" t="str">
            <v>120900</v>
          </cell>
          <cell r="B133" t="str">
            <v>12</v>
          </cell>
          <cell r="C133" t="str">
            <v>09</v>
          </cell>
          <cell r="D133" t="str">
            <v>00</v>
          </cell>
          <cell r="E133" t="str">
            <v>CHUPACA</v>
          </cell>
          <cell r="F133">
            <v>55313</v>
          </cell>
          <cell r="G133">
            <v>1109</v>
          </cell>
          <cell r="H133">
            <v>1110</v>
          </cell>
          <cell r="I133">
            <v>1111</v>
          </cell>
          <cell r="J133">
            <v>1112</v>
          </cell>
          <cell r="K133">
            <v>1112</v>
          </cell>
          <cell r="L133">
            <v>1105</v>
          </cell>
          <cell r="M133">
            <v>1104</v>
          </cell>
          <cell r="N133">
            <v>1103</v>
          </cell>
          <cell r="O133">
            <v>1102</v>
          </cell>
          <cell r="P133">
            <v>1102</v>
          </cell>
          <cell r="Q133">
            <v>1101</v>
          </cell>
          <cell r="R133">
            <v>1099</v>
          </cell>
          <cell r="S133">
            <v>1098</v>
          </cell>
          <cell r="T133">
            <v>1098</v>
          </cell>
          <cell r="U133">
            <v>1098</v>
          </cell>
          <cell r="V133">
            <v>1097</v>
          </cell>
          <cell r="W133">
            <v>1095</v>
          </cell>
          <cell r="X133">
            <v>1091</v>
          </cell>
          <cell r="Y133">
            <v>1082</v>
          </cell>
          <cell r="Z133">
            <v>1070</v>
          </cell>
          <cell r="AA133">
            <v>5137</v>
          </cell>
          <cell r="AB133">
            <v>4667</v>
          </cell>
          <cell r="AC133">
            <v>4370</v>
          </cell>
          <cell r="AD133">
            <v>3831</v>
          </cell>
          <cell r="AE133">
            <v>3351</v>
          </cell>
          <cell r="AF133">
            <v>2899</v>
          </cell>
          <cell r="AG133">
            <v>2370</v>
          </cell>
          <cell r="AH133">
            <v>1932</v>
          </cell>
          <cell r="AI133">
            <v>1511</v>
          </cell>
          <cell r="AJ133">
            <v>1170</v>
          </cell>
          <cell r="AK133">
            <v>903</v>
          </cell>
          <cell r="AL133">
            <v>632</v>
          </cell>
          <cell r="AM133">
            <v>541</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cell r="G135">
            <v>17219</v>
          </cell>
          <cell r="H135">
            <v>17240</v>
          </cell>
          <cell r="I135">
            <v>17265</v>
          </cell>
          <cell r="J135">
            <v>17276</v>
          </cell>
          <cell r="K135">
            <v>17272</v>
          </cell>
          <cell r="L135">
            <v>17161</v>
          </cell>
          <cell r="M135">
            <v>17147</v>
          </cell>
          <cell r="N135">
            <v>17135</v>
          </cell>
          <cell r="O135">
            <v>17124</v>
          </cell>
          <cell r="P135">
            <v>17115</v>
          </cell>
          <cell r="Q135">
            <v>17101</v>
          </cell>
          <cell r="R135">
            <v>17078</v>
          </cell>
          <cell r="S135">
            <v>17062</v>
          </cell>
          <cell r="T135">
            <v>17060</v>
          </cell>
          <cell r="U135">
            <v>17057</v>
          </cell>
          <cell r="V135">
            <v>17040</v>
          </cell>
          <cell r="W135">
            <v>17012</v>
          </cell>
          <cell r="X135">
            <v>16941</v>
          </cell>
          <cell r="Y135">
            <v>16807</v>
          </cell>
          <cell r="Z135">
            <v>16625</v>
          </cell>
          <cell r="AA135">
            <v>79796</v>
          </cell>
          <cell r="AB135">
            <v>72490</v>
          </cell>
          <cell r="AC135">
            <v>67873</v>
          </cell>
          <cell r="AD135">
            <v>59508</v>
          </cell>
          <cell r="AE135">
            <v>52045</v>
          </cell>
          <cell r="AF135">
            <v>45030</v>
          </cell>
          <cell r="AG135">
            <v>36810</v>
          </cell>
          <cell r="AH135">
            <v>30015</v>
          </cell>
          <cell r="AI135">
            <v>23469</v>
          </cell>
          <cell r="AJ135">
            <v>18182</v>
          </cell>
          <cell r="AK135">
            <v>14026</v>
          </cell>
          <cell r="AL135">
            <v>9811</v>
          </cell>
          <cell r="AM135">
            <v>8397</v>
          </cell>
        </row>
        <row r="136">
          <cell r="A136" t="str">
            <v>130200</v>
          </cell>
          <cell r="B136" t="str">
            <v>13</v>
          </cell>
          <cell r="C136" t="str">
            <v>02</v>
          </cell>
          <cell r="D136" t="str">
            <v>00</v>
          </cell>
          <cell r="E136" t="str">
            <v>ASCOPE</v>
          </cell>
          <cell r="F136">
            <v>125104</v>
          </cell>
          <cell r="G136">
            <v>2507</v>
          </cell>
          <cell r="H136">
            <v>2510</v>
          </cell>
          <cell r="I136">
            <v>2514</v>
          </cell>
          <cell r="J136">
            <v>2515</v>
          </cell>
          <cell r="K136">
            <v>2515</v>
          </cell>
          <cell r="L136">
            <v>2499</v>
          </cell>
          <cell r="M136">
            <v>2497</v>
          </cell>
          <cell r="N136">
            <v>2494</v>
          </cell>
          <cell r="O136">
            <v>2493</v>
          </cell>
          <cell r="P136">
            <v>2492</v>
          </cell>
          <cell r="Q136">
            <v>2490</v>
          </cell>
          <cell r="R136">
            <v>2487</v>
          </cell>
          <cell r="S136">
            <v>2484</v>
          </cell>
          <cell r="T136">
            <v>2484</v>
          </cell>
          <cell r="U136">
            <v>2484</v>
          </cell>
          <cell r="V136">
            <v>2481</v>
          </cell>
          <cell r="W136">
            <v>2477</v>
          </cell>
          <cell r="X136">
            <v>2467</v>
          </cell>
          <cell r="Y136">
            <v>2447</v>
          </cell>
          <cell r="Z136">
            <v>2421</v>
          </cell>
          <cell r="AA136">
            <v>11619</v>
          </cell>
          <cell r="AB136">
            <v>10555</v>
          </cell>
          <cell r="AC136">
            <v>9883</v>
          </cell>
          <cell r="AD136">
            <v>8665</v>
          </cell>
          <cell r="AE136">
            <v>7578</v>
          </cell>
          <cell r="AF136">
            <v>6557</v>
          </cell>
          <cell r="AG136">
            <v>5360</v>
          </cell>
          <cell r="AH136">
            <v>4371</v>
          </cell>
          <cell r="AI136">
            <v>3417</v>
          </cell>
          <cell r="AJ136">
            <v>2647</v>
          </cell>
          <cell r="AK136">
            <v>2042</v>
          </cell>
          <cell r="AL136">
            <v>1429</v>
          </cell>
          <cell r="AM136">
            <v>1223</v>
          </cell>
        </row>
        <row r="137">
          <cell r="A137" t="str">
            <v>130300</v>
          </cell>
          <cell r="B137" t="str">
            <v>13</v>
          </cell>
          <cell r="C137" t="str">
            <v>03</v>
          </cell>
          <cell r="D137" t="str">
            <v>00</v>
          </cell>
          <cell r="E137" t="str">
            <v>BOLIVAR</v>
          </cell>
          <cell r="F137">
            <v>18801</v>
          </cell>
          <cell r="G137">
            <v>377</v>
          </cell>
          <cell r="H137">
            <v>377</v>
          </cell>
          <cell r="I137">
            <v>378</v>
          </cell>
          <cell r="J137">
            <v>378</v>
          </cell>
          <cell r="K137">
            <v>378</v>
          </cell>
          <cell r="L137">
            <v>376</v>
          </cell>
          <cell r="M137">
            <v>375</v>
          </cell>
          <cell r="N137">
            <v>375</v>
          </cell>
          <cell r="O137">
            <v>375</v>
          </cell>
          <cell r="P137">
            <v>375</v>
          </cell>
          <cell r="Q137">
            <v>373</v>
          </cell>
          <cell r="R137">
            <v>373</v>
          </cell>
          <cell r="S137">
            <v>373</v>
          </cell>
          <cell r="T137">
            <v>373</v>
          </cell>
          <cell r="U137">
            <v>373</v>
          </cell>
          <cell r="V137">
            <v>373</v>
          </cell>
          <cell r="W137">
            <v>372</v>
          </cell>
          <cell r="X137">
            <v>371</v>
          </cell>
          <cell r="Y137">
            <v>368</v>
          </cell>
          <cell r="Z137">
            <v>364</v>
          </cell>
          <cell r="AA137">
            <v>1746</v>
          </cell>
          <cell r="AB137">
            <v>1586</v>
          </cell>
          <cell r="AC137">
            <v>1485</v>
          </cell>
          <cell r="AD137">
            <v>1302</v>
          </cell>
          <cell r="AE137">
            <v>1139</v>
          </cell>
          <cell r="AF137">
            <v>985</v>
          </cell>
          <cell r="AG137">
            <v>806</v>
          </cell>
          <cell r="AH137">
            <v>657</v>
          </cell>
          <cell r="AI137">
            <v>514</v>
          </cell>
          <cell r="AJ137">
            <v>398</v>
          </cell>
          <cell r="AK137">
            <v>307</v>
          </cell>
          <cell r="AL137">
            <v>215</v>
          </cell>
          <cell r="AM137">
            <v>184</v>
          </cell>
        </row>
        <row r="138">
          <cell r="A138" t="str">
            <v>130400</v>
          </cell>
          <cell r="B138" t="str">
            <v>13</v>
          </cell>
          <cell r="C138" t="str">
            <v>04</v>
          </cell>
          <cell r="D138" t="str">
            <v>00</v>
          </cell>
          <cell r="E138" t="str">
            <v>CHEPEN</v>
          </cell>
          <cell r="F138">
            <v>82999</v>
          </cell>
          <cell r="G138">
            <v>1663</v>
          </cell>
          <cell r="H138">
            <v>1665</v>
          </cell>
          <cell r="I138">
            <v>1668</v>
          </cell>
          <cell r="J138">
            <v>1669</v>
          </cell>
          <cell r="K138">
            <v>1669</v>
          </cell>
          <cell r="L138">
            <v>1658</v>
          </cell>
          <cell r="M138">
            <v>1656</v>
          </cell>
          <cell r="N138">
            <v>1655</v>
          </cell>
          <cell r="O138">
            <v>1654</v>
          </cell>
          <cell r="P138">
            <v>1653</v>
          </cell>
          <cell r="Q138">
            <v>1652</v>
          </cell>
          <cell r="R138">
            <v>1650</v>
          </cell>
          <cell r="S138">
            <v>1648</v>
          </cell>
          <cell r="T138">
            <v>1648</v>
          </cell>
          <cell r="U138">
            <v>1648</v>
          </cell>
          <cell r="V138">
            <v>1646</v>
          </cell>
          <cell r="W138">
            <v>1643</v>
          </cell>
          <cell r="X138">
            <v>1636</v>
          </cell>
          <cell r="Y138">
            <v>1624</v>
          </cell>
          <cell r="Z138">
            <v>1606</v>
          </cell>
          <cell r="AA138">
            <v>7708</v>
          </cell>
          <cell r="AB138">
            <v>7003</v>
          </cell>
          <cell r="AC138">
            <v>6557</v>
          </cell>
          <cell r="AD138">
            <v>5749</v>
          </cell>
          <cell r="AE138">
            <v>5028</v>
          </cell>
          <cell r="AF138">
            <v>4350</v>
          </cell>
          <cell r="AG138">
            <v>3556</v>
          </cell>
          <cell r="AH138">
            <v>2900</v>
          </cell>
          <cell r="AI138">
            <v>2267</v>
          </cell>
          <cell r="AJ138">
            <v>1756</v>
          </cell>
          <cell r="AK138">
            <v>1355</v>
          </cell>
          <cell r="AL138">
            <v>948</v>
          </cell>
          <cell r="AM138">
            <v>811</v>
          </cell>
        </row>
        <row r="139">
          <cell r="A139" t="str">
            <v>130500</v>
          </cell>
          <cell r="B139" t="str">
            <v>13</v>
          </cell>
          <cell r="C139" t="str">
            <v>05</v>
          </cell>
          <cell r="D139" t="str">
            <v>00</v>
          </cell>
          <cell r="E139" t="str">
            <v>JULCAN</v>
          </cell>
          <cell r="F139">
            <v>35346</v>
          </cell>
          <cell r="G139">
            <v>708</v>
          </cell>
          <cell r="H139">
            <v>709</v>
          </cell>
          <cell r="I139">
            <v>710</v>
          </cell>
          <cell r="J139">
            <v>711</v>
          </cell>
          <cell r="K139">
            <v>711</v>
          </cell>
          <cell r="L139">
            <v>706</v>
          </cell>
          <cell r="M139">
            <v>705</v>
          </cell>
          <cell r="N139">
            <v>705</v>
          </cell>
          <cell r="O139">
            <v>705</v>
          </cell>
          <cell r="P139">
            <v>704</v>
          </cell>
          <cell r="Q139">
            <v>704</v>
          </cell>
          <cell r="R139">
            <v>703</v>
          </cell>
          <cell r="S139">
            <v>702</v>
          </cell>
          <cell r="T139">
            <v>702</v>
          </cell>
          <cell r="U139">
            <v>702</v>
          </cell>
          <cell r="V139">
            <v>701</v>
          </cell>
          <cell r="W139">
            <v>700</v>
          </cell>
          <cell r="X139">
            <v>697</v>
          </cell>
          <cell r="Y139">
            <v>691</v>
          </cell>
          <cell r="Z139">
            <v>684</v>
          </cell>
          <cell r="AA139">
            <v>3283</v>
          </cell>
          <cell r="AB139">
            <v>2982</v>
          </cell>
          <cell r="AC139">
            <v>2792</v>
          </cell>
          <cell r="AD139">
            <v>2448</v>
          </cell>
          <cell r="AE139">
            <v>2141</v>
          </cell>
          <cell r="AF139">
            <v>1852</v>
          </cell>
          <cell r="AG139">
            <v>1514</v>
          </cell>
          <cell r="AH139">
            <v>1235</v>
          </cell>
          <cell r="AI139">
            <v>965</v>
          </cell>
          <cell r="AJ139">
            <v>748</v>
          </cell>
          <cell r="AK139">
            <v>577</v>
          </cell>
          <cell r="AL139">
            <v>404</v>
          </cell>
          <cell r="AM139">
            <v>345</v>
          </cell>
        </row>
        <row r="140">
          <cell r="A140" t="str">
            <v>130600</v>
          </cell>
          <cell r="B140" t="str">
            <v>13</v>
          </cell>
          <cell r="C140" t="str">
            <v>06</v>
          </cell>
          <cell r="D140" t="str">
            <v>00</v>
          </cell>
          <cell r="E140" t="str">
            <v>OTUZCO</v>
          </cell>
          <cell r="F140">
            <v>97856</v>
          </cell>
          <cell r="G140">
            <v>1961</v>
          </cell>
          <cell r="H140">
            <v>1963</v>
          </cell>
          <cell r="I140">
            <v>1966</v>
          </cell>
          <cell r="J140">
            <v>1968</v>
          </cell>
          <cell r="K140">
            <v>1967</v>
          </cell>
          <cell r="L140">
            <v>1955</v>
          </cell>
          <cell r="M140">
            <v>1953</v>
          </cell>
          <cell r="N140">
            <v>1952</v>
          </cell>
          <cell r="O140">
            <v>1950</v>
          </cell>
          <cell r="P140">
            <v>1949</v>
          </cell>
          <cell r="Q140">
            <v>1948</v>
          </cell>
          <cell r="R140">
            <v>1944</v>
          </cell>
          <cell r="S140">
            <v>1943</v>
          </cell>
          <cell r="T140">
            <v>1943</v>
          </cell>
          <cell r="U140">
            <v>1943</v>
          </cell>
          <cell r="V140">
            <v>1941</v>
          </cell>
          <cell r="W140">
            <v>1938</v>
          </cell>
          <cell r="X140">
            <v>1929</v>
          </cell>
          <cell r="Y140">
            <v>1914</v>
          </cell>
          <cell r="Z140">
            <v>1893</v>
          </cell>
          <cell r="AA140">
            <v>9088</v>
          </cell>
          <cell r="AB140">
            <v>8256</v>
          </cell>
          <cell r="AC140">
            <v>7730</v>
          </cell>
          <cell r="AD140">
            <v>6778</v>
          </cell>
          <cell r="AE140">
            <v>5928</v>
          </cell>
          <cell r="AF140">
            <v>5129</v>
          </cell>
          <cell r="AG140">
            <v>4193</v>
          </cell>
          <cell r="AH140">
            <v>3419</v>
          </cell>
          <cell r="AI140">
            <v>2673</v>
          </cell>
          <cell r="AJ140">
            <v>2071</v>
          </cell>
          <cell r="AK140">
            <v>1597</v>
          </cell>
          <cell r="AL140">
            <v>1118</v>
          </cell>
          <cell r="AM140">
            <v>956</v>
          </cell>
        </row>
        <row r="141">
          <cell r="A141" t="str">
            <v>130700</v>
          </cell>
          <cell r="B141" t="str">
            <v>13</v>
          </cell>
          <cell r="C141" t="str">
            <v>07</v>
          </cell>
          <cell r="D141" t="str">
            <v>00</v>
          </cell>
          <cell r="E141" t="str">
            <v>PACASMAYO</v>
          </cell>
          <cell r="F141">
            <v>101134</v>
          </cell>
          <cell r="G141">
            <v>2027</v>
          </cell>
          <cell r="H141">
            <v>2029</v>
          </cell>
          <cell r="I141">
            <v>2032</v>
          </cell>
          <cell r="J141">
            <v>2033</v>
          </cell>
          <cell r="K141">
            <v>2033</v>
          </cell>
          <cell r="L141">
            <v>2020</v>
          </cell>
          <cell r="M141">
            <v>2018</v>
          </cell>
          <cell r="N141">
            <v>2017</v>
          </cell>
          <cell r="O141">
            <v>2016</v>
          </cell>
          <cell r="P141">
            <v>2015</v>
          </cell>
          <cell r="Q141">
            <v>2013</v>
          </cell>
          <cell r="R141">
            <v>2010</v>
          </cell>
          <cell r="S141">
            <v>2009</v>
          </cell>
          <cell r="T141">
            <v>2008</v>
          </cell>
          <cell r="U141">
            <v>2008</v>
          </cell>
          <cell r="V141">
            <v>2006</v>
          </cell>
          <cell r="W141">
            <v>2003</v>
          </cell>
          <cell r="X141">
            <v>1994</v>
          </cell>
          <cell r="Y141">
            <v>1978</v>
          </cell>
          <cell r="Z141">
            <v>1957</v>
          </cell>
          <cell r="AA141">
            <v>9393</v>
          </cell>
          <cell r="AB141">
            <v>8533</v>
          </cell>
          <cell r="AC141">
            <v>7989</v>
          </cell>
          <cell r="AD141">
            <v>7005</v>
          </cell>
          <cell r="AE141">
            <v>6126</v>
          </cell>
          <cell r="AF141">
            <v>5300</v>
          </cell>
          <cell r="AG141">
            <v>4333</v>
          </cell>
          <cell r="AH141">
            <v>3533</v>
          </cell>
          <cell r="AI141">
            <v>2762</v>
          </cell>
          <cell r="AJ141">
            <v>2140</v>
          </cell>
          <cell r="AK141">
            <v>1651</v>
          </cell>
          <cell r="AL141">
            <v>1155</v>
          </cell>
          <cell r="AM141">
            <v>988</v>
          </cell>
        </row>
        <row r="142">
          <cell r="A142" t="str">
            <v>130800</v>
          </cell>
          <cell r="B142" t="str">
            <v>13</v>
          </cell>
          <cell r="C142" t="str">
            <v>08</v>
          </cell>
          <cell r="D142" t="str">
            <v>00</v>
          </cell>
          <cell r="E142" t="str">
            <v>PATAZ</v>
          </cell>
          <cell r="F142">
            <v>86197</v>
          </cell>
          <cell r="G142">
            <v>1729</v>
          </cell>
          <cell r="H142">
            <v>1730</v>
          </cell>
          <cell r="I142">
            <v>1733</v>
          </cell>
          <cell r="J142">
            <v>1733</v>
          </cell>
          <cell r="K142">
            <v>1733</v>
          </cell>
          <cell r="L142">
            <v>1722</v>
          </cell>
          <cell r="M142">
            <v>1720</v>
          </cell>
          <cell r="N142">
            <v>1719</v>
          </cell>
          <cell r="O142">
            <v>1718</v>
          </cell>
          <cell r="P142">
            <v>1717</v>
          </cell>
          <cell r="Q142">
            <v>1716</v>
          </cell>
          <cell r="R142">
            <v>1713</v>
          </cell>
          <cell r="S142">
            <v>1712</v>
          </cell>
          <cell r="T142">
            <v>1711</v>
          </cell>
          <cell r="U142">
            <v>1711</v>
          </cell>
          <cell r="V142">
            <v>1709</v>
          </cell>
          <cell r="W142">
            <v>1707</v>
          </cell>
          <cell r="X142">
            <v>1700</v>
          </cell>
          <cell r="Y142">
            <v>1686</v>
          </cell>
          <cell r="Z142">
            <v>1668</v>
          </cell>
          <cell r="AA142">
            <v>8005</v>
          </cell>
          <cell r="AB142">
            <v>7272</v>
          </cell>
          <cell r="AC142">
            <v>6809</v>
          </cell>
          <cell r="AD142">
            <v>5970</v>
          </cell>
          <cell r="AE142">
            <v>5221</v>
          </cell>
          <cell r="AF142">
            <v>4518</v>
          </cell>
          <cell r="AG142">
            <v>3693</v>
          </cell>
          <cell r="AH142">
            <v>3011</v>
          </cell>
          <cell r="AI142">
            <v>2354</v>
          </cell>
          <cell r="AJ142">
            <v>1824</v>
          </cell>
          <cell r="AK142">
            <v>1407</v>
          </cell>
          <cell r="AL142">
            <v>984</v>
          </cell>
          <cell r="AM142">
            <v>842</v>
          </cell>
        </row>
        <row r="143">
          <cell r="A143" t="str">
            <v>130900</v>
          </cell>
          <cell r="B143" t="str">
            <v>13</v>
          </cell>
          <cell r="C143" t="str">
            <v>09</v>
          </cell>
          <cell r="D143" t="str">
            <v>00</v>
          </cell>
          <cell r="E143" t="str">
            <v>SANCHEZ CARRION</v>
          </cell>
          <cell r="F143">
            <v>149863</v>
          </cell>
          <cell r="G143">
            <v>3003</v>
          </cell>
          <cell r="H143">
            <v>3007</v>
          </cell>
          <cell r="I143">
            <v>3011</v>
          </cell>
          <cell r="J143">
            <v>3013</v>
          </cell>
          <cell r="K143">
            <v>3013</v>
          </cell>
          <cell r="L143">
            <v>2994</v>
          </cell>
          <cell r="M143">
            <v>2991</v>
          </cell>
          <cell r="N143">
            <v>2989</v>
          </cell>
          <cell r="O143">
            <v>2987</v>
          </cell>
          <cell r="P143">
            <v>2985</v>
          </cell>
          <cell r="Q143">
            <v>2983</v>
          </cell>
          <cell r="R143">
            <v>2979</v>
          </cell>
          <cell r="S143">
            <v>2976</v>
          </cell>
          <cell r="T143">
            <v>2975</v>
          </cell>
          <cell r="U143">
            <v>2975</v>
          </cell>
          <cell r="V143">
            <v>2972</v>
          </cell>
          <cell r="W143">
            <v>2967</v>
          </cell>
          <cell r="X143">
            <v>2955</v>
          </cell>
          <cell r="Y143">
            <v>2931</v>
          </cell>
          <cell r="Z143">
            <v>2900</v>
          </cell>
          <cell r="AA143">
            <v>13918</v>
          </cell>
          <cell r="AB143">
            <v>12644</v>
          </cell>
          <cell r="AC143">
            <v>11839</v>
          </cell>
          <cell r="AD143">
            <v>10380</v>
          </cell>
          <cell r="AE143">
            <v>9078</v>
          </cell>
          <cell r="AF143">
            <v>7854</v>
          </cell>
          <cell r="AG143">
            <v>6421</v>
          </cell>
          <cell r="AH143">
            <v>5236</v>
          </cell>
          <cell r="AI143">
            <v>4093</v>
          </cell>
          <cell r="AJ143">
            <v>3171</v>
          </cell>
          <cell r="AK143">
            <v>2446</v>
          </cell>
          <cell r="AL143">
            <v>1712</v>
          </cell>
          <cell r="AM143">
            <v>1465</v>
          </cell>
        </row>
        <row r="144">
          <cell r="A144" t="str">
            <v>131000</v>
          </cell>
          <cell r="B144" t="str">
            <v>13</v>
          </cell>
          <cell r="C144" t="str">
            <v>10</v>
          </cell>
          <cell r="D144" t="str">
            <v>00</v>
          </cell>
          <cell r="E144" t="str">
            <v>SANTIAGO DE CHUCO</v>
          </cell>
          <cell r="F144">
            <v>63371</v>
          </cell>
          <cell r="G144">
            <v>1270</v>
          </cell>
          <cell r="H144">
            <v>1272</v>
          </cell>
          <cell r="I144">
            <v>1274</v>
          </cell>
          <cell r="J144">
            <v>1274</v>
          </cell>
          <cell r="K144">
            <v>1274</v>
          </cell>
          <cell r="L144">
            <v>1266</v>
          </cell>
          <cell r="M144">
            <v>1265</v>
          </cell>
          <cell r="N144">
            <v>1264</v>
          </cell>
          <cell r="O144">
            <v>1263</v>
          </cell>
          <cell r="P144">
            <v>1262</v>
          </cell>
          <cell r="Q144">
            <v>1261</v>
          </cell>
          <cell r="R144">
            <v>1260</v>
          </cell>
          <cell r="S144">
            <v>1258</v>
          </cell>
          <cell r="T144">
            <v>1258</v>
          </cell>
          <cell r="U144">
            <v>1258</v>
          </cell>
          <cell r="V144">
            <v>1257</v>
          </cell>
          <cell r="W144">
            <v>1255</v>
          </cell>
          <cell r="X144">
            <v>1249</v>
          </cell>
          <cell r="Y144">
            <v>1240</v>
          </cell>
          <cell r="Z144">
            <v>1226</v>
          </cell>
          <cell r="AA144">
            <v>5885</v>
          </cell>
          <cell r="AB144">
            <v>5347</v>
          </cell>
          <cell r="AC144">
            <v>5006</v>
          </cell>
          <cell r="AD144">
            <v>4389</v>
          </cell>
          <cell r="AE144">
            <v>3839</v>
          </cell>
          <cell r="AF144">
            <v>3321</v>
          </cell>
          <cell r="AG144">
            <v>2715</v>
          </cell>
          <cell r="AH144">
            <v>2214</v>
          </cell>
          <cell r="AI144">
            <v>1731</v>
          </cell>
          <cell r="AJ144">
            <v>1341</v>
          </cell>
          <cell r="AK144">
            <v>1034</v>
          </cell>
          <cell r="AL144">
            <v>724</v>
          </cell>
          <cell r="AM144">
            <v>619</v>
          </cell>
        </row>
        <row r="145">
          <cell r="A145" t="str">
            <v>131100</v>
          </cell>
          <cell r="B145" t="str">
            <v>13</v>
          </cell>
          <cell r="C145" t="str">
            <v>11</v>
          </cell>
          <cell r="D145" t="str">
            <v>00</v>
          </cell>
          <cell r="E145" t="str">
            <v>GRAN CHIMU</v>
          </cell>
          <cell r="F145">
            <v>34450</v>
          </cell>
          <cell r="G145">
            <v>690</v>
          </cell>
          <cell r="H145">
            <v>691</v>
          </cell>
          <cell r="I145">
            <v>692</v>
          </cell>
          <cell r="J145">
            <v>693</v>
          </cell>
          <cell r="K145">
            <v>693</v>
          </cell>
          <cell r="L145">
            <v>688</v>
          </cell>
          <cell r="M145">
            <v>688</v>
          </cell>
          <cell r="N145">
            <v>687</v>
          </cell>
          <cell r="O145">
            <v>687</v>
          </cell>
          <cell r="P145">
            <v>686</v>
          </cell>
          <cell r="Q145">
            <v>686</v>
          </cell>
          <cell r="R145">
            <v>685</v>
          </cell>
          <cell r="S145">
            <v>684</v>
          </cell>
          <cell r="T145">
            <v>684</v>
          </cell>
          <cell r="U145">
            <v>683</v>
          </cell>
          <cell r="V145">
            <v>683</v>
          </cell>
          <cell r="W145">
            <v>682</v>
          </cell>
          <cell r="X145">
            <v>679</v>
          </cell>
          <cell r="Y145">
            <v>674</v>
          </cell>
          <cell r="Z145">
            <v>667</v>
          </cell>
          <cell r="AA145">
            <v>3199</v>
          </cell>
          <cell r="AB145">
            <v>2907</v>
          </cell>
          <cell r="AC145">
            <v>2721</v>
          </cell>
          <cell r="AD145">
            <v>2386</v>
          </cell>
          <cell r="AE145">
            <v>2087</v>
          </cell>
          <cell r="AF145">
            <v>1806</v>
          </cell>
          <cell r="AG145">
            <v>1476</v>
          </cell>
          <cell r="AH145">
            <v>1204</v>
          </cell>
          <cell r="AI145">
            <v>941</v>
          </cell>
          <cell r="AJ145">
            <v>729</v>
          </cell>
          <cell r="AK145">
            <v>562</v>
          </cell>
          <cell r="AL145">
            <v>393</v>
          </cell>
          <cell r="AM145">
            <v>337</v>
          </cell>
        </row>
        <row r="146">
          <cell r="A146" t="str">
            <v>131200</v>
          </cell>
          <cell r="B146" t="str">
            <v>13</v>
          </cell>
          <cell r="C146" t="str">
            <v>12</v>
          </cell>
          <cell r="D146" t="str">
            <v>00</v>
          </cell>
          <cell r="E146" t="str">
            <v>VIRU</v>
          </cell>
          <cell r="F146">
            <v>82458</v>
          </cell>
          <cell r="G146">
            <v>1653</v>
          </cell>
          <cell r="H146">
            <v>1655</v>
          </cell>
          <cell r="I146">
            <v>1657</v>
          </cell>
          <cell r="J146">
            <v>1658</v>
          </cell>
          <cell r="K146">
            <v>1658</v>
          </cell>
          <cell r="L146">
            <v>1647</v>
          </cell>
          <cell r="M146">
            <v>1646</v>
          </cell>
          <cell r="N146">
            <v>1644</v>
          </cell>
          <cell r="O146">
            <v>1643</v>
          </cell>
          <cell r="P146">
            <v>1643</v>
          </cell>
          <cell r="Q146">
            <v>1641</v>
          </cell>
          <cell r="R146">
            <v>1639</v>
          </cell>
          <cell r="S146">
            <v>1637</v>
          </cell>
          <cell r="T146">
            <v>1637</v>
          </cell>
          <cell r="U146">
            <v>1637</v>
          </cell>
          <cell r="V146">
            <v>1635</v>
          </cell>
          <cell r="W146">
            <v>1633</v>
          </cell>
          <cell r="X146">
            <v>1626</v>
          </cell>
          <cell r="Y146">
            <v>1613</v>
          </cell>
          <cell r="Z146">
            <v>1594</v>
          </cell>
          <cell r="AA146">
            <v>7658</v>
          </cell>
          <cell r="AB146">
            <v>6957</v>
          </cell>
          <cell r="AC146">
            <v>6514</v>
          </cell>
          <cell r="AD146">
            <v>5711</v>
          </cell>
          <cell r="AE146">
            <v>4995</v>
          </cell>
          <cell r="AF146">
            <v>4322</v>
          </cell>
          <cell r="AG146">
            <v>3533</v>
          </cell>
          <cell r="AH146">
            <v>2881</v>
          </cell>
          <cell r="AI146">
            <v>2252</v>
          </cell>
          <cell r="AJ146">
            <v>1745</v>
          </cell>
          <cell r="AK146">
            <v>1346</v>
          </cell>
          <cell r="AL146">
            <v>942</v>
          </cell>
          <cell r="AM146">
            <v>806</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cell r="G148">
            <v>16214</v>
          </cell>
          <cell r="H148">
            <v>16233</v>
          </cell>
          <cell r="I148">
            <v>16257</v>
          </cell>
          <cell r="J148">
            <v>16267</v>
          </cell>
          <cell r="K148">
            <v>16265</v>
          </cell>
          <cell r="L148">
            <v>16162</v>
          </cell>
          <cell r="M148">
            <v>16147</v>
          </cell>
          <cell r="N148">
            <v>16134</v>
          </cell>
          <cell r="O148">
            <v>16125</v>
          </cell>
          <cell r="P148">
            <v>16115</v>
          </cell>
          <cell r="Q148">
            <v>16102</v>
          </cell>
          <cell r="R148">
            <v>16081</v>
          </cell>
          <cell r="S148">
            <v>16066</v>
          </cell>
          <cell r="T148">
            <v>16063</v>
          </cell>
          <cell r="U148">
            <v>16062</v>
          </cell>
          <cell r="V148">
            <v>16045</v>
          </cell>
          <cell r="W148">
            <v>16019</v>
          </cell>
          <cell r="X148">
            <v>15952</v>
          </cell>
          <cell r="Y148">
            <v>15825</v>
          </cell>
          <cell r="Z148">
            <v>15654</v>
          </cell>
          <cell r="AA148">
            <v>75138</v>
          </cell>
          <cell r="AB148">
            <v>68258</v>
          </cell>
          <cell r="AC148">
            <v>63911</v>
          </cell>
          <cell r="AD148">
            <v>56035</v>
          </cell>
          <cell r="AE148">
            <v>49008</v>
          </cell>
          <cell r="AF148">
            <v>42401</v>
          </cell>
          <cell r="AG148">
            <v>34662</v>
          </cell>
          <cell r="AH148">
            <v>28265</v>
          </cell>
          <cell r="AI148">
            <v>22098</v>
          </cell>
          <cell r="AJ148">
            <v>17119</v>
          </cell>
          <cell r="AK148">
            <v>13206</v>
          </cell>
          <cell r="AL148">
            <v>9240</v>
          </cell>
          <cell r="AM148">
            <v>7906</v>
          </cell>
        </row>
        <row r="149">
          <cell r="A149" t="str">
            <v>140200</v>
          </cell>
          <cell r="B149" t="str">
            <v>14</v>
          </cell>
          <cell r="C149" t="str">
            <v>02</v>
          </cell>
          <cell r="D149" t="str">
            <v>00</v>
          </cell>
          <cell r="E149" t="str">
            <v>FERREÑAFE</v>
          </cell>
          <cell r="F149">
            <v>104749</v>
          </cell>
          <cell r="G149">
            <v>2099</v>
          </cell>
          <cell r="H149">
            <v>2101</v>
          </cell>
          <cell r="I149">
            <v>2105</v>
          </cell>
          <cell r="J149">
            <v>2106</v>
          </cell>
          <cell r="K149">
            <v>2106</v>
          </cell>
          <cell r="L149">
            <v>2092</v>
          </cell>
          <cell r="M149">
            <v>2091</v>
          </cell>
          <cell r="N149">
            <v>2089</v>
          </cell>
          <cell r="O149">
            <v>2088</v>
          </cell>
          <cell r="P149">
            <v>2087</v>
          </cell>
          <cell r="Q149">
            <v>2085</v>
          </cell>
          <cell r="R149">
            <v>2082</v>
          </cell>
          <cell r="S149">
            <v>2080</v>
          </cell>
          <cell r="T149">
            <v>2080</v>
          </cell>
          <cell r="U149">
            <v>2079</v>
          </cell>
          <cell r="V149">
            <v>2077</v>
          </cell>
          <cell r="W149">
            <v>2074</v>
          </cell>
          <cell r="X149">
            <v>2065</v>
          </cell>
          <cell r="Y149">
            <v>2049</v>
          </cell>
          <cell r="Z149">
            <v>2027</v>
          </cell>
          <cell r="AA149">
            <v>9728</v>
          </cell>
          <cell r="AB149">
            <v>8838</v>
          </cell>
          <cell r="AC149">
            <v>8275</v>
          </cell>
          <cell r="AD149">
            <v>7255</v>
          </cell>
          <cell r="AE149">
            <v>6345</v>
          </cell>
          <cell r="AF149">
            <v>5490</v>
          </cell>
          <cell r="AG149">
            <v>4488</v>
          </cell>
          <cell r="AH149">
            <v>3660</v>
          </cell>
          <cell r="AI149">
            <v>2861</v>
          </cell>
          <cell r="AJ149">
            <v>2217</v>
          </cell>
          <cell r="AK149">
            <v>1710</v>
          </cell>
          <cell r="AL149">
            <v>1196</v>
          </cell>
          <cell r="AM149">
            <v>1024</v>
          </cell>
        </row>
        <row r="150">
          <cell r="A150" t="str">
            <v>140300</v>
          </cell>
          <cell r="B150" t="str">
            <v>14</v>
          </cell>
          <cell r="C150" t="str">
            <v>03</v>
          </cell>
          <cell r="D150" t="str">
            <v>00</v>
          </cell>
          <cell r="E150" t="str">
            <v>LAMBAYEQUE</v>
          </cell>
          <cell r="F150">
            <v>279232</v>
          </cell>
          <cell r="G150">
            <v>5596</v>
          </cell>
          <cell r="H150">
            <v>5603</v>
          </cell>
          <cell r="I150">
            <v>5611</v>
          </cell>
          <cell r="J150">
            <v>5615</v>
          </cell>
          <cell r="K150">
            <v>5613</v>
          </cell>
          <cell r="L150">
            <v>5578</v>
          </cell>
          <cell r="M150">
            <v>5572</v>
          </cell>
          <cell r="N150">
            <v>5569</v>
          </cell>
          <cell r="O150">
            <v>5565</v>
          </cell>
          <cell r="P150">
            <v>5562</v>
          </cell>
          <cell r="Q150">
            <v>5558</v>
          </cell>
          <cell r="R150">
            <v>5550</v>
          </cell>
          <cell r="S150">
            <v>5545</v>
          </cell>
          <cell r="T150">
            <v>5544</v>
          </cell>
          <cell r="U150">
            <v>5543</v>
          </cell>
          <cell r="V150">
            <v>5538</v>
          </cell>
          <cell r="W150">
            <v>5529</v>
          </cell>
          <cell r="X150">
            <v>5506</v>
          </cell>
          <cell r="Y150">
            <v>5462</v>
          </cell>
          <cell r="Z150">
            <v>5403</v>
          </cell>
          <cell r="AA150">
            <v>25933</v>
          </cell>
          <cell r="AB150">
            <v>23559</v>
          </cell>
          <cell r="AC150">
            <v>22058</v>
          </cell>
          <cell r="AD150">
            <v>19340</v>
          </cell>
          <cell r="AE150">
            <v>16914</v>
          </cell>
          <cell r="AF150">
            <v>14635</v>
          </cell>
          <cell r="AG150">
            <v>11964</v>
          </cell>
          <cell r="AH150">
            <v>9755</v>
          </cell>
          <cell r="AI150">
            <v>7627</v>
          </cell>
          <cell r="AJ150">
            <v>5909</v>
          </cell>
          <cell r="AK150">
            <v>4558</v>
          </cell>
          <cell r="AL150">
            <v>3189</v>
          </cell>
          <cell r="AM150">
            <v>2729</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cell r="G152">
            <v>160375</v>
          </cell>
          <cell r="H152">
            <v>160564</v>
          </cell>
          <cell r="I152">
            <v>160805</v>
          </cell>
          <cell r="J152">
            <v>160905</v>
          </cell>
          <cell r="K152">
            <v>160878</v>
          </cell>
          <cell r="L152">
            <v>159855</v>
          </cell>
          <cell r="M152">
            <v>159707</v>
          </cell>
          <cell r="N152">
            <v>159590</v>
          </cell>
          <cell r="O152">
            <v>159494</v>
          </cell>
          <cell r="P152">
            <v>159403</v>
          </cell>
          <cell r="Q152">
            <v>159274</v>
          </cell>
          <cell r="R152">
            <v>159058</v>
          </cell>
          <cell r="S152">
            <v>158909</v>
          </cell>
          <cell r="T152">
            <v>158881</v>
          </cell>
          <cell r="U152">
            <v>158865</v>
          </cell>
          <cell r="V152">
            <v>158702</v>
          </cell>
          <cell r="W152">
            <v>158449</v>
          </cell>
          <cell r="X152">
            <v>157782</v>
          </cell>
          <cell r="Y152">
            <v>156532</v>
          </cell>
          <cell r="Z152">
            <v>154838</v>
          </cell>
          <cell r="AA152">
            <v>743197</v>
          </cell>
          <cell r="AB152">
            <v>675160</v>
          </cell>
          <cell r="AC152">
            <v>632157</v>
          </cell>
          <cell r="AD152">
            <v>554257</v>
          </cell>
          <cell r="AE152">
            <v>484744</v>
          </cell>
          <cell r="AF152">
            <v>419398</v>
          </cell>
          <cell r="AG152">
            <v>342854</v>
          </cell>
          <cell r="AH152">
            <v>279574</v>
          </cell>
          <cell r="AI152">
            <v>218577</v>
          </cell>
          <cell r="AJ152">
            <v>169338</v>
          </cell>
          <cell r="AK152">
            <v>130628</v>
          </cell>
          <cell r="AL152">
            <v>91392</v>
          </cell>
          <cell r="AM152">
            <v>78204</v>
          </cell>
        </row>
        <row r="153">
          <cell r="A153" t="str">
            <v>150200</v>
          </cell>
          <cell r="B153" t="str">
            <v>15</v>
          </cell>
          <cell r="C153" t="str">
            <v>02</v>
          </cell>
          <cell r="D153" t="str">
            <v>00</v>
          </cell>
          <cell r="E153" t="str">
            <v>BARRANCA</v>
          </cell>
          <cell r="F153">
            <v>142468</v>
          </cell>
          <cell r="G153">
            <v>2855</v>
          </cell>
          <cell r="H153">
            <v>2859</v>
          </cell>
          <cell r="I153">
            <v>2862</v>
          </cell>
          <cell r="J153">
            <v>2865</v>
          </cell>
          <cell r="K153">
            <v>2864</v>
          </cell>
          <cell r="L153">
            <v>2846</v>
          </cell>
          <cell r="M153">
            <v>2843</v>
          </cell>
          <cell r="N153">
            <v>2841</v>
          </cell>
          <cell r="O153">
            <v>2840</v>
          </cell>
          <cell r="P153">
            <v>2838</v>
          </cell>
          <cell r="Q153">
            <v>2836</v>
          </cell>
          <cell r="R153">
            <v>2832</v>
          </cell>
          <cell r="S153">
            <v>2829</v>
          </cell>
          <cell r="T153">
            <v>2829</v>
          </cell>
          <cell r="U153">
            <v>2828</v>
          </cell>
          <cell r="V153">
            <v>2825</v>
          </cell>
          <cell r="W153">
            <v>2821</v>
          </cell>
          <cell r="X153">
            <v>2809</v>
          </cell>
          <cell r="Y153">
            <v>2787</v>
          </cell>
          <cell r="Z153">
            <v>2757</v>
          </cell>
          <cell r="AA153">
            <v>13231</v>
          </cell>
          <cell r="AB153">
            <v>12020</v>
          </cell>
          <cell r="AC153">
            <v>11254</v>
          </cell>
          <cell r="AD153">
            <v>9868</v>
          </cell>
          <cell r="AE153">
            <v>8630</v>
          </cell>
          <cell r="AF153">
            <v>7467</v>
          </cell>
          <cell r="AG153">
            <v>6104</v>
          </cell>
          <cell r="AH153">
            <v>4977</v>
          </cell>
          <cell r="AI153">
            <v>3891</v>
          </cell>
          <cell r="AJ153">
            <v>3015</v>
          </cell>
          <cell r="AK153">
            <v>2326</v>
          </cell>
          <cell r="AL153">
            <v>1627</v>
          </cell>
          <cell r="AM153">
            <v>1392</v>
          </cell>
        </row>
        <row r="154">
          <cell r="A154" t="str">
            <v>150300</v>
          </cell>
          <cell r="B154" t="str">
            <v>15</v>
          </cell>
          <cell r="C154" t="str">
            <v>03</v>
          </cell>
          <cell r="D154" t="str">
            <v>00</v>
          </cell>
          <cell r="E154" t="str">
            <v>CAJATAMBO</v>
          </cell>
          <cell r="F154">
            <v>10066</v>
          </cell>
          <cell r="G154">
            <v>202</v>
          </cell>
          <cell r="H154">
            <v>202</v>
          </cell>
          <cell r="I154">
            <v>202</v>
          </cell>
          <cell r="J154">
            <v>202</v>
          </cell>
          <cell r="K154">
            <v>202</v>
          </cell>
          <cell r="L154">
            <v>201</v>
          </cell>
          <cell r="M154">
            <v>201</v>
          </cell>
          <cell r="N154">
            <v>201</v>
          </cell>
          <cell r="O154">
            <v>201</v>
          </cell>
          <cell r="P154">
            <v>201</v>
          </cell>
          <cell r="Q154">
            <v>200</v>
          </cell>
          <cell r="R154">
            <v>200</v>
          </cell>
          <cell r="S154">
            <v>200</v>
          </cell>
          <cell r="T154">
            <v>200</v>
          </cell>
          <cell r="U154">
            <v>200</v>
          </cell>
          <cell r="V154">
            <v>200</v>
          </cell>
          <cell r="W154">
            <v>199</v>
          </cell>
          <cell r="X154">
            <v>198</v>
          </cell>
          <cell r="Y154">
            <v>197</v>
          </cell>
          <cell r="Z154">
            <v>195</v>
          </cell>
          <cell r="AA154">
            <v>935</v>
          </cell>
          <cell r="AB154">
            <v>849</v>
          </cell>
          <cell r="AC154">
            <v>795</v>
          </cell>
          <cell r="AD154">
            <v>697</v>
          </cell>
          <cell r="AE154">
            <v>610</v>
          </cell>
          <cell r="AF154">
            <v>528</v>
          </cell>
          <cell r="AG154">
            <v>431</v>
          </cell>
          <cell r="AH154">
            <v>352</v>
          </cell>
          <cell r="AI154">
            <v>275</v>
          </cell>
          <cell r="AJ154">
            <v>213</v>
          </cell>
          <cell r="AK154">
            <v>164</v>
          </cell>
          <cell r="AL154">
            <v>115</v>
          </cell>
          <cell r="AM154">
            <v>98</v>
          </cell>
        </row>
        <row r="155">
          <cell r="A155" t="str">
            <v>150400</v>
          </cell>
          <cell r="B155" t="str">
            <v>15</v>
          </cell>
          <cell r="C155" t="str">
            <v>04</v>
          </cell>
          <cell r="D155" t="str">
            <v>00</v>
          </cell>
          <cell r="E155" t="str">
            <v>CANTA</v>
          </cell>
          <cell r="F155">
            <v>16999</v>
          </cell>
          <cell r="G155">
            <v>341</v>
          </cell>
          <cell r="H155">
            <v>341</v>
          </cell>
          <cell r="I155">
            <v>342</v>
          </cell>
          <cell r="J155">
            <v>342</v>
          </cell>
          <cell r="K155">
            <v>342</v>
          </cell>
          <cell r="L155">
            <v>340</v>
          </cell>
          <cell r="M155">
            <v>338</v>
          </cell>
          <cell r="N155">
            <v>339</v>
          </cell>
          <cell r="O155">
            <v>338</v>
          </cell>
          <cell r="P155">
            <v>339</v>
          </cell>
          <cell r="Q155">
            <v>338</v>
          </cell>
          <cell r="R155">
            <v>338</v>
          </cell>
          <cell r="S155">
            <v>338</v>
          </cell>
          <cell r="T155">
            <v>338</v>
          </cell>
          <cell r="U155">
            <v>337</v>
          </cell>
          <cell r="V155">
            <v>337</v>
          </cell>
          <cell r="W155">
            <v>337</v>
          </cell>
          <cell r="X155">
            <v>335</v>
          </cell>
          <cell r="Y155">
            <v>333</v>
          </cell>
          <cell r="Z155">
            <v>329</v>
          </cell>
          <cell r="AA155">
            <v>1579</v>
          </cell>
          <cell r="AB155">
            <v>1434</v>
          </cell>
          <cell r="AC155">
            <v>1343</v>
          </cell>
          <cell r="AD155">
            <v>1177</v>
          </cell>
          <cell r="AE155">
            <v>1030</v>
          </cell>
          <cell r="AF155">
            <v>891</v>
          </cell>
          <cell r="AG155">
            <v>728</v>
          </cell>
          <cell r="AH155">
            <v>594</v>
          </cell>
          <cell r="AI155">
            <v>464</v>
          </cell>
          <cell r="AJ155">
            <v>360</v>
          </cell>
          <cell r="AK155">
            <v>277</v>
          </cell>
          <cell r="AL155">
            <v>194</v>
          </cell>
          <cell r="AM155">
            <v>166</v>
          </cell>
        </row>
        <row r="156">
          <cell r="A156" t="str">
            <v>150500</v>
          </cell>
          <cell r="B156" t="str">
            <v>15</v>
          </cell>
          <cell r="C156" t="str">
            <v>05</v>
          </cell>
          <cell r="D156" t="str">
            <v>00</v>
          </cell>
          <cell r="E156" t="str">
            <v>CAÑETE</v>
          </cell>
          <cell r="F156">
            <v>236820</v>
          </cell>
          <cell r="G156">
            <v>4746</v>
          </cell>
          <cell r="H156">
            <v>4752</v>
          </cell>
          <cell r="I156">
            <v>4759</v>
          </cell>
          <cell r="J156">
            <v>4762</v>
          </cell>
          <cell r="K156">
            <v>4761</v>
          </cell>
          <cell r="L156">
            <v>4731</v>
          </cell>
          <cell r="M156">
            <v>4726</v>
          </cell>
          <cell r="N156">
            <v>4723</v>
          </cell>
          <cell r="O156">
            <v>4720</v>
          </cell>
          <cell r="P156">
            <v>4716</v>
          </cell>
          <cell r="Q156">
            <v>4714</v>
          </cell>
          <cell r="R156">
            <v>4707</v>
          </cell>
          <cell r="S156">
            <v>4703</v>
          </cell>
          <cell r="T156">
            <v>4702</v>
          </cell>
          <cell r="U156">
            <v>4701</v>
          </cell>
          <cell r="V156">
            <v>4697</v>
          </cell>
          <cell r="W156">
            <v>4689</v>
          </cell>
          <cell r="X156">
            <v>4669</v>
          </cell>
          <cell r="Y156">
            <v>4632</v>
          </cell>
          <cell r="Z156">
            <v>4582</v>
          </cell>
          <cell r="AA156">
            <v>21994</v>
          </cell>
          <cell r="AB156">
            <v>19981</v>
          </cell>
          <cell r="AC156">
            <v>18708</v>
          </cell>
          <cell r="AD156">
            <v>16403</v>
          </cell>
          <cell r="AE156">
            <v>14345</v>
          </cell>
          <cell r="AF156">
            <v>12412</v>
          </cell>
          <cell r="AG156">
            <v>10146</v>
          </cell>
          <cell r="AH156">
            <v>8274</v>
          </cell>
          <cell r="AI156">
            <v>6469</v>
          </cell>
          <cell r="AJ156">
            <v>5011</v>
          </cell>
          <cell r="AK156">
            <v>3866</v>
          </cell>
          <cell r="AL156">
            <v>2705</v>
          </cell>
          <cell r="AM156">
            <v>2314</v>
          </cell>
        </row>
        <row r="157">
          <cell r="A157" t="str">
            <v>150600</v>
          </cell>
          <cell r="B157" t="str">
            <v>15</v>
          </cell>
          <cell r="C157" t="str">
            <v>06</v>
          </cell>
          <cell r="D157" t="str">
            <v>00</v>
          </cell>
          <cell r="E157" t="str">
            <v>HUARAL</v>
          </cell>
          <cell r="F157">
            <v>177022</v>
          </cell>
          <cell r="G157">
            <v>3548</v>
          </cell>
          <cell r="H157">
            <v>3552</v>
          </cell>
          <cell r="I157">
            <v>3557</v>
          </cell>
          <cell r="J157">
            <v>3559</v>
          </cell>
          <cell r="K157">
            <v>3559</v>
          </cell>
          <cell r="L157">
            <v>3536</v>
          </cell>
          <cell r="M157">
            <v>3533</v>
          </cell>
          <cell r="N157">
            <v>3531</v>
          </cell>
          <cell r="O157">
            <v>3528</v>
          </cell>
          <cell r="P157">
            <v>3526</v>
          </cell>
          <cell r="Q157">
            <v>3523</v>
          </cell>
          <cell r="R157">
            <v>3519</v>
          </cell>
          <cell r="S157">
            <v>3515</v>
          </cell>
          <cell r="T157">
            <v>3515</v>
          </cell>
          <cell r="U157">
            <v>3514</v>
          </cell>
          <cell r="V157">
            <v>3511</v>
          </cell>
          <cell r="W157">
            <v>3505</v>
          </cell>
          <cell r="X157">
            <v>3490</v>
          </cell>
          <cell r="Y157">
            <v>3463</v>
          </cell>
          <cell r="Z157">
            <v>3425</v>
          </cell>
          <cell r="AA157">
            <v>16440</v>
          </cell>
          <cell r="AB157">
            <v>14935</v>
          </cell>
          <cell r="AC157">
            <v>13984</v>
          </cell>
          <cell r="AD157">
            <v>12261</v>
          </cell>
          <cell r="AE157">
            <v>10723</v>
          </cell>
          <cell r="AF157">
            <v>9278</v>
          </cell>
          <cell r="AG157">
            <v>7584</v>
          </cell>
          <cell r="AH157">
            <v>6185</v>
          </cell>
          <cell r="AI157">
            <v>4835</v>
          </cell>
          <cell r="AJ157">
            <v>3746</v>
          </cell>
          <cell r="AK157">
            <v>2890</v>
          </cell>
          <cell r="AL157">
            <v>2022</v>
          </cell>
          <cell r="AM157">
            <v>1730</v>
          </cell>
        </row>
        <row r="158">
          <cell r="A158" t="str">
            <v>150700</v>
          </cell>
          <cell r="B158" t="str">
            <v>15</v>
          </cell>
          <cell r="C158" t="str">
            <v>07</v>
          </cell>
          <cell r="D158" t="str">
            <v>00</v>
          </cell>
          <cell r="E158" t="str">
            <v>HUAROCHIRI</v>
          </cell>
          <cell r="F158">
            <v>87419</v>
          </cell>
          <cell r="G158">
            <v>1752</v>
          </cell>
          <cell r="H158">
            <v>1754</v>
          </cell>
          <cell r="I158">
            <v>1757</v>
          </cell>
          <cell r="J158">
            <v>1758</v>
          </cell>
          <cell r="K158">
            <v>1757</v>
          </cell>
          <cell r="L158">
            <v>1746</v>
          </cell>
          <cell r="M158">
            <v>1745</v>
          </cell>
          <cell r="N158">
            <v>1743</v>
          </cell>
          <cell r="O158">
            <v>1742</v>
          </cell>
          <cell r="P158">
            <v>1741</v>
          </cell>
          <cell r="Q158">
            <v>1740</v>
          </cell>
          <cell r="R158">
            <v>1738</v>
          </cell>
          <cell r="S158">
            <v>1736</v>
          </cell>
          <cell r="T158">
            <v>1736</v>
          </cell>
          <cell r="U158">
            <v>1735</v>
          </cell>
          <cell r="V158">
            <v>1734</v>
          </cell>
          <cell r="W158">
            <v>1731</v>
          </cell>
          <cell r="X158">
            <v>1724</v>
          </cell>
          <cell r="Y158">
            <v>1710</v>
          </cell>
          <cell r="Z158">
            <v>1691</v>
          </cell>
          <cell r="AA158">
            <v>8119</v>
          </cell>
          <cell r="AB158">
            <v>7376</v>
          </cell>
          <cell r="AC158">
            <v>6906</v>
          </cell>
          <cell r="AD158">
            <v>6055</v>
          </cell>
          <cell r="AE158">
            <v>5295</v>
          </cell>
          <cell r="AF158">
            <v>4582</v>
          </cell>
          <cell r="AG158">
            <v>3745</v>
          </cell>
          <cell r="AH158">
            <v>3054</v>
          </cell>
          <cell r="AI158">
            <v>2388</v>
          </cell>
          <cell r="AJ158">
            <v>1850</v>
          </cell>
          <cell r="AK158">
            <v>1427</v>
          </cell>
          <cell r="AL158">
            <v>998</v>
          </cell>
          <cell r="AM158">
            <v>854</v>
          </cell>
        </row>
        <row r="159">
          <cell r="A159" t="str">
            <v>150800</v>
          </cell>
          <cell r="B159" t="str">
            <v>15</v>
          </cell>
          <cell r="C159" t="str">
            <v>08</v>
          </cell>
          <cell r="D159" t="str">
            <v>00</v>
          </cell>
          <cell r="E159" t="str">
            <v>HUAURA</v>
          </cell>
          <cell r="F159">
            <v>212532</v>
          </cell>
          <cell r="G159">
            <v>4259</v>
          </cell>
          <cell r="H159">
            <v>4264</v>
          </cell>
          <cell r="I159">
            <v>4271</v>
          </cell>
          <cell r="J159">
            <v>4273</v>
          </cell>
          <cell r="K159">
            <v>4273</v>
          </cell>
          <cell r="L159">
            <v>4246</v>
          </cell>
          <cell r="M159">
            <v>4242</v>
          </cell>
          <cell r="N159">
            <v>4239</v>
          </cell>
          <cell r="O159">
            <v>4236</v>
          </cell>
          <cell r="P159">
            <v>4234</v>
          </cell>
          <cell r="Q159">
            <v>4230</v>
          </cell>
          <cell r="R159">
            <v>4224</v>
          </cell>
          <cell r="S159">
            <v>4220</v>
          </cell>
          <cell r="T159">
            <v>4220</v>
          </cell>
          <cell r="U159">
            <v>4219</v>
          </cell>
          <cell r="V159">
            <v>4215</v>
          </cell>
          <cell r="W159">
            <v>4208</v>
          </cell>
          <cell r="X159">
            <v>4190</v>
          </cell>
          <cell r="Y159">
            <v>4157</v>
          </cell>
          <cell r="Z159">
            <v>4112</v>
          </cell>
          <cell r="AA159">
            <v>19739</v>
          </cell>
          <cell r="AB159">
            <v>17932</v>
          </cell>
          <cell r="AC159">
            <v>16789</v>
          </cell>
          <cell r="AD159">
            <v>14721</v>
          </cell>
          <cell r="AE159">
            <v>12874</v>
          </cell>
          <cell r="AF159">
            <v>11139</v>
          </cell>
          <cell r="AG159">
            <v>9106</v>
          </cell>
          <cell r="AH159">
            <v>7425</v>
          </cell>
          <cell r="AI159">
            <v>5805</v>
          </cell>
          <cell r="AJ159">
            <v>4497</v>
          </cell>
          <cell r="AK159">
            <v>3469</v>
          </cell>
          <cell r="AL159">
            <v>2427</v>
          </cell>
          <cell r="AM159">
            <v>2077</v>
          </cell>
        </row>
        <row r="160">
          <cell r="A160" t="str">
            <v>150900</v>
          </cell>
          <cell r="B160" t="str">
            <v>15</v>
          </cell>
          <cell r="C160" t="str">
            <v>09</v>
          </cell>
          <cell r="D160" t="str">
            <v>00</v>
          </cell>
          <cell r="E160" t="str">
            <v>OYON</v>
          </cell>
          <cell r="F160">
            <v>24332</v>
          </cell>
          <cell r="G160">
            <v>488</v>
          </cell>
          <cell r="H160">
            <v>488</v>
          </cell>
          <cell r="I160">
            <v>489</v>
          </cell>
          <cell r="J160">
            <v>489</v>
          </cell>
          <cell r="K160">
            <v>489</v>
          </cell>
          <cell r="L160">
            <v>486</v>
          </cell>
          <cell r="M160">
            <v>486</v>
          </cell>
          <cell r="N160">
            <v>485</v>
          </cell>
          <cell r="O160">
            <v>485</v>
          </cell>
          <cell r="P160">
            <v>485</v>
          </cell>
          <cell r="Q160">
            <v>484</v>
          </cell>
          <cell r="R160">
            <v>483</v>
          </cell>
          <cell r="S160">
            <v>483</v>
          </cell>
          <cell r="T160">
            <v>483</v>
          </cell>
          <cell r="U160">
            <v>483</v>
          </cell>
          <cell r="V160">
            <v>483</v>
          </cell>
          <cell r="W160">
            <v>482</v>
          </cell>
          <cell r="X160">
            <v>480</v>
          </cell>
          <cell r="Y160">
            <v>476</v>
          </cell>
          <cell r="Z160">
            <v>471</v>
          </cell>
          <cell r="AA160">
            <v>2260</v>
          </cell>
          <cell r="AB160">
            <v>2053</v>
          </cell>
          <cell r="AC160">
            <v>1922</v>
          </cell>
          <cell r="AD160">
            <v>1685</v>
          </cell>
          <cell r="AE160">
            <v>1474</v>
          </cell>
          <cell r="AF160">
            <v>1275</v>
          </cell>
          <cell r="AG160">
            <v>1042</v>
          </cell>
          <cell r="AH160">
            <v>850</v>
          </cell>
          <cell r="AI160">
            <v>665</v>
          </cell>
          <cell r="AJ160">
            <v>515</v>
          </cell>
          <cell r="AK160">
            <v>397</v>
          </cell>
          <cell r="AL160">
            <v>278</v>
          </cell>
          <cell r="AM160">
            <v>238</v>
          </cell>
        </row>
        <row r="161">
          <cell r="A161" t="str">
            <v>151000</v>
          </cell>
          <cell r="B161" t="str">
            <v>15</v>
          </cell>
          <cell r="C161" t="str">
            <v>10</v>
          </cell>
          <cell r="D161" t="str">
            <v>00</v>
          </cell>
          <cell r="E161" t="str">
            <v>YAUYOS</v>
          </cell>
          <cell r="F161">
            <v>31554</v>
          </cell>
          <cell r="G161">
            <v>632</v>
          </cell>
          <cell r="H161">
            <v>633</v>
          </cell>
          <cell r="I161">
            <v>634</v>
          </cell>
          <cell r="J161">
            <v>634</v>
          </cell>
          <cell r="K161">
            <v>634</v>
          </cell>
          <cell r="L161">
            <v>630</v>
          </cell>
          <cell r="M161">
            <v>630</v>
          </cell>
          <cell r="N161">
            <v>629</v>
          </cell>
          <cell r="O161">
            <v>629</v>
          </cell>
          <cell r="P161">
            <v>629</v>
          </cell>
          <cell r="Q161">
            <v>628</v>
          </cell>
          <cell r="R161">
            <v>627</v>
          </cell>
          <cell r="S161">
            <v>627</v>
          </cell>
          <cell r="T161">
            <v>626</v>
          </cell>
          <cell r="U161">
            <v>628</v>
          </cell>
          <cell r="V161">
            <v>626</v>
          </cell>
          <cell r="W161">
            <v>625</v>
          </cell>
          <cell r="X161">
            <v>623</v>
          </cell>
          <cell r="Y161">
            <v>617</v>
          </cell>
          <cell r="Z161">
            <v>611</v>
          </cell>
          <cell r="AA161">
            <v>2930</v>
          </cell>
          <cell r="AB161">
            <v>2662</v>
          </cell>
          <cell r="AC161">
            <v>2493</v>
          </cell>
          <cell r="AD161">
            <v>2185</v>
          </cell>
          <cell r="AE161">
            <v>1911</v>
          </cell>
          <cell r="AF161">
            <v>1654</v>
          </cell>
          <cell r="AG161">
            <v>1352</v>
          </cell>
          <cell r="AH161">
            <v>1102</v>
          </cell>
          <cell r="AI161">
            <v>862</v>
          </cell>
          <cell r="AJ161">
            <v>668</v>
          </cell>
          <cell r="AK161">
            <v>515</v>
          </cell>
          <cell r="AL161">
            <v>360</v>
          </cell>
          <cell r="AM161">
            <v>308</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cell r="G163">
            <v>10615</v>
          </cell>
          <cell r="H163">
            <v>10629</v>
          </cell>
          <cell r="I163">
            <v>10644</v>
          </cell>
          <cell r="J163">
            <v>10650</v>
          </cell>
          <cell r="K163">
            <v>10648</v>
          </cell>
          <cell r="L163">
            <v>10581</v>
          </cell>
          <cell r="M163">
            <v>10571</v>
          </cell>
          <cell r="N163">
            <v>10563</v>
          </cell>
          <cell r="O163">
            <v>10557</v>
          </cell>
          <cell r="P163">
            <v>10550</v>
          </cell>
          <cell r="Q163">
            <v>10542</v>
          </cell>
          <cell r="R163">
            <v>10527</v>
          </cell>
          <cell r="S163">
            <v>10518</v>
          </cell>
          <cell r="T163">
            <v>10516</v>
          </cell>
          <cell r="U163">
            <v>10515</v>
          </cell>
          <cell r="V163">
            <v>10504</v>
          </cell>
          <cell r="W163">
            <v>10488</v>
          </cell>
          <cell r="X163">
            <v>10443</v>
          </cell>
          <cell r="Y163">
            <v>10361</v>
          </cell>
          <cell r="Z163">
            <v>10250</v>
          </cell>
          <cell r="AA163">
            <v>49192</v>
          </cell>
          <cell r="AB163">
            <v>44689</v>
          </cell>
          <cell r="AC163">
            <v>41843</v>
          </cell>
          <cell r="AD163">
            <v>36686</v>
          </cell>
          <cell r="AE163">
            <v>32085</v>
          </cell>
          <cell r="AF163">
            <v>27760</v>
          </cell>
          <cell r="AG163">
            <v>22693</v>
          </cell>
          <cell r="AH163">
            <v>18505</v>
          </cell>
          <cell r="AI163">
            <v>14468</v>
          </cell>
          <cell r="AJ163">
            <v>11208</v>
          </cell>
          <cell r="AK163">
            <v>8647</v>
          </cell>
          <cell r="AL163">
            <v>6050</v>
          </cell>
          <cell r="AM163">
            <v>5177</v>
          </cell>
        </row>
        <row r="164">
          <cell r="A164" t="str">
            <v>160200</v>
          </cell>
          <cell r="B164" t="str">
            <v>16</v>
          </cell>
          <cell r="C164" t="str">
            <v>02</v>
          </cell>
          <cell r="D164" t="str">
            <v>00</v>
          </cell>
          <cell r="E164" t="str">
            <v>ALTO AMAZONAS</v>
          </cell>
          <cell r="F164">
            <v>113047</v>
          </cell>
          <cell r="G164">
            <v>2266</v>
          </cell>
          <cell r="H164">
            <v>2268</v>
          </cell>
          <cell r="I164">
            <v>2272</v>
          </cell>
          <cell r="J164">
            <v>2273</v>
          </cell>
          <cell r="K164">
            <v>2273</v>
          </cell>
          <cell r="L164">
            <v>2258</v>
          </cell>
          <cell r="M164">
            <v>2256</v>
          </cell>
          <cell r="N164">
            <v>2254</v>
          </cell>
          <cell r="O164">
            <v>2253</v>
          </cell>
          <cell r="P164">
            <v>2252</v>
          </cell>
          <cell r="Q164">
            <v>2250</v>
          </cell>
          <cell r="R164">
            <v>2247</v>
          </cell>
          <cell r="S164">
            <v>2245</v>
          </cell>
          <cell r="T164">
            <v>2245</v>
          </cell>
          <cell r="U164">
            <v>2244</v>
          </cell>
          <cell r="V164">
            <v>2243</v>
          </cell>
          <cell r="W164">
            <v>2238</v>
          </cell>
          <cell r="X164">
            <v>2229</v>
          </cell>
          <cell r="Y164">
            <v>2211</v>
          </cell>
          <cell r="Z164">
            <v>2187</v>
          </cell>
          <cell r="AA164">
            <v>10499</v>
          </cell>
          <cell r="AB164">
            <v>9538</v>
          </cell>
          <cell r="AC164">
            <v>8930</v>
          </cell>
          <cell r="AD164">
            <v>7830</v>
          </cell>
          <cell r="AE164">
            <v>6848</v>
          </cell>
          <cell r="AF164">
            <v>5925</v>
          </cell>
          <cell r="AG164">
            <v>4843</v>
          </cell>
          <cell r="AH164">
            <v>3949</v>
          </cell>
          <cell r="AI164">
            <v>3088</v>
          </cell>
          <cell r="AJ164">
            <v>2392</v>
          </cell>
          <cell r="AK164">
            <v>1845</v>
          </cell>
          <cell r="AL164">
            <v>1291</v>
          </cell>
          <cell r="AM164">
            <v>1105</v>
          </cell>
        </row>
        <row r="165">
          <cell r="A165" t="str">
            <v>160300</v>
          </cell>
          <cell r="B165" t="str">
            <v>16</v>
          </cell>
          <cell r="C165" t="str">
            <v>03</v>
          </cell>
          <cell r="D165" t="str">
            <v>00</v>
          </cell>
          <cell r="E165" t="str">
            <v>LORETO</v>
          </cell>
          <cell r="F165">
            <v>68501</v>
          </cell>
          <cell r="G165">
            <v>1373</v>
          </cell>
          <cell r="H165">
            <v>1374</v>
          </cell>
          <cell r="I165">
            <v>1377</v>
          </cell>
          <cell r="J165">
            <v>1378</v>
          </cell>
          <cell r="K165">
            <v>1377</v>
          </cell>
          <cell r="L165">
            <v>1369</v>
          </cell>
          <cell r="M165">
            <v>1367</v>
          </cell>
          <cell r="N165">
            <v>1367</v>
          </cell>
          <cell r="O165">
            <v>1365</v>
          </cell>
          <cell r="P165">
            <v>1365</v>
          </cell>
          <cell r="Q165">
            <v>1364</v>
          </cell>
          <cell r="R165">
            <v>1362</v>
          </cell>
          <cell r="S165">
            <v>1360</v>
          </cell>
          <cell r="T165">
            <v>1360</v>
          </cell>
          <cell r="U165">
            <v>1360</v>
          </cell>
          <cell r="V165">
            <v>1358</v>
          </cell>
          <cell r="W165">
            <v>1356</v>
          </cell>
          <cell r="X165">
            <v>1351</v>
          </cell>
          <cell r="Y165">
            <v>1340</v>
          </cell>
          <cell r="Z165">
            <v>1325</v>
          </cell>
          <cell r="AA165">
            <v>6362</v>
          </cell>
          <cell r="AB165">
            <v>5779</v>
          </cell>
          <cell r="AC165">
            <v>5411</v>
          </cell>
          <cell r="AD165">
            <v>4744</v>
          </cell>
          <cell r="AE165">
            <v>4149</v>
          </cell>
          <cell r="AF165">
            <v>3590</v>
          </cell>
          <cell r="AG165">
            <v>2935</v>
          </cell>
          <cell r="AH165">
            <v>2393</v>
          </cell>
          <cell r="AI165">
            <v>1871</v>
          </cell>
          <cell r="AJ165">
            <v>1450</v>
          </cell>
          <cell r="AK165">
            <v>1118</v>
          </cell>
          <cell r="AL165">
            <v>782</v>
          </cell>
          <cell r="AM165">
            <v>669</v>
          </cell>
        </row>
        <row r="166">
          <cell r="A166" t="str">
            <v>160400</v>
          </cell>
          <cell r="B166" t="str">
            <v>16</v>
          </cell>
          <cell r="C166" t="str">
            <v>04</v>
          </cell>
          <cell r="D166" t="str">
            <v>00</v>
          </cell>
          <cell r="E166" t="str">
            <v>MARISCAL RAMON CASTILLA</v>
          </cell>
          <cell r="F166">
            <v>59975</v>
          </cell>
          <cell r="G166">
            <v>1202</v>
          </cell>
          <cell r="H166">
            <v>1203</v>
          </cell>
          <cell r="I166">
            <v>1205</v>
          </cell>
          <cell r="J166">
            <v>1206</v>
          </cell>
          <cell r="K166">
            <v>1206</v>
          </cell>
          <cell r="L166">
            <v>1198</v>
          </cell>
          <cell r="M166">
            <v>1197</v>
          </cell>
          <cell r="N166">
            <v>1196</v>
          </cell>
          <cell r="O166">
            <v>1195</v>
          </cell>
          <cell r="P166">
            <v>1195</v>
          </cell>
          <cell r="Q166">
            <v>1194</v>
          </cell>
          <cell r="R166">
            <v>1192</v>
          </cell>
          <cell r="S166">
            <v>1191</v>
          </cell>
          <cell r="T166">
            <v>1191</v>
          </cell>
          <cell r="U166">
            <v>1191</v>
          </cell>
          <cell r="V166">
            <v>1189</v>
          </cell>
          <cell r="W166">
            <v>1188</v>
          </cell>
          <cell r="X166">
            <v>1183</v>
          </cell>
          <cell r="Y166">
            <v>1173</v>
          </cell>
          <cell r="Z166">
            <v>1160</v>
          </cell>
          <cell r="AA166">
            <v>5570</v>
          </cell>
          <cell r="AB166">
            <v>5060</v>
          </cell>
          <cell r="AC166">
            <v>4738</v>
          </cell>
          <cell r="AD166">
            <v>4154</v>
          </cell>
          <cell r="AE166">
            <v>3633</v>
          </cell>
          <cell r="AF166">
            <v>3143</v>
          </cell>
          <cell r="AG166">
            <v>2570</v>
          </cell>
          <cell r="AH166">
            <v>2095</v>
          </cell>
          <cell r="AI166">
            <v>1638</v>
          </cell>
          <cell r="AJ166">
            <v>1269</v>
          </cell>
          <cell r="AK166">
            <v>979</v>
          </cell>
          <cell r="AL166">
            <v>685</v>
          </cell>
          <cell r="AM166">
            <v>586</v>
          </cell>
        </row>
        <row r="167">
          <cell r="A167" t="str">
            <v>160500</v>
          </cell>
          <cell r="B167" t="str">
            <v>16</v>
          </cell>
          <cell r="C167" t="str">
            <v>05</v>
          </cell>
          <cell r="D167" t="str">
            <v>00</v>
          </cell>
          <cell r="E167" t="str">
            <v>REQUENA</v>
          </cell>
          <cell r="F167">
            <v>71031</v>
          </cell>
          <cell r="G167">
            <v>1423</v>
          </cell>
          <cell r="H167">
            <v>1425</v>
          </cell>
          <cell r="I167">
            <v>1427</v>
          </cell>
          <cell r="J167">
            <v>1428</v>
          </cell>
          <cell r="K167">
            <v>1428</v>
          </cell>
          <cell r="L167">
            <v>1419</v>
          </cell>
          <cell r="M167">
            <v>1418</v>
          </cell>
          <cell r="N167">
            <v>1417</v>
          </cell>
          <cell r="O167">
            <v>1416</v>
          </cell>
          <cell r="P167">
            <v>1415</v>
          </cell>
          <cell r="Q167">
            <v>1414</v>
          </cell>
          <cell r="R167">
            <v>1412</v>
          </cell>
          <cell r="S167">
            <v>1411</v>
          </cell>
          <cell r="T167">
            <v>1410</v>
          </cell>
          <cell r="U167">
            <v>1410</v>
          </cell>
          <cell r="V167">
            <v>1409</v>
          </cell>
          <cell r="W167">
            <v>1406</v>
          </cell>
          <cell r="X167">
            <v>1401</v>
          </cell>
          <cell r="Y167">
            <v>1389</v>
          </cell>
          <cell r="Z167">
            <v>1374</v>
          </cell>
          <cell r="AA167">
            <v>6597</v>
          </cell>
          <cell r="AB167">
            <v>5993</v>
          </cell>
          <cell r="AC167">
            <v>5611</v>
          </cell>
          <cell r="AD167">
            <v>4920</v>
          </cell>
          <cell r="AE167">
            <v>4303</v>
          </cell>
          <cell r="AF167">
            <v>3723</v>
          </cell>
          <cell r="AG167">
            <v>3043</v>
          </cell>
          <cell r="AH167">
            <v>2482</v>
          </cell>
          <cell r="AI167">
            <v>1940</v>
          </cell>
          <cell r="AJ167">
            <v>1503</v>
          </cell>
          <cell r="AK167">
            <v>1159</v>
          </cell>
          <cell r="AL167">
            <v>811</v>
          </cell>
          <cell r="AM167">
            <v>694</v>
          </cell>
        </row>
        <row r="168">
          <cell r="A168" t="str">
            <v>160600</v>
          </cell>
          <cell r="B168" t="str">
            <v>16</v>
          </cell>
          <cell r="C168" t="str">
            <v>06</v>
          </cell>
          <cell r="D168" t="str">
            <v>00</v>
          </cell>
          <cell r="E168" t="str">
            <v>UCAYALI</v>
          </cell>
          <cell r="F168">
            <v>66143</v>
          </cell>
          <cell r="G168">
            <v>1325</v>
          </cell>
          <cell r="H168">
            <v>1327</v>
          </cell>
          <cell r="I168">
            <v>1329</v>
          </cell>
          <cell r="J168">
            <v>1330</v>
          </cell>
          <cell r="K168">
            <v>1330</v>
          </cell>
          <cell r="L168">
            <v>1321</v>
          </cell>
          <cell r="M168">
            <v>1320</v>
          </cell>
          <cell r="N168">
            <v>1319</v>
          </cell>
          <cell r="O168">
            <v>1318</v>
          </cell>
          <cell r="P168">
            <v>1318</v>
          </cell>
          <cell r="Q168">
            <v>1316</v>
          </cell>
          <cell r="R168">
            <v>1315</v>
          </cell>
          <cell r="S168">
            <v>1313</v>
          </cell>
          <cell r="T168">
            <v>1313</v>
          </cell>
          <cell r="U168">
            <v>1313</v>
          </cell>
          <cell r="V168">
            <v>1312</v>
          </cell>
          <cell r="W168">
            <v>1310</v>
          </cell>
          <cell r="X168">
            <v>1304</v>
          </cell>
          <cell r="Y168">
            <v>1294</v>
          </cell>
          <cell r="Z168">
            <v>1280</v>
          </cell>
          <cell r="AA168">
            <v>6143</v>
          </cell>
          <cell r="AB168">
            <v>5580</v>
          </cell>
          <cell r="AC168">
            <v>5225</v>
          </cell>
          <cell r="AD168">
            <v>4581</v>
          </cell>
          <cell r="AE168">
            <v>4007</v>
          </cell>
          <cell r="AF168">
            <v>3467</v>
          </cell>
          <cell r="AG168">
            <v>2834</v>
          </cell>
          <cell r="AH168">
            <v>2311</v>
          </cell>
          <cell r="AI168">
            <v>1807</v>
          </cell>
          <cell r="AJ168">
            <v>1400</v>
          </cell>
          <cell r="AK168">
            <v>1080</v>
          </cell>
          <cell r="AL168">
            <v>755</v>
          </cell>
          <cell r="AM168">
            <v>646</v>
          </cell>
        </row>
        <row r="169">
          <cell r="A169" t="str">
            <v>160700</v>
          </cell>
          <cell r="B169" t="str">
            <v>16</v>
          </cell>
          <cell r="C169" t="str">
            <v>07</v>
          </cell>
          <cell r="D169" t="str">
            <v>00</v>
          </cell>
          <cell r="E169" t="str">
            <v>DATEM DEL MARAÑON</v>
          </cell>
          <cell r="F169">
            <v>53675</v>
          </cell>
          <cell r="G169">
            <v>1076</v>
          </cell>
          <cell r="H169">
            <v>1077</v>
          </cell>
          <cell r="I169">
            <v>1078</v>
          </cell>
          <cell r="J169">
            <v>1079</v>
          </cell>
          <cell r="K169">
            <v>1079</v>
          </cell>
          <cell r="L169">
            <v>1072</v>
          </cell>
          <cell r="M169">
            <v>1071</v>
          </cell>
          <cell r="N169">
            <v>1070</v>
          </cell>
          <cell r="O169">
            <v>1070</v>
          </cell>
          <cell r="P169">
            <v>1069</v>
          </cell>
          <cell r="Q169">
            <v>1068</v>
          </cell>
          <cell r="R169">
            <v>1067</v>
          </cell>
          <cell r="S169">
            <v>1066</v>
          </cell>
          <cell r="T169">
            <v>1066</v>
          </cell>
          <cell r="U169">
            <v>1066</v>
          </cell>
          <cell r="V169">
            <v>1064</v>
          </cell>
          <cell r="W169">
            <v>1063</v>
          </cell>
          <cell r="X169">
            <v>1058</v>
          </cell>
          <cell r="Y169">
            <v>1050</v>
          </cell>
          <cell r="Z169">
            <v>1039</v>
          </cell>
          <cell r="AA169">
            <v>4985</v>
          </cell>
          <cell r="AB169">
            <v>4529</v>
          </cell>
          <cell r="AC169">
            <v>4240</v>
          </cell>
          <cell r="AD169">
            <v>3718</v>
          </cell>
          <cell r="AE169">
            <v>3251</v>
          </cell>
          <cell r="AF169">
            <v>2813</v>
          </cell>
          <cell r="AG169">
            <v>2300</v>
          </cell>
          <cell r="AH169">
            <v>1875</v>
          </cell>
          <cell r="AI169">
            <v>1466</v>
          </cell>
          <cell r="AJ169">
            <v>1136</v>
          </cell>
          <cell r="AK169">
            <v>876</v>
          </cell>
          <cell r="AL169">
            <v>613</v>
          </cell>
          <cell r="AM169">
            <v>525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cell r="G171">
            <v>1698</v>
          </cell>
          <cell r="H171">
            <v>1699</v>
          </cell>
          <cell r="I171">
            <v>1702</v>
          </cell>
          <cell r="J171">
            <v>1703</v>
          </cell>
          <cell r="K171">
            <v>1703</v>
          </cell>
          <cell r="L171">
            <v>1692</v>
          </cell>
          <cell r="M171">
            <v>1690</v>
          </cell>
          <cell r="N171">
            <v>1690</v>
          </cell>
          <cell r="O171">
            <v>1688</v>
          </cell>
          <cell r="P171">
            <v>1687</v>
          </cell>
          <cell r="Q171">
            <v>1686</v>
          </cell>
          <cell r="R171">
            <v>1683</v>
          </cell>
          <cell r="S171">
            <v>1683</v>
          </cell>
          <cell r="T171">
            <v>1682</v>
          </cell>
          <cell r="U171">
            <v>1682</v>
          </cell>
          <cell r="V171">
            <v>1680</v>
          </cell>
          <cell r="W171">
            <v>1677</v>
          </cell>
          <cell r="X171">
            <v>1670</v>
          </cell>
          <cell r="Y171">
            <v>1657</v>
          </cell>
          <cell r="Z171">
            <v>1640</v>
          </cell>
          <cell r="AA171">
            <v>7867</v>
          </cell>
          <cell r="AB171">
            <v>7147</v>
          </cell>
          <cell r="AC171">
            <v>6692</v>
          </cell>
          <cell r="AD171">
            <v>5867</v>
          </cell>
          <cell r="AE171">
            <v>5131</v>
          </cell>
          <cell r="AF171">
            <v>4439</v>
          </cell>
          <cell r="AG171">
            <v>3629</v>
          </cell>
          <cell r="AH171">
            <v>2960</v>
          </cell>
          <cell r="AI171">
            <v>2314</v>
          </cell>
          <cell r="AJ171">
            <v>1792</v>
          </cell>
          <cell r="AK171">
            <v>1383</v>
          </cell>
          <cell r="AL171">
            <v>967</v>
          </cell>
          <cell r="AM171">
            <v>828</v>
          </cell>
        </row>
        <row r="172">
          <cell r="A172" t="str">
            <v>170200</v>
          </cell>
          <cell r="B172" t="str">
            <v>17</v>
          </cell>
          <cell r="C172" t="str">
            <v>02</v>
          </cell>
          <cell r="D172" t="str">
            <v>00</v>
          </cell>
          <cell r="E172" t="str">
            <v>MANU</v>
          </cell>
          <cell r="F172">
            <v>21418</v>
          </cell>
          <cell r="G172">
            <v>429</v>
          </cell>
          <cell r="H172">
            <v>430</v>
          </cell>
          <cell r="I172">
            <v>431</v>
          </cell>
          <cell r="J172">
            <v>431</v>
          </cell>
          <cell r="K172">
            <v>431</v>
          </cell>
          <cell r="L172">
            <v>428</v>
          </cell>
          <cell r="M172">
            <v>427</v>
          </cell>
          <cell r="N172">
            <v>427</v>
          </cell>
          <cell r="O172">
            <v>427</v>
          </cell>
          <cell r="P172">
            <v>427</v>
          </cell>
          <cell r="Q172">
            <v>426</v>
          </cell>
          <cell r="R172">
            <v>426</v>
          </cell>
          <cell r="S172">
            <v>425</v>
          </cell>
          <cell r="T172">
            <v>425</v>
          </cell>
          <cell r="U172">
            <v>425</v>
          </cell>
          <cell r="V172">
            <v>425</v>
          </cell>
          <cell r="W172">
            <v>424</v>
          </cell>
          <cell r="X172">
            <v>422</v>
          </cell>
          <cell r="Y172">
            <v>419</v>
          </cell>
          <cell r="Z172">
            <v>414</v>
          </cell>
          <cell r="AA172">
            <v>1989</v>
          </cell>
          <cell r="AB172">
            <v>1807</v>
          </cell>
          <cell r="AC172">
            <v>1692</v>
          </cell>
          <cell r="AD172">
            <v>1483</v>
          </cell>
          <cell r="AE172">
            <v>1297</v>
          </cell>
          <cell r="AF172">
            <v>1123</v>
          </cell>
          <cell r="AG172">
            <v>918</v>
          </cell>
          <cell r="AH172">
            <v>748</v>
          </cell>
          <cell r="AI172">
            <v>585</v>
          </cell>
          <cell r="AJ172">
            <v>453</v>
          </cell>
          <cell r="AK172">
            <v>350</v>
          </cell>
          <cell r="AL172">
            <v>245</v>
          </cell>
          <cell r="AM172">
            <v>209</v>
          </cell>
        </row>
        <row r="173">
          <cell r="A173" t="str">
            <v>170300</v>
          </cell>
          <cell r="B173" t="str">
            <v>17</v>
          </cell>
          <cell r="C173" t="str">
            <v>03</v>
          </cell>
          <cell r="D173" t="str">
            <v>00</v>
          </cell>
          <cell r="E173" t="str">
            <v>TAHUAMANU</v>
          </cell>
          <cell r="F173">
            <v>11650</v>
          </cell>
          <cell r="G173">
            <v>233</v>
          </cell>
          <cell r="H173">
            <v>234</v>
          </cell>
          <cell r="I173">
            <v>234</v>
          </cell>
          <cell r="J173">
            <v>234</v>
          </cell>
          <cell r="K173">
            <v>234</v>
          </cell>
          <cell r="L173">
            <v>233</v>
          </cell>
          <cell r="M173">
            <v>233</v>
          </cell>
          <cell r="N173">
            <v>232</v>
          </cell>
          <cell r="O173">
            <v>232</v>
          </cell>
          <cell r="P173">
            <v>232</v>
          </cell>
          <cell r="Q173">
            <v>232</v>
          </cell>
          <cell r="R173">
            <v>232</v>
          </cell>
          <cell r="S173">
            <v>231</v>
          </cell>
          <cell r="T173">
            <v>231</v>
          </cell>
          <cell r="U173">
            <v>231</v>
          </cell>
          <cell r="V173">
            <v>231</v>
          </cell>
          <cell r="W173">
            <v>231</v>
          </cell>
          <cell r="X173">
            <v>230</v>
          </cell>
          <cell r="Y173">
            <v>228</v>
          </cell>
          <cell r="Z173">
            <v>225</v>
          </cell>
          <cell r="AA173">
            <v>1082</v>
          </cell>
          <cell r="AB173">
            <v>983</v>
          </cell>
          <cell r="AC173">
            <v>920</v>
          </cell>
          <cell r="AD173">
            <v>807</v>
          </cell>
          <cell r="AE173">
            <v>706</v>
          </cell>
          <cell r="AF173">
            <v>611</v>
          </cell>
          <cell r="AG173">
            <v>499</v>
          </cell>
          <cell r="AH173">
            <v>407</v>
          </cell>
          <cell r="AI173">
            <v>318</v>
          </cell>
          <cell r="AJ173">
            <v>247</v>
          </cell>
          <cell r="AK173">
            <v>190</v>
          </cell>
          <cell r="AL173">
            <v>133</v>
          </cell>
          <cell r="AM173">
            <v>114</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cell r="G175">
            <v>1555</v>
          </cell>
          <cell r="H175">
            <v>1557</v>
          </cell>
          <cell r="I175">
            <v>1559</v>
          </cell>
          <cell r="J175">
            <v>1560</v>
          </cell>
          <cell r="K175">
            <v>1560</v>
          </cell>
          <cell r="L175">
            <v>1550</v>
          </cell>
          <cell r="M175">
            <v>1548</v>
          </cell>
          <cell r="N175">
            <v>1548</v>
          </cell>
          <cell r="O175">
            <v>1546</v>
          </cell>
          <cell r="P175">
            <v>1546</v>
          </cell>
          <cell r="Q175">
            <v>1545</v>
          </cell>
          <cell r="R175">
            <v>1542</v>
          </cell>
          <cell r="S175">
            <v>1541</v>
          </cell>
          <cell r="T175">
            <v>1541</v>
          </cell>
          <cell r="U175">
            <v>1541</v>
          </cell>
          <cell r="V175">
            <v>1539</v>
          </cell>
          <cell r="W175">
            <v>1537</v>
          </cell>
          <cell r="X175">
            <v>1530</v>
          </cell>
          <cell r="Y175">
            <v>1518</v>
          </cell>
          <cell r="Z175">
            <v>1502</v>
          </cell>
          <cell r="AA175">
            <v>7207</v>
          </cell>
          <cell r="AB175">
            <v>6547</v>
          </cell>
          <cell r="AC175">
            <v>6130</v>
          </cell>
          <cell r="AD175">
            <v>5374</v>
          </cell>
          <cell r="AE175">
            <v>4701</v>
          </cell>
          <cell r="AF175">
            <v>4067</v>
          </cell>
          <cell r="AG175">
            <v>3325</v>
          </cell>
          <cell r="AH175">
            <v>2711</v>
          </cell>
          <cell r="AI175">
            <v>2120</v>
          </cell>
          <cell r="AJ175">
            <v>1642</v>
          </cell>
          <cell r="AK175">
            <v>1266</v>
          </cell>
          <cell r="AL175">
            <v>886</v>
          </cell>
          <cell r="AM175">
            <v>758</v>
          </cell>
        </row>
        <row r="176">
          <cell r="A176" t="str">
            <v>180200</v>
          </cell>
          <cell r="B176" t="str">
            <v>18</v>
          </cell>
          <cell r="C176" t="str">
            <v>02</v>
          </cell>
          <cell r="D176" t="str">
            <v>00</v>
          </cell>
          <cell r="E176" t="str">
            <v>GENERAL SANCHEZ CERRO</v>
          </cell>
          <cell r="F176">
            <v>27500</v>
          </cell>
          <cell r="G176">
            <v>551</v>
          </cell>
          <cell r="H176">
            <v>552</v>
          </cell>
          <cell r="I176">
            <v>553</v>
          </cell>
          <cell r="J176">
            <v>553</v>
          </cell>
          <cell r="K176">
            <v>553</v>
          </cell>
          <cell r="L176">
            <v>549</v>
          </cell>
          <cell r="M176">
            <v>549</v>
          </cell>
          <cell r="N176">
            <v>548</v>
          </cell>
          <cell r="O176">
            <v>548</v>
          </cell>
          <cell r="P176">
            <v>548</v>
          </cell>
          <cell r="Q176">
            <v>547</v>
          </cell>
          <cell r="R176">
            <v>547</v>
          </cell>
          <cell r="S176">
            <v>546</v>
          </cell>
          <cell r="T176">
            <v>546</v>
          </cell>
          <cell r="U176">
            <v>546</v>
          </cell>
          <cell r="V176">
            <v>545</v>
          </cell>
          <cell r="W176">
            <v>545</v>
          </cell>
          <cell r="X176">
            <v>542</v>
          </cell>
          <cell r="Y176">
            <v>538</v>
          </cell>
          <cell r="Z176">
            <v>532</v>
          </cell>
          <cell r="AA176">
            <v>2554</v>
          </cell>
          <cell r="AB176">
            <v>2320</v>
          </cell>
          <cell r="AC176">
            <v>2172</v>
          </cell>
          <cell r="AD176">
            <v>1905</v>
          </cell>
          <cell r="AE176">
            <v>1666</v>
          </cell>
          <cell r="AF176">
            <v>1441</v>
          </cell>
          <cell r="AG176">
            <v>1178</v>
          </cell>
          <cell r="AH176">
            <v>961</v>
          </cell>
          <cell r="AI176">
            <v>751</v>
          </cell>
          <cell r="AJ176">
            <v>582</v>
          </cell>
          <cell r="AK176">
            <v>449</v>
          </cell>
          <cell r="AL176">
            <v>314</v>
          </cell>
          <cell r="AM176">
            <v>269</v>
          </cell>
        </row>
        <row r="177">
          <cell r="A177" t="str">
            <v>180300</v>
          </cell>
          <cell r="B177" t="str">
            <v>18</v>
          </cell>
          <cell r="C177" t="str">
            <v>03</v>
          </cell>
          <cell r="D177" t="str">
            <v>00</v>
          </cell>
          <cell r="E177" t="str">
            <v>ILO</v>
          </cell>
          <cell r="F177">
            <v>67671</v>
          </cell>
          <cell r="G177">
            <v>1356</v>
          </cell>
          <cell r="H177">
            <v>1358</v>
          </cell>
          <cell r="I177">
            <v>1360</v>
          </cell>
          <cell r="J177">
            <v>1361</v>
          </cell>
          <cell r="K177">
            <v>1360</v>
          </cell>
          <cell r="L177">
            <v>1352</v>
          </cell>
          <cell r="M177">
            <v>1351</v>
          </cell>
          <cell r="N177">
            <v>1350</v>
          </cell>
          <cell r="O177">
            <v>1349</v>
          </cell>
          <cell r="P177">
            <v>1348</v>
          </cell>
          <cell r="Q177">
            <v>1347</v>
          </cell>
          <cell r="R177">
            <v>1345</v>
          </cell>
          <cell r="S177">
            <v>1344</v>
          </cell>
          <cell r="T177">
            <v>1343</v>
          </cell>
          <cell r="U177">
            <v>1343</v>
          </cell>
          <cell r="V177">
            <v>1342</v>
          </cell>
          <cell r="W177">
            <v>1339</v>
          </cell>
          <cell r="X177">
            <v>1334</v>
          </cell>
          <cell r="Y177">
            <v>1324</v>
          </cell>
          <cell r="Z177">
            <v>1309</v>
          </cell>
          <cell r="AA177">
            <v>6285</v>
          </cell>
          <cell r="AB177">
            <v>5710</v>
          </cell>
          <cell r="AC177">
            <v>5346</v>
          </cell>
          <cell r="AD177">
            <v>4687</v>
          </cell>
          <cell r="AE177">
            <v>4099</v>
          </cell>
          <cell r="AF177">
            <v>3547</v>
          </cell>
          <cell r="AG177">
            <v>2899</v>
          </cell>
          <cell r="AH177">
            <v>2364</v>
          </cell>
          <cell r="AI177">
            <v>1848</v>
          </cell>
          <cell r="AJ177">
            <v>1432</v>
          </cell>
          <cell r="AK177">
            <v>1105</v>
          </cell>
          <cell r="AL177">
            <v>773</v>
          </cell>
          <cell r="AM177">
            <v>661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cell r="G179">
            <v>3323</v>
          </cell>
          <cell r="H179">
            <v>3327</v>
          </cell>
          <cell r="I179">
            <v>3332</v>
          </cell>
          <cell r="J179">
            <v>3334</v>
          </cell>
          <cell r="K179">
            <v>3333</v>
          </cell>
          <cell r="L179">
            <v>3312</v>
          </cell>
          <cell r="M179">
            <v>3309</v>
          </cell>
          <cell r="N179">
            <v>3307</v>
          </cell>
          <cell r="O179">
            <v>3305</v>
          </cell>
          <cell r="P179">
            <v>3302</v>
          </cell>
          <cell r="Q179">
            <v>3300</v>
          </cell>
          <cell r="R179">
            <v>3295</v>
          </cell>
          <cell r="S179">
            <v>3293</v>
          </cell>
          <cell r="T179">
            <v>3292</v>
          </cell>
          <cell r="U179">
            <v>3292</v>
          </cell>
          <cell r="V179">
            <v>3288</v>
          </cell>
          <cell r="W179">
            <v>3283</v>
          </cell>
          <cell r="X179">
            <v>3269</v>
          </cell>
          <cell r="Y179">
            <v>3243</v>
          </cell>
          <cell r="Z179">
            <v>3209</v>
          </cell>
          <cell r="AA179">
            <v>15398</v>
          </cell>
          <cell r="AB179">
            <v>13989</v>
          </cell>
          <cell r="AC179">
            <v>13098</v>
          </cell>
          <cell r="AD179">
            <v>11483</v>
          </cell>
          <cell r="AE179">
            <v>10044</v>
          </cell>
          <cell r="AF179">
            <v>8689</v>
          </cell>
          <cell r="AG179">
            <v>7104</v>
          </cell>
          <cell r="AH179">
            <v>5792</v>
          </cell>
          <cell r="AI179">
            <v>4529</v>
          </cell>
          <cell r="AJ179">
            <v>3509</v>
          </cell>
          <cell r="AK179">
            <v>2707</v>
          </cell>
          <cell r="AL179">
            <v>1894</v>
          </cell>
          <cell r="AM179">
            <v>1620</v>
          </cell>
        </row>
        <row r="180">
          <cell r="A180" t="str">
            <v>190200</v>
          </cell>
          <cell r="B180" t="str">
            <v>19</v>
          </cell>
          <cell r="C180" t="str">
            <v>02</v>
          </cell>
          <cell r="D180" t="str">
            <v>00</v>
          </cell>
          <cell r="E180" t="str">
            <v>DANIEL ALCIDES CARRION</v>
          </cell>
          <cell r="F180">
            <v>51337</v>
          </cell>
          <cell r="G180">
            <v>1029</v>
          </cell>
          <cell r="H180">
            <v>1030</v>
          </cell>
          <cell r="I180">
            <v>1032</v>
          </cell>
          <cell r="J180">
            <v>1032</v>
          </cell>
          <cell r="K180">
            <v>1032</v>
          </cell>
          <cell r="L180">
            <v>1026</v>
          </cell>
          <cell r="M180">
            <v>1025</v>
          </cell>
          <cell r="N180">
            <v>1024</v>
          </cell>
          <cell r="O180">
            <v>1023</v>
          </cell>
          <cell r="P180">
            <v>1023</v>
          </cell>
          <cell r="Q180">
            <v>1022</v>
          </cell>
          <cell r="R180">
            <v>1021</v>
          </cell>
          <cell r="S180">
            <v>1019</v>
          </cell>
          <cell r="T180">
            <v>1019</v>
          </cell>
          <cell r="U180">
            <v>1019</v>
          </cell>
          <cell r="V180">
            <v>1018</v>
          </cell>
          <cell r="W180">
            <v>1016</v>
          </cell>
          <cell r="X180">
            <v>1012</v>
          </cell>
          <cell r="Y180">
            <v>1004</v>
          </cell>
          <cell r="Z180">
            <v>993</v>
          </cell>
          <cell r="AA180">
            <v>4768</v>
          </cell>
          <cell r="AB180">
            <v>4331</v>
          </cell>
          <cell r="AC180">
            <v>4055</v>
          </cell>
          <cell r="AD180">
            <v>3556</v>
          </cell>
          <cell r="AE180">
            <v>3110</v>
          </cell>
          <cell r="AF180">
            <v>2691</v>
          </cell>
          <cell r="AG180">
            <v>2199</v>
          </cell>
          <cell r="AH180">
            <v>1794</v>
          </cell>
          <cell r="AI180">
            <v>1402</v>
          </cell>
          <cell r="AJ180">
            <v>1086</v>
          </cell>
          <cell r="AK180">
            <v>838</v>
          </cell>
          <cell r="AL180">
            <v>586</v>
          </cell>
          <cell r="AM180">
            <v>502</v>
          </cell>
        </row>
        <row r="181">
          <cell r="A181" t="str">
            <v>190300</v>
          </cell>
          <cell r="B181" t="str">
            <v>19</v>
          </cell>
          <cell r="C181" t="str">
            <v>03</v>
          </cell>
          <cell r="D181" t="str">
            <v>00</v>
          </cell>
          <cell r="E181" t="str">
            <v>OXAPAMPA</v>
          </cell>
          <cell r="F181">
            <v>85900</v>
          </cell>
          <cell r="G181">
            <v>1721</v>
          </cell>
          <cell r="H181">
            <v>1723</v>
          </cell>
          <cell r="I181">
            <v>1726</v>
          </cell>
          <cell r="J181">
            <v>1727</v>
          </cell>
          <cell r="K181">
            <v>1727</v>
          </cell>
          <cell r="L181">
            <v>1716</v>
          </cell>
          <cell r="M181">
            <v>1714</v>
          </cell>
          <cell r="N181">
            <v>1713</v>
          </cell>
          <cell r="O181">
            <v>1712</v>
          </cell>
          <cell r="P181">
            <v>1711</v>
          </cell>
          <cell r="Q181">
            <v>1710</v>
          </cell>
          <cell r="R181">
            <v>1707</v>
          </cell>
          <cell r="S181">
            <v>1706</v>
          </cell>
          <cell r="T181">
            <v>1706</v>
          </cell>
          <cell r="U181">
            <v>1705</v>
          </cell>
          <cell r="V181">
            <v>1704</v>
          </cell>
          <cell r="W181">
            <v>1701</v>
          </cell>
          <cell r="X181">
            <v>1694</v>
          </cell>
          <cell r="Y181">
            <v>1681</v>
          </cell>
          <cell r="Z181">
            <v>1662</v>
          </cell>
          <cell r="AA181">
            <v>7978</v>
          </cell>
          <cell r="AB181">
            <v>7248</v>
          </cell>
          <cell r="AC181">
            <v>6786</v>
          </cell>
          <cell r="AD181">
            <v>5950</v>
          </cell>
          <cell r="AE181">
            <v>5203</v>
          </cell>
          <cell r="AF181">
            <v>4502</v>
          </cell>
          <cell r="AG181">
            <v>3680</v>
          </cell>
          <cell r="AH181">
            <v>3001</v>
          </cell>
          <cell r="AI181">
            <v>2346</v>
          </cell>
          <cell r="AJ181">
            <v>1818</v>
          </cell>
          <cell r="AK181">
            <v>1402</v>
          </cell>
          <cell r="AL181">
            <v>981</v>
          </cell>
          <cell r="AM181">
            <v>839</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cell r="G183">
            <v>14243</v>
          </cell>
          <cell r="H183">
            <v>14261</v>
          </cell>
          <cell r="I183">
            <v>14281</v>
          </cell>
          <cell r="J183">
            <v>14291</v>
          </cell>
          <cell r="K183">
            <v>14288</v>
          </cell>
          <cell r="L183">
            <v>14198</v>
          </cell>
          <cell r="M183">
            <v>14184</v>
          </cell>
          <cell r="N183">
            <v>14174</v>
          </cell>
          <cell r="O183">
            <v>14165</v>
          </cell>
          <cell r="P183">
            <v>14157</v>
          </cell>
          <cell r="Q183">
            <v>14145</v>
          </cell>
          <cell r="R183">
            <v>14126</v>
          </cell>
          <cell r="S183">
            <v>14113</v>
          </cell>
          <cell r="T183">
            <v>14111</v>
          </cell>
          <cell r="U183">
            <v>14109</v>
          </cell>
          <cell r="V183">
            <v>14095</v>
          </cell>
          <cell r="W183">
            <v>14073</v>
          </cell>
          <cell r="X183">
            <v>14013</v>
          </cell>
          <cell r="Y183">
            <v>13902</v>
          </cell>
          <cell r="Z183">
            <v>13752</v>
          </cell>
          <cell r="AA183">
            <v>66006</v>
          </cell>
          <cell r="AB183">
            <v>59962</v>
          </cell>
          <cell r="AC183">
            <v>56144</v>
          </cell>
          <cell r="AD183">
            <v>49225</v>
          </cell>
          <cell r="AE183">
            <v>43051</v>
          </cell>
          <cell r="AF183">
            <v>37248</v>
          </cell>
          <cell r="AG183">
            <v>30448</v>
          </cell>
          <cell r="AH183">
            <v>24830</v>
          </cell>
          <cell r="AI183">
            <v>19413</v>
          </cell>
          <cell r="AJ183">
            <v>15039</v>
          </cell>
          <cell r="AK183">
            <v>11601</v>
          </cell>
          <cell r="AL183">
            <v>8116</v>
          </cell>
          <cell r="AM183">
            <v>6944</v>
          </cell>
        </row>
        <row r="184">
          <cell r="A184" t="str">
            <v>200200</v>
          </cell>
          <cell r="B184" t="str">
            <v>20</v>
          </cell>
          <cell r="C184" t="str">
            <v>02</v>
          </cell>
          <cell r="D184" t="str">
            <v>00</v>
          </cell>
          <cell r="E184" t="str">
            <v>AYABACA</v>
          </cell>
          <cell r="F184">
            <v>149349</v>
          </cell>
          <cell r="G184">
            <v>2993</v>
          </cell>
          <cell r="H184">
            <v>2997</v>
          </cell>
          <cell r="I184">
            <v>3001</v>
          </cell>
          <cell r="J184">
            <v>3003</v>
          </cell>
          <cell r="K184">
            <v>3002</v>
          </cell>
          <cell r="L184">
            <v>2983</v>
          </cell>
          <cell r="M184">
            <v>2980</v>
          </cell>
          <cell r="N184">
            <v>2978</v>
          </cell>
          <cell r="O184">
            <v>2977</v>
          </cell>
          <cell r="P184">
            <v>2975</v>
          </cell>
          <cell r="Q184">
            <v>2973</v>
          </cell>
          <cell r="R184">
            <v>2969</v>
          </cell>
          <cell r="S184">
            <v>2966</v>
          </cell>
          <cell r="T184">
            <v>2965</v>
          </cell>
          <cell r="U184">
            <v>2965</v>
          </cell>
          <cell r="V184">
            <v>2962</v>
          </cell>
          <cell r="W184">
            <v>2957</v>
          </cell>
          <cell r="X184">
            <v>2945</v>
          </cell>
          <cell r="Y184">
            <v>2921</v>
          </cell>
          <cell r="Z184">
            <v>2890</v>
          </cell>
          <cell r="AA184">
            <v>13870</v>
          </cell>
          <cell r="AB184">
            <v>12601</v>
          </cell>
          <cell r="AC184">
            <v>11798</v>
          </cell>
          <cell r="AD184">
            <v>10344</v>
          </cell>
          <cell r="AE184">
            <v>9047</v>
          </cell>
          <cell r="AF184">
            <v>7827</v>
          </cell>
          <cell r="AG184">
            <v>6399</v>
          </cell>
          <cell r="AH184">
            <v>5218</v>
          </cell>
          <cell r="AI184">
            <v>4079</v>
          </cell>
          <cell r="AJ184">
            <v>3160</v>
          </cell>
          <cell r="AK184">
            <v>2438</v>
          </cell>
          <cell r="AL184">
            <v>1706</v>
          </cell>
          <cell r="AM184">
            <v>1460</v>
          </cell>
        </row>
        <row r="185">
          <cell r="A185" t="str">
            <v>200300</v>
          </cell>
          <cell r="B185" t="str">
            <v>20</v>
          </cell>
          <cell r="C185" t="str">
            <v>03</v>
          </cell>
          <cell r="D185" t="str">
            <v>00</v>
          </cell>
          <cell r="E185" t="str">
            <v>HUANCABAMBA</v>
          </cell>
          <cell r="F185">
            <v>136974</v>
          </cell>
          <cell r="G185">
            <v>2745</v>
          </cell>
          <cell r="H185">
            <v>2748</v>
          </cell>
          <cell r="I185">
            <v>2752</v>
          </cell>
          <cell r="J185">
            <v>2754</v>
          </cell>
          <cell r="K185">
            <v>2754</v>
          </cell>
          <cell r="L185">
            <v>2736</v>
          </cell>
          <cell r="M185">
            <v>2734</v>
          </cell>
          <cell r="N185">
            <v>2732</v>
          </cell>
          <cell r="O185">
            <v>2730</v>
          </cell>
          <cell r="P185">
            <v>2728</v>
          </cell>
          <cell r="Q185">
            <v>2726</v>
          </cell>
          <cell r="R185">
            <v>2723</v>
          </cell>
          <cell r="S185">
            <v>2720</v>
          </cell>
          <cell r="T185">
            <v>2720</v>
          </cell>
          <cell r="U185">
            <v>2719</v>
          </cell>
          <cell r="V185">
            <v>2717</v>
          </cell>
          <cell r="W185">
            <v>2712</v>
          </cell>
          <cell r="X185">
            <v>2701</v>
          </cell>
          <cell r="Y185">
            <v>2679</v>
          </cell>
          <cell r="Z185">
            <v>2650</v>
          </cell>
          <cell r="AA185">
            <v>12721</v>
          </cell>
          <cell r="AB185">
            <v>11557</v>
          </cell>
          <cell r="AC185">
            <v>10820</v>
          </cell>
          <cell r="AD185">
            <v>9487</v>
          </cell>
          <cell r="AE185">
            <v>8297</v>
          </cell>
          <cell r="AF185">
            <v>7179</v>
          </cell>
          <cell r="AG185">
            <v>5869</v>
          </cell>
          <cell r="AH185">
            <v>4785</v>
          </cell>
          <cell r="AI185">
            <v>3741</v>
          </cell>
          <cell r="AJ185">
            <v>2899</v>
          </cell>
          <cell r="AK185">
            <v>2236</v>
          </cell>
          <cell r="AL185">
            <v>1564</v>
          </cell>
          <cell r="AM185">
            <v>1339</v>
          </cell>
        </row>
        <row r="186">
          <cell r="A186" t="str">
            <v>200400</v>
          </cell>
          <cell r="B186" t="str">
            <v>20</v>
          </cell>
          <cell r="C186" t="str">
            <v>04</v>
          </cell>
          <cell r="D186" t="str">
            <v>00</v>
          </cell>
          <cell r="E186" t="str">
            <v>MORROPON</v>
          </cell>
          <cell r="F186">
            <v>173854</v>
          </cell>
          <cell r="G186">
            <v>3484</v>
          </cell>
          <cell r="H186">
            <v>3488</v>
          </cell>
          <cell r="I186">
            <v>3494</v>
          </cell>
          <cell r="J186">
            <v>3496</v>
          </cell>
          <cell r="K186">
            <v>3495</v>
          </cell>
          <cell r="L186">
            <v>3473</v>
          </cell>
          <cell r="M186">
            <v>3470</v>
          </cell>
          <cell r="N186">
            <v>3467</v>
          </cell>
          <cell r="O186">
            <v>3465</v>
          </cell>
          <cell r="P186">
            <v>3463</v>
          </cell>
          <cell r="Q186">
            <v>3460</v>
          </cell>
          <cell r="R186">
            <v>3456</v>
          </cell>
          <cell r="S186">
            <v>3452</v>
          </cell>
          <cell r="T186">
            <v>3451</v>
          </cell>
          <cell r="U186">
            <v>3451</v>
          </cell>
          <cell r="V186">
            <v>3448</v>
          </cell>
          <cell r="W186">
            <v>3442</v>
          </cell>
          <cell r="X186">
            <v>3428</v>
          </cell>
          <cell r="Y186">
            <v>3401</v>
          </cell>
          <cell r="Z186">
            <v>3364</v>
          </cell>
          <cell r="AA186">
            <v>16146</v>
          </cell>
          <cell r="AB186">
            <v>14668</v>
          </cell>
          <cell r="AC186">
            <v>13734</v>
          </cell>
          <cell r="AD186">
            <v>12041</v>
          </cell>
          <cell r="AE186">
            <v>10531</v>
          </cell>
          <cell r="AF186">
            <v>9112</v>
          </cell>
          <cell r="AG186">
            <v>7449</v>
          </cell>
          <cell r="AH186">
            <v>6074</v>
          </cell>
          <cell r="AI186">
            <v>4749</v>
          </cell>
          <cell r="AJ186">
            <v>3679</v>
          </cell>
          <cell r="AK186">
            <v>2838</v>
          </cell>
          <cell r="AL186">
            <v>1986</v>
          </cell>
          <cell r="AM186">
            <v>1699</v>
          </cell>
        </row>
        <row r="187">
          <cell r="A187" t="str">
            <v>200500</v>
          </cell>
          <cell r="B187" t="str">
            <v>20</v>
          </cell>
          <cell r="C187" t="str">
            <v>05</v>
          </cell>
          <cell r="D187" t="str">
            <v>00</v>
          </cell>
          <cell r="E187" t="str">
            <v>PAITA</v>
          </cell>
          <cell r="F187">
            <v>116543</v>
          </cell>
          <cell r="G187">
            <v>2336</v>
          </cell>
          <cell r="H187">
            <v>2338</v>
          </cell>
          <cell r="I187">
            <v>2342</v>
          </cell>
          <cell r="J187">
            <v>2343</v>
          </cell>
          <cell r="K187">
            <v>2343</v>
          </cell>
          <cell r="L187">
            <v>2328</v>
          </cell>
          <cell r="M187">
            <v>2326</v>
          </cell>
          <cell r="N187">
            <v>2324</v>
          </cell>
          <cell r="O187">
            <v>2323</v>
          </cell>
          <cell r="P187">
            <v>2322</v>
          </cell>
          <cell r="Q187">
            <v>2320</v>
          </cell>
          <cell r="R187">
            <v>2316</v>
          </cell>
          <cell r="S187">
            <v>2314</v>
          </cell>
          <cell r="T187">
            <v>2314</v>
          </cell>
          <cell r="U187">
            <v>2314</v>
          </cell>
          <cell r="V187">
            <v>2311</v>
          </cell>
          <cell r="W187">
            <v>2308</v>
          </cell>
          <cell r="X187">
            <v>2298</v>
          </cell>
          <cell r="Y187">
            <v>2280</v>
          </cell>
          <cell r="Z187">
            <v>2254</v>
          </cell>
          <cell r="AA187">
            <v>10824</v>
          </cell>
          <cell r="AB187">
            <v>9833</v>
          </cell>
          <cell r="AC187">
            <v>9206</v>
          </cell>
          <cell r="AD187">
            <v>8072</v>
          </cell>
          <cell r="AE187">
            <v>7060</v>
          </cell>
          <cell r="AF187">
            <v>6108</v>
          </cell>
          <cell r="AG187">
            <v>4993</v>
          </cell>
          <cell r="AH187">
            <v>4072</v>
          </cell>
          <cell r="AI187">
            <v>3183</v>
          </cell>
          <cell r="AJ187">
            <v>2466</v>
          </cell>
          <cell r="AK187">
            <v>1902</v>
          </cell>
          <cell r="AL187">
            <v>1331</v>
          </cell>
          <cell r="AM187">
            <v>1139</v>
          </cell>
        </row>
        <row r="188">
          <cell r="A188" t="str">
            <v>200600</v>
          </cell>
          <cell r="B188" t="str">
            <v>20</v>
          </cell>
          <cell r="C188" t="str">
            <v>06</v>
          </cell>
          <cell r="D188" t="str">
            <v>00</v>
          </cell>
          <cell r="E188" t="str">
            <v>SULLANA</v>
          </cell>
          <cell r="F188">
            <v>307874</v>
          </cell>
          <cell r="G188">
            <v>6170</v>
          </cell>
          <cell r="H188">
            <v>6177</v>
          </cell>
          <cell r="I188">
            <v>6187</v>
          </cell>
          <cell r="J188">
            <v>6191</v>
          </cell>
          <cell r="K188">
            <v>6189</v>
          </cell>
          <cell r="L188">
            <v>6150</v>
          </cell>
          <cell r="M188">
            <v>6144</v>
          </cell>
          <cell r="N188">
            <v>6140</v>
          </cell>
          <cell r="O188">
            <v>6136</v>
          </cell>
          <cell r="P188">
            <v>6133</v>
          </cell>
          <cell r="Q188">
            <v>6128</v>
          </cell>
          <cell r="R188">
            <v>6119</v>
          </cell>
          <cell r="S188">
            <v>6114</v>
          </cell>
          <cell r="T188">
            <v>6113</v>
          </cell>
          <cell r="U188">
            <v>6112</v>
          </cell>
          <cell r="V188">
            <v>6106</v>
          </cell>
          <cell r="W188">
            <v>6096</v>
          </cell>
          <cell r="X188">
            <v>6070</v>
          </cell>
          <cell r="Y188">
            <v>6022</v>
          </cell>
          <cell r="Z188">
            <v>5957</v>
          </cell>
          <cell r="AA188">
            <v>28593</v>
          </cell>
          <cell r="AB188">
            <v>25975</v>
          </cell>
          <cell r="AC188">
            <v>24321</v>
          </cell>
          <cell r="AD188">
            <v>21324</v>
          </cell>
          <cell r="AE188">
            <v>18649</v>
          </cell>
          <cell r="AF188">
            <v>16136</v>
          </cell>
          <cell r="AG188">
            <v>13191</v>
          </cell>
          <cell r="AH188">
            <v>10756</v>
          </cell>
          <cell r="AI188">
            <v>8409</v>
          </cell>
          <cell r="AJ188">
            <v>6515</v>
          </cell>
          <cell r="AK188">
            <v>5026</v>
          </cell>
          <cell r="AL188">
            <v>3516</v>
          </cell>
          <cell r="AM188">
            <v>3009</v>
          </cell>
        </row>
        <row r="189">
          <cell r="A189" t="str">
            <v>200700</v>
          </cell>
          <cell r="B189" t="str">
            <v>20</v>
          </cell>
          <cell r="C189" t="str">
            <v>07</v>
          </cell>
          <cell r="D189" t="str">
            <v>00</v>
          </cell>
          <cell r="E189" t="str">
            <v>TALARA</v>
          </cell>
          <cell r="F189">
            <v>137972</v>
          </cell>
          <cell r="G189">
            <v>2765</v>
          </cell>
          <cell r="H189">
            <v>2769</v>
          </cell>
          <cell r="I189">
            <v>2772</v>
          </cell>
          <cell r="J189">
            <v>2774</v>
          </cell>
          <cell r="K189">
            <v>2774</v>
          </cell>
          <cell r="L189">
            <v>2756</v>
          </cell>
          <cell r="M189">
            <v>2754</v>
          </cell>
          <cell r="N189">
            <v>2752</v>
          </cell>
          <cell r="O189">
            <v>2750</v>
          </cell>
          <cell r="P189">
            <v>2748</v>
          </cell>
          <cell r="Q189">
            <v>2746</v>
          </cell>
          <cell r="R189">
            <v>2742</v>
          </cell>
          <cell r="S189">
            <v>2740</v>
          </cell>
          <cell r="T189">
            <v>2739</v>
          </cell>
          <cell r="U189">
            <v>2739</v>
          </cell>
          <cell r="V189">
            <v>2736</v>
          </cell>
          <cell r="W189">
            <v>2732</v>
          </cell>
          <cell r="X189">
            <v>2720</v>
          </cell>
          <cell r="Y189">
            <v>2699</v>
          </cell>
          <cell r="Z189">
            <v>2670</v>
          </cell>
          <cell r="AA189">
            <v>12814</v>
          </cell>
          <cell r="AB189">
            <v>11641</v>
          </cell>
          <cell r="AC189">
            <v>10899</v>
          </cell>
          <cell r="AD189">
            <v>9556</v>
          </cell>
          <cell r="AE189">
            <v>8358</v>
          </cell>
          <cell r="AF189">
            <v>7231</v>
          </cell>
          <cell r="AG189">
            <v>5911</v>
          </cell>
          <cell r="AH189">
            <v>4820</v>
          </cell>
          <cell r="AI189">
            <v>3769</v>
          </cell>
          <cell r="AJ189">
            <v>2920</v>
          </cell>
          <cell r="AK189">
            <v>2252</v>
          </cell>
          <cell r="AL189">
            <v>1576</v>
          </cell>
          <cell r="AM189">
            <v>1348</v>
          </cell>
        </row>
        <row r="190">
          <cell r="A190" t="str">
            <v>200800</v>
          </cell>
          <cell r="B190" t="str">
            <v>20</v>
          </cell>
          <cell r="C190" t="str">
            <v>08</v>
          </cell>
          <cell r="D190" t="str">
            <v>00</v>
          </cell>
          <cell r="E190" t="str">
            <v>SECHURA</v>
          </cell>
          <cell r="F190">
            <v>68102</v>
          </cell>
          <cell r="G190">
            <v>1365</v>
          </cell>
          <cell r="H190">
            <v>1366</v>
          </cell>
          <cell r="I190">
            <v>1369</v>
          </cell>
          <cell r="J190">
            <v>1369</v>
          </cell>
          <cell r="K190">
            <v>1369</v>
          </cell>
          <cell r="L190">
            <v>1360</v>
          </cell>
          <cell r="M190">
            <v>1359</v>
          </cell>
          <cell r="N190">
            <v>1358</v>
          </cell>
          <cell r="O190">
            <v>1357</v>
          </cell>
          <cell r="P190">
            <v>1357</v>
          </cell>
          <cell r="Q190">
            <v>1355</v>
          </cell>
          <cell r="R190">
            <v>1354</v>
          </cell>
          <cell r="S190">
            <v>1352</v>
          </cell>
          <cell r="T190">
            <v>1352</v>
          </cell>
          <cell r="U190">
            <v>1352</v>
          </cell>
          <cell r="V190">
            <v>1351</v>
          </cell>
          <cell r="W190">
            <v>1348</v>
          </cell>
          <cell r="X190">
            <v>1343</v>
          </cell>
          <cell r="Y190">
            <v>1332</v>
          </cell>
          <cell r="Z190">
            <v>1318</v>
          </cell>
          <cell r="AA190">
            <v>6325</v>
          </cell>
          <cell r="AB190">
            <v>5746</v>
          </cell>
          <cell r="AC190">
            <v>5380</v>
          </cell>
          <cell r="AD190">
            <v>4717</v>
          </cell>
          <cell r="AE190">
            <v>4125</v>
          </cell>
          <cell r="AF190">
            <v>3569</v>
          </cell>
          <cell r="AG190">
            <v>2918</v>
          </cell>
          <cell r="AH190">
            <v>2379</v>
          </cell>
          <cell r="AI190">
            <v>1860</v>
          </cell>
          <cell r="AJ190">
            <v>1441</v>
          </cell>
          <cell r="AK190">
            <v>1112</v>
          </cell>
          <cell r="AL190">
            <v>778</v>
          </cell>
          <cell r="AM190">
            <v>666</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cell r="G192">
            <v>4916</v>
          </cell>
          <cell r="H192">
            <v>4921</v>
          </cell>
          <cell r="I192">
            <v>4928</v>
          </cell>
          <cell r="J192">
            <v>4931</v>
          </cell>
          <cell r="K192">
            <v>4930</v>
          </cell>
          <cell r="L192">
            <v>4899</v>
          </cell>
          <cell r="M192">
            <v>4894</v>
          </cell>
          <cell r="N192">
            <v>4891</v>
          </cell>
          <cell r="O192">
            <v>4888</v>
          </cell>
          <cell r="P192">
            <v>4885</v>
          </cell>
          <cell r="Q192">
            <v>4881</v>
          </cell>
          <cell r="R192">
            <v>4874</v>
          </cell>
          <cell r="S192">
            <v>4870</v>
          </cell>
          <cell r="T192">
            <v>4869</v>
          </cell>
          <cell r="U192">
            <v>4869</v>
          </cell>
          <cell r="V192">
            <v>4864</v>
          </cell>
          <cell r="W192">
            <v>4856</v>
          </cell>
          <cell r="X192">
            <v>4835</v>
          </cell>
          <cell r="Y192">
            <v>4797</v>
          </cell>
          <cell r="Z192">
            <v>4745</v>
          </cell>
          <cell r="AA192">
            <v>22776</v>
          </cell>
          <cell r="AB192">
            <v>20691</v>
          </cell>
          <cell r="AC192">
            <v>19373</v>
          </cell>
          <cell r="AD192">
            <v>16986</v>
          </cell>
          <cell r="AE192">
            <v>14855</v>
          </cell>
          <cell r="AF192">
            <v>12853</v>
          </cell>
          <cell r="AG192">
            <v>10507</v>
          </cell>
          <cell r="AH192">
            <v>8568</v>
          </cell>
          <cell r="AI192">
            <v>6699</v>
          </cell>
          <cell r="AJ192">
            <v>5190</v>
          </cell>
          <cell r="AK192">
            <v>4003</v>
          </cell>
          <cell r="AL192">
            <v>2801</v>
          </cell>
          <cell r="AM192">
            <v>2397</v>
          </cell>
        </row>
        <row r="193">
          <cell r="A193" t="str">
            <v>210200</v>
          </cell>
          <cell r="B193" t="str">
            <v>21</v>
          </cell>
          <cell r="C193" t="str">
            <v>02</v>
          </cell>
          <cell r="D193" t="str">
            <v>00</v>
          </cell>
          <cell r="E193" t="str">
            <v>AZANGARO</v>
          </cell>
          <cell r="F193">
            <v>152292</v>
          </cell>
          <cell r="G193">
            <v>3052</v>
          </cell>
          <cell r="H193">
            <v>3056</v>
          </cell>
          <cell r="I193">
            <v>3060</v>
          </cell>
          <cell r="J193">
            <v>3062</v>
          </cell>
          <cell r="K193">
            <v>3062</v>
          </cell>
          <cell r="L193">
            <v>3042</v>
          </cell>
          <cell r="M193">
            <v>3039</v>
          </cell>
          <cell r="N193">
            <v>3037</v>
          </cell>
          <cell r="O193">
            <v>3035</v>
          </cell>
          <cell r="P193">
            <v>3033</v>
          </cell>
          <cell r="Q193">
            <v>3031</v>
          </cell>
          <cell r="R193">
            <v>3027</v>
          </cell>
          <cell r="S193">
            <v>3024</v>
          </cell>
          <cell r="T193">
            <v>3024</v>
          </cell>
          <cell r="U193">
            <v>3023</v>
          </cell>
          <cell r="V193">
            <v>3020</v>
          </cell>
          <cell r="W193">
            <v>3015</v>
          </cell>
          <cell r="X193">
            <v>3003</v>
          </cell>
          <cell r="Y193">
            <v>2979</v>
          </cell>
          <cell r="Z193">
            <v>2947</v>
          </cell>
          <cell r="AA193">
            <v>14144</v>
          </cell>
          <cell r="AB193">
            <v>12849</v>
          </cell>
          <cell r="AC193">
            <v>12031</v>
          </cell>
          <cell r="AD193">
            <v>10548</v>
          </cell>
          <cell r="AE193">
            <v>9225</v>
          </cell>
          <cell r="AF193">
            <v>7982</v>
          </cell>
          <cell r="AG193">
            <v>6525</v>
          </cell>
          <cell r="AH193">
            <v>5321</v>
          </cell>
          <cell r="AI193">
            <v>4160</v>
          </cell>
          <cell r="AJ193">
            <v>3223</v>
          </cell>
          <cell r="AK193">
            <v>2486</v>
          </cell>
          <cell r="AL193">
            <v>1739</v>
          </cell>
          <cell r="AM193">
            <v>1488</v>
          </cell>
        </row>
        <row r="194">
          <cell r="A194" t="str">
            <v>210300</v>
          </cell>
          <cell r="B194" t="str">
            <v>21</v>
          </cell>
          <cell r="C194" t="str">
            <v>03</v>
          </cell>
          <cell r="D194" t="str">
            <v>00</v>
          </cell>
          <cell r="E194" t="str">
            <v>CARABAYA</v>
          </cell>
          <cell r="F194">
            <v>77600</v>
          </cell>
          <cell r="G194">
            <v>1555</v>
          </cell>
          <cell r="H194">
            <v>1557</v>
          </cell>
          <cell r="I194">
            <v>1559</v>
          </cell>
          <cell r="J194">
            <v>1560</v>
          </cell>
          <cell r="K194">
            <v>1560</v>
          </cell>
          <cell r="L194">
            <v>1550</v>
          </cell>
          <cell r="M194">
            <v>1549</v>
          </cell>
          <cell r="N194">
            <v>1548</v>
          </cell>
          <cell r="O194">
            <v>1547</v>
          </cell>
          <cell r="P194">
            <v>1546</v>
          </cell>
          <cell r="Q194">
            <v>1545</v>
          </cell>
          <cell r="R194">
            <v>1542</v>
          </cell>
          <cell r="S194">
            <v>1541</v>
          </cell>
          <cell r="T194">
            <v>1541</v>
          </cell>
          <cell r="U194">
            <v>1541</v>
          </cell>
          <cell r="V194">
            <v>1539</v>
          </cell>
          <cell r="W194">
            <v>1537</v>
          </cell>
          <cell r="X194">
            <v>1530</v>
          </cell>
          <cell r="Y194">
            <v>1518</v>
          </cell>
          <cell r="Z194">
            <v>1502</v>
          </cell>
          <cell r="AA194">
            <v>7205</v>
          </cell>
          <cell r="AB194">
            <v>6547</v>
          </cell>
          <cell r="AC194">
            <v>6129</v>
          </cell>
          <cell r="AD194">
            <v>5375</v>
          </cell>
          <cell r="AE194">
            <v>4701</v>
          </cell>
          <cell r="AF194">
            <v>4067</v>
          </cell>
          <cell r="AG194">
            <v>3325</v>
          </cell>
          <cell r="AH194">
            <v>2711</v>
          </cell>
          <cell r="AI194">
            <v>2120</v>
          </cell>
          <cell r="AJ194">
            <v>1642</v>
          </cell>
          <cell r="AK194">
            <v>1267</v>
          </cell>
          <cell r="AL194">
            <v>886</v>
          </cell>
          <cell r="AM194">
            <v>758</v>
          </cell>
        </row>
        <row r="195">
          <cell r="A195" t="str">
            <v>210400</v>
          </cell>
          <cell r="B195" t="str">
            <v>21</v>
          </cell>
          <cell r="C195" t="str">
            <v>04</v>
          </cell>
          <cell r="D195" t="str">
            <v>00</v>
          </cell>
          <cell r="E195" t="str">
            <v>CHUCUITO</v>
          </cell>
          <cell r="F195">
            <v>133684</v>
          </cell>
          <cell r="G195">
            <v>2679</v>
          </cell>
          <cell r="H195">
            <v>2682</v>
          </cell>
          <cell r="I195">
            <v>2686</v>
          </cell>
          <cell r="J195">
            <v>2688</v>
          </cell>
          <cell r="K195">
            <v>2687</v>
          </cell>
          <cell r="L195">
            <v>2671</v>
          </cell>
          <cell r="M195">
            <v>2668</v>
          </cell>
          <cell r="N195">
            <v>2666</v>
          </cell>
          <cell r="O195">
            <v>2664</v>
          </cell>
          <cell r="P195">
            <v>2663</v>
          </cell>
          <cell r="Q195">
            <v>2661</v>
          </cell>
          <cell r="R195">
            <v>2657</v>
          </cell>
          <cell r="S195">
            <v>2655</v>
          </cell>
          <cell r="T195">
            <v>2654</v>
          </cell>
          <cell r="U195">
            <v>2654</v>
          </cell>
          <cell r="V195">
            <v>2651</v>
          </cell>
          <cell r="W195">
            <v>2647</v>
          </cell>
          <cell r="X195">
            <v>2636</v>
          </cell>
          <cell r="Y195">
            <v>2615</v>
          </cell>
          <cell r="Z195">
            <v>2587</v>
          </cell>
          <cell r="AA195">
            <v>12416</v>
          </cell>
          <cell r="AB195">
            <v>11279</v>
          </cell>
          <cell r="AC195">
            <v>10561</v>
          </cell>
          <cell r="AD195">
            <v>9259</v>
          </cell>
          <cell r="AE195">
            <v>8098</v>
          </cell>
          <cell r="AF195">
            <v>7006</v>
          </cell>
          <cell r="AG195">
            <v>5728</v>
          </cell>
          <cell r="AH195">
            <v>4670</v>
          </cell>
          <cell r="AI195">
            <v>3652</v>
          </cell>
          <cell r="AJ195">
            <v>2829</v>
          </cell>
          <cell r="AK195">
            <v>2182</v>
          </cell>
          <cell r="AL195">
            <v>1527</v>
          </cell>
          <cell r="AM195">
            <v>1306</v>
          </cell>
        </row>
        <row r="196">
          <cell r="A196" t="str">
            <v>210500</v>
          </cell>
          <cell r="B196" t="str">
            <v>21</v>
          </cell>
          <cell r="C196" t="str">
            <v>05</v>
          </cell>
          <cell r="D196" t="str">
            <v>00</v>
          </cell>
          <cell r="E196" t="str">
            <v>EL COLLAO</v>
          </cell>
          <cell r="F196">
            <v>87923</v>
          </cell>
          <cell r="G196">
            <v>1762</v>
          </cell>
          <cell r="H196">
            <v>1764</v>
          </cell>
          <cell r="I196">
            <v>1767</v>
          </cell>
          <cell r="J196">
            <v>1768</v>
          </cell>
          <cell r="K196">
            <v>1768</v>
          </cell>
          <cell r="L196">
            <v>1756</v>
          </cell>
          <cell r="M196">
            <v>1754</v>
          </cell>
          <cell r="N196">
            <v>1753</v>
          </cell>
          <cell r="O196">
            <v>1752</v>
          </cell>
          <cell r="P196">
            <v>1751</v>
          </cell>
          <cell r="Q196">
            <v>1750</v>
          </cell>
          <cell r="R196">
            <v>1748</v>
          </cell>
          <cell r="S196">
            <v>1746</v>
          </cell>
          <cell r="T196">
            <v>1746</v>
          </cell>
          <cell r="U196">
            <v>1745</v>
          </cell>
          <cell r="V196">
            <v>1744</v>
          </cell>
          <cell r="W196">
            <v>1741</v>
          </cell>
          <cell r="X196">
            <v>1734</v>
          </cell>
          <cell r="Y196">
            <v>1720</v>
          </cell>
          <cell r="Z196">
            <v>1700</v>
          </cell>
          <cell r="AA196">
            <v>8166</v>
          </cell>
          <cell r="AB196">
            <v>7418</v>
          </cell>
          <cell r="AC196">
            <v>6946</v>
          </cell>
          <cell r="AD196">
            <v>6090</v>
          </cell>
          <cell r="AE196">
            <v>5326</v>
          </cell>
          <cell r="AF196">
            <v>4608</v>
          </cell>
          <cell r="AG196">
            <v>3767</v>
          </cell>
          <cell r="AH196">
            <v>3072</v>
          </cell>
          <cell r="AI196">
            <v>2402</v>
          </cell>
          <cell r="AJ196">
            <v>1861</v>
          </cell>
          <cell r="AK196">
            <v>1435</v>
          </cell>
          <cell r="AL196">
            <v>1004</v>
          </cell>
          <cell r="AM196">
            <v>859</v>
          </cell>
        </row>
        <row r="197">
          <cell r="A197" t="str">
            <v>210600</v>
          </cell>
          <cell r="B197" t="str">
            <v>21</v>
          </cell>
          <cell r="C197" t="str">
            <v>06</v>
          </cell>
          <cell r="D197" t="str">
            <v>00</v>
          </cell>
          <cell r="E197" t="str">
            <v>HUANCANE</v>
          </cell>
          <cell r="F197">
            <v>76205</v>
          </cell>
          <cell r="G197">
            <v>1527</v>
          </cell>
          <cell r="H197">
            <v>1529</v>
          </cell>
          <cell r="I197">
            <v>1531</v>
          </cell>
          <cell r="J197">
            <v>1532</v>
          </cell>
          <cell r="K197">
            <v>1532</v>
          </cell>
          <cell r="L197">
            <v>1522</v>
          </cell>
          <cell r="M197">
            <v>1521</v>
          </cell>
          <cell r="N197">
            <v>1520</v>
          </cell>
          <cell r="O197">
            <v>1519</v>
          </cell>
          <cell r="P197">
            <v>1518</v>
          </cell>
          <cell r="Q197">
            <v>1517</v>
          </cell>
          <cell r="R197">
            <v>1515</v>
          </cell>
          <cell r="S197">
            <v>1513</v>
          </cell>
          <cell r="T197">
            <v>1513</v>
          </cell>
          <cell r="U197">
            <v>1513</v>
          </cell>
          <cell r="V197">
            <v>1511</v>
          </cell>
          <cell r="W197">
            <v>1509</v>
          </cell>
          <cell r="X197">
            <v>1503</v>
          </cell>
          <cell r="Y197">
            <v>1490</v>
          </cell>
          <cell r="Z197">
            <v>1475</v>
          </cell>
          <cell r="AA197">
            <v>7077</v>
          </cell>
          <cell r="AB197">
            <v>6429</v>
          </cell>
          <cell r="AC197">
            <v>6020</v>
          </cell>
          <cell r="AD197">
            <v>5278</v>
          </cell>
          <cell r="AE197">
            <v>4616</v>
          </cell>
          <cell r="AF197">
            <v>3994</v>
          </cell>
          <cell r="AG197">
            <v>3265</v>
          </cell>
          <cell r="AH197">
            <v>2662</v>
          </cell>
          <cell r="AI197">
            <v>2082</v>
          </cell>
          <cell r="AJ197">
            <v>1613</v>
          </cell>
          <cell r="AK197">
            <v>1244</v>
          </cell>
          <cell r="AL197">
            <v>870</v>
          </cell>
          <cell r="AM197">
            <v>745</v>
          </cell>
        </row>
        <row r="198">
          <cell r="A198" t="str">
            <v>210700</v>
          </cell>
          <cell r="B198" t="str">
            <v>21</v>
          </cell>
          <cell r="C198" t="str">
            <v>07</v>
          </cell>
          <cell r="D198" t="str">
            <v>00</v>
          </cell>
          <cell r="E198" t="str">
            <v>LAMPA</v>
          </cell>
          <cell r="F198">
            <v>53548</v>
          </cell>
          <cell r="G198">
            <v>1073</v>
          </cell>
          <cell r="H198">
            <v>1074</v>
          </cell>
          <cell r="I198">
            <v>1076</v>
          </cell>
          <cell r="J198">
            <v>1077</v>
          </cell>
          <cell r="K198">
            <v>1077</v>
          </cell>
          <cell r="L198">
            <v>1070</v>
          </cell>
          <cell r="M198">
            <v>1069</v>
          </cell>
          <cell r="N198">
            <v>1068</v>
          </cell>
          <cell r="O198">
            <v>1067</v>
          </cell>
          <cell r="P198">
            <v>1067</v>
          </cell>
          <cell r="Q198">
            <v>1066</v>
          </cell>
          <cell r="R198">
            <v>1064</v>
          </cell>
          <cell r="S198">
            <v>1063</v>
          </cell>
          <cell r="T198">
            <v>1063</v>
          </cell>
          <cell r="U198">
            <v>1063</v>
          </cell>
          <cell r="V198">
            <v>1062</v>
          </cell>
          <cell r="W198">
            <v>1060</v>
          </cell>
          <cell r="X198">
            <v>1056</v>
          </cell>
          <cell r="Y198">
            <v>1047</v>
          </cell>
          <cell r="Z198">
            <v>1036</v>
          </cell>
          <cell r="AA198">
            <v>4973</v>
          </cell>
          <cell r="AB198">
            <v>4518</v>
          </cell>
          <cell r="AC198">
            <v>4230</v>
          </cell>
          <cell r="AD198">
            <v>3709</v>
          </cell>
          <cell r="AE198">
            <v>3244</v>
          </cell>
          <cell r="AF198">
            <v>2806</v>
          </cell>
          <cell r="AG198">
            <v>2294</v>
          </cell>
          <cell r="AH198">
            <v>1871</v>
          </cell>
          <cell r="AI198">
            <v>1463</v>
          </cell>
          <cell r="AJ198">
            <v>1133</v>
          </cell>
          <cell r="AK198">
            <v>874</v>
          </cell>
          <cell r="AL198">
            <v>612</v>
          </cell>
          <cell r="AM198">
            <v>523</v>
          </cell>
        </row>
        <row r="199">
          <cell r="A199" t="str">
            <v>210800</v>
          </cell>
          <cell r="B199" t="str">
            <v>21</v>
          </cell>
          <cell r="C199" t="str">
            <v>08</v>
          </cell>
          <cell r="D199" t="str">
            <v>00</v>
          </cell>
          <cell r="E199" t="str">
            <v>MELGAR</v>
          </cell>
          <cell r="F199">
            <v>83583</v>
          </cell>
          <cell r="G199">
            <v>1675</v>
          </cell>
          <cell r="H199">
            <v>1677</v>
          </cell>
          <cell r="I199">
            <v>1680</v>
          </cell>
          <cell r="J199">
            <v>1681</v>
          </cell>
          <cell r="K199">
            <v>1680</v>
          </cell>
          <cell r="L199">
            <v>1670</v>
          </cell>
          <cell r="M199">
            <v>1668</v>
          </cell>
          <cell r="N199">
            <v>1667</v>
          </cell>
          <cell r="O199">
            <v>1666</v>
          </cell>
          <cell r="P199">
            <v>1665</v>
          </cell>
          <cell r="Q199">
            <v>1664</v>
          </cell>
          <cell r="R199">
            <v>1661</v>
          </cell>
          <cell r="S199">
            <v>1660</v>
          </cell>
          <cell r="T199">
            <v>1659</v>
          </cell>
          <cell r="U199">
            <v>1659</v>
          </cell>
          <cell r="V199">
            <v>1658</v>
          </cell>
          <cell r="W199">
            <v>1655</v>
          </cell>
          <cell r="X199">
            <v>1646</v>
          </cell>
          <cell r="Y199">
            <v>1635</v>
          </cell>
          <cell r="Z199">
            <v>1617</v>
          </cell>
          <cell r="AA199">
            <v>7763</v>
          </cell>
          <cell r="AB199">
            <v>7052</v>
          </cell>
          <cell r="AC199">
            <v>6603</v>
          </cell>
          <cell r="AD199">
            <v>5789</v>
          </cell>
          <cell r="AE199">
            <v>5063</v>
          </cell>
          <cell r="AF199">
            <v>4381</v>
          </cell>
          <cell r="AG199">
            <v>3581</v>
          </cell>
          <cell r="AH199">
            <v>2920</v>
          </cell>
          <cell r="AI199">
            <v>2283</v>
          </cell>
          <cell r="AJ199">
            <v>1769</v>
          </cell>
          <cell r="AK199">
            <v>1364</v>
          </cell>
          <cell r="AL199">
            <v>955</v>
          </cell>
          <cell r="AM199">
            <v>817</v>
          </cell>
        </row>
        <row r="200">
          <cell r="A200" t="str">
            <v>210900</v>
          </cell>
          <cell r="B200" t="str">
            <v>21</v>
          </cell>
          <cell r="C200" t="str">
            <v>09</v>
          </cell>
          <cell r="D200" t="str">
            <v>00</v>
          </cell>
          <cell r="E200" t="str">
            <v>MOHO</v>
          </cell>
          <cell r="F200">
            <v>33062</v>
          </cell>
          <cell r="G200">
            <v>663</v>
          </cell>
          <cell r="H200">
            <v>663</v>
          </cell>
          <cell r="I200">
            <v>664</v>
          </cell>
          <cell r="J200">
            <v>665</v>
          </cell>
          <cell r="K200">
            <v>665</v>
          </cell>
          <cell r="L200">
            <v>660</v>
          </cell>
          <cell r="M200">
            <v>660</v>
          </cell>
          <cell r="N200">
            <v>659</v>
          </cell>
          <cell r="O200">
            <v>659</v>
          </cell>
          <cell r="P200">
            <v>657</v>
          </cell>
          <cell r="Q200">
            <v>657</v>
          </cell>
          <cell r="R200">
            <v>657</v>
          </cell>
          <cell r="S200">
            <v>657</v>
          </cell>
          <cell r="T200">
            <v>656</v>
          </cell>
          <cell r="U200">
            <v>656</v>
          </cell>
          <cell r="V200">
            <v>656</v>
          </cell>
          <cell r="W200">
            <v>655</v>
          </cell>
          <cell r="X200">
            <v>652</v>
          </cell>
          <cell r="Y200">
            <v>647</v>
          </cell>
          <cell r="Z200">
            <v>640</v>
          </cell>
          <cell r="AA200">
            <v>3071</v>
          </cell>
          <cell r="AB200">
            <v>2789</v>
          </cell>
          <cell r="AC200">
            <v>2612</v>
          </cell>
          <cell r="AD200">
            <v>2290</v>
          </cell>
          <cell r="AE200">
            <v>2003</v>
          </cell>
          <cell r="AF200">
            <v>1733</v>
          </cell>
          <cell r="AG200">
            <v>1417</v>
          </cell>
          <cell r="AH200">
            <v>1155</v>
          </cell>
          <cell r="AI200">
            <v>903</v>
          </cell>
          <cell r="AJ200">
            <v>700</v>
          </cell>
          <cell r="AK200">
            <v>540</v>
          </cell>
          <cell r="AL200">
            <v>378</v>
          </cell>
          <cell r="AM200">
            <v>323</v>
          </cell>
        </row>
        <row r="201">
          <cell r="A201" t="str">
            <v>211000</v>
          </cell>
          <cell r="B201" t="str">
            <v>21</v>
          </cell>
          <cell r="C201" t="str">
            <v>10</v>
          </cell>
          <cell r="D201" t="str">
            <v>00</v>
          </cell>
          <cell r="E201" t="str">
            <v>SAN ANTONIO DE PUTINA</v>
          </cell>
          <cell r="F201">
            <v>54806</v>
          </cell>
          <cell r="G201">
            <v>1098</v>
          </cell>
          <cell r="H201">
            <v>1100</v>
          </cell>
          <cell r="I201">
            <v>1101</v>
          </cell>
          <cell r="J201">
            <v>1102</v>
          </cell>
          <cell r="K201">
            <v>1102</v>
          </cell>
          <cell r="L201">
            <v>1095</v>
          </cell>
          <cell r="M201">
            <v>1094</v>
          </cell>
          <cell r="N201">
            <v>1093</v>
          </cell>
          <cell r="O201">
            <v>1092</v>
          </cell>
          <cell r="P201">
            <v>1092</v>
          </cell>
          <cell r="Q201">
            <v>1091</v>
          </cell>
          <cell r="R201">
            <v>1089</v>
          </cell>
          <cell r="S201">
            <v>1088</v>
          </cell>
          <cell r="T201">
            <v>1088</v>
          </cell>
          <cell r="U201">
            <v>1088</v>
          </cell>
          <cell r="V201">
            <v>1087</v>
          </cell>
          <cell r="W201">
            <v>1085</v>
          </cell>
          <cell r="X201">
            <v>1081</v>
          </cell>
          <cell r="Y201">
            <v>1072</v>
          </cell>
          <cell r="Z201">
            <v>1060</v>
          </cell>
          <cell r="AA201">
            <v>5090</v>
          </cell>
          <cell r="AB201">
            <v>4624</v>
          </cell>
          <cell r="AC201">
            <v>4329</v>
          </cell>
          <cell r="AD201">
            <v>3796</v>
          </cell>
          <cell r="AE201">
            <v>3320</v>
          </cell>
          <cell r="AF201">
            <v>2872</v>
          </cell>
          <cell r="AG201">
            <v>2348</v>
          </cell>
          <cell r="AH201">
            <v>1915</v>
          </cell>
          <cell r="AI201">
            <v>1497</v>
          </cell>
          <cell r="AJ201">
            <v>1160</v>
          </cell>
          <cell r="AK201">
            <v>895</v>
          </cell>
          <cell r="AL201">
            <v>626</v>
          </cell>
          <cell r="AM201">
            <v>536</v>
          </cell>
        </row>
        <row r="202">
          <cell r="A202" t="str">
            <v>211100</v>
          </cell>
          <cell r="B202" t="str">
            <v>21</v>
          </cell>
          <cell r="C202" t="str">
            <v>11</v>
          </cell>
          <cell r="D202" t="str">
            <v>00</v>
          </cell>
          <cell r="E202" t="str">
            <v>SAN ROMAN</v>
          </cell>
          <cell r="F202">
            <v>260311</v>
          </cell>
          <cell r="G202">
            <v>5217</v>
          </cell>
          <cell r="H202">
            <v>5223</v>
          </cell>
          <cell r="I202">
            <v>5231</v>
          </cell>
          <cell r="J202">
            <v>5234</v>
          </cell>
          <cell r="K202">
            <v>5233</v>
          </cell>
          <cell r="L202">
            <v>5200</v>
          </cell>
          <cell r="M202">
            <v>5195</v>
          </cell>
          <cell r="N202">
            <v>5191</v>
          </cell>
          <cell r="O202">
            <v>5189</v>
          </cell>
          <cell r="P202">
            <v>5185</v>
          </cell>
          <cell r="Q202">
            <v>5181</v>
          </cell>
          <cell r="R202">
            <v>5175</v>
          </cell>
          <cell r="S202">
            <v>5170</v>
          </cell>
          <cell r="T202">
            <v>5169</v>
          </cell>
          <cell r="U202">
            <v>5168</v>
          </cell>
          <cell r="V202">
            <v>5162</v>
          </cell>
          <cell r="W202">
            <v>5155</v>
          </cell>
          <cell r="X202">
            <v>5133</v>
          </cell>
          <cell r="Y202">
            <v>5092</v>
          </cell>
          <cell r="Z202">
            <v>5037</v>
          </cell>
          <cell r="AA202">
            <v>24176</v>
          </cell>
          <cell r="AB202">
            <v>21964</v>
          </cell>
          <cell r="AC202">
            <v>20564</v>
          </cell>
          <cell r="AD202">
            <v>18030</v>
          </cell>
          <cell r="AE202">
            <v>15768</v>
          </cell>
          <cell r="AF202">
            <v>13643</v>
          </cell>
          <cell r="AG202">
            <v>11152</v>
          </cell>
          <cell r="AH202">
            <v>9094</v>
          </cell>
          <cell r="AI202">
            <v>7108</v>
          </cell>
          <cell r="AJ202">
            <v>5507</v>
          </cell>
          <cell r="AK202">
            <v>4249</v>
          </cell>
          <cell r="AL202">
            <v>2972</v>
          </cell>
          <cell r="AM202">
            <v>2544</v>
          </cell>
        </row>
        <row r="203">
          <cell r="A203" t="str">
            <v>211200</v>
          </cell>
          <cell r="B203" t="str">
            <v>21</v>
          </cell>
          <cell r="C203" t="str">
            <v>12</v>
          </cell>
          <cell r="D203" t="str">
            <v>00</v>
          </cell>
          <cell r="E203" t="str">
            <v>SANDIA</v>
          </cell>
          <cell r="F203">
            <v>67735</v>
          </cell>
          <cell r="G203">
            <v>1357</v>
          </cell>
          <cell r="H203">
            <v>1359</v>
          </cell>
          <cell r="I203">
            <v>1361</v>
          </cell>
          <cell r="J203">
            <v>1362</v>
          </cell>
          <cell r="K203">
            <v>1362</v>
          </cell>
          <cell r="L203">
            <v>1353</v>
          </cell>
          <cell r="M203">
            <v>1352</v>
          </cell>
          <cell r="N203">
            <v>1351</v>
          </cell>
          <cell r="O203">
            <v>1350</v>
          </cell>
          <cell r="P203">
            <v>1349</v>
          </cell>
          <cell r="Q203">
            <v>1348</v>
          </cell>
          <cell r="R203">
            <v>1346</v>
          </cell>
          <cell r="S203">
            <v>1345</v>
          </cell>
          <cell r="T203">
            <v>1345</v>
          </cell>
          <cell r="U203">
            <v>1345</v>
          </cell>
          <cell r="V203">
            <v>1343</v>
          </cell>
          <cell r="W203">
            <v>1341</v>
          </cell>
          <cell r="X203">
            <v>1336</v>
          </cell>
          <cell r="Y203">
            <v>1325</v>
          </cell>
          <cell r="Z203">
            <v>1311</v>
          </cell>
          <cell r="AA203">
            <v>6291</v>
          </cell>
          <cell r="AB203">
            <v>5715</v>
          </cell>
          <cell r="AC203">
            <v>5351</v>
          </cell>
          <cell r="AD203">
            <v>4691</v>
          </cell>
          <cell r="AE203">
            <v>4103</v>
          </cell>
          <cell r="AF203">
            <v>3550</v>
          </cell>
          <cell r="AG203">
            <v>2902</v>
          </cell>
          <cell r="AH203">
            <v>2366</v>
          </cell>
          <cell r="AI203">
            <v>1850</v>
          </cell>
          <cell r="AJ203">
            <v>1433</v>
          </cell>
          <cell r="AK203">
            <v>1106</v>
          </cell>
          <cell r="AL203">
            <v>774</v>
          </cell>
          <cell r="AM203">
            <v>662</v>
          </cell>
        </row>
        <row r="204">
          <cell r="A204" t="str">
            <v>211300</v>
          </cell>
          <cell r="B204" t="str">
            <v>21</v>
          </cell>
          <cell r="C204" t="str">
            <v>13</v>
          </cell>
          <cell r="D204" t="str">
            <v>00</v>
          </cell>
          <cell r="E204" t="str">
            <v>YUNGUYO</v>
          </cell>
          <cell r="F204">
            <v>52142</v>
          </cell>
          <cell r="G204">
            <v>1045</v>
          </cell>
          <cell r="H204">
            <v>1047</v>
          </cell>
          <cell r="I204">
            <v>1049</v>
          </cell>
          <cell r="J204">
            <v>1048</v>
          </cell>
          <cell r="K204">
            <v>1048</v>
          </cell>
          <cell r="L204">
            <v>1042</v>
          </cell>
          <cell r="M204">
            <v>1041</v>
          </cell>
          <cell r="N204">
            <v>1040</v>
          </cell>
          <cell r="O204">
            <v>1039</v>
          </cell>
          <cell r="P204">
            <v>1039</v>
          </cell>
          <cell r="Q204">
            <v>1038</v>
          </cell>
          <cell r="R204">
            <v>1036</v>
          </cell>
          <cell r="S204">
            <v>1035</v>
          </cell>
          <cell r="T204">
            <v>1035</v>
          </cell>
          <cell r="U204">
            <v>1035</v>
          </cell>
          <cell r="V204">
            <v>1034</v>
          </cell>
          <cell r="W204">
            <v>1032</v>
          </cell>
          <cell r="X204">
            <v>1028</v>
          </cell>
          <cell r="Y204">
            <v>1020</v>
          </cell>
          <cell r="Z204">
            <v>1009</v>
          </cell>
          <cell r="AA204">
            <v>4843</v>
          </cell>
          <cell r="AB204">
            <v>4399</v>
          </cell>
          <cell r="AC204">
            <v>4119</v>
          </cell>
          <cell r="AD204">
            <v>3611</v>
          </cell>
          <cell r="AE204">
            <v>3158</v>
          </cell>
          <cell r="AF204">
            <v>2733</v>
          </cell>
          <cell r="AG204">
            <v>2234</v>
          </cell>
          <cell r="AH204">
            <v>1822</v>
          </cell>
          <cell r="AI204">
            <v>1424</v>
          </cell>
          <cell r="AJ204">
            <v>1103</v>
          </cell>
          <cell r="AK204">
            <v>851</v>
          </cell>
          <cell r="AL204">
            <v>595</v>
          </cell>
          <cell r="AM204">
            <v>510</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cell r="G206">
            <v>2464</v>
          </cell>
          <cell r="H206">
            <v>2467</v>
          </cell>
          <cell r="I206">
            <v>2470</v>
          </cell>
          <cell r="J206">
            <v>2472</v>
          </cell>
          <cell r="K206">
            <v>2471</v>
          </cell>
          <cell r="L206">
            <v>2455</v>
          </cell>
          <cell r="M206">
            <v>2453</v>
          </cell>
          <cell r="N206">
            <v>2451</v>
          </cell>
          <cell r="O206">
            <v>2450</v>
          </cell>
          <cell r="P206">
            <v>2448</v>
          </cell>
          <cell r="Q206">
            <v>2446</v>
          </cell>
          <cell r="R206">
            <v>2443</v>
          </cell>
          <cell r="S206">
            <v>2441</v>
          </cell>
          <cell r="T206">
            <v>2441</v>
          </cell>
          <cell r="U206">
            <v>2440</v>
          </cell>
          <cell r="V206">
            <v>2438</v>
          </cell>
          <cell r="W206">
            <v>2434</v>
          </cell>
          <cell r="X206">
            <v>2424</v>
          </cell>
          <cell r="Y206">
            <v>2404</v>
          </cell>
          <cell r="Z206">
            <v>2378</v>
          </cell>
          <cell r="AA206">
            <v>11416</v>
          </cell>
          <cell r="AB206">
            <v>10370</v>
          </cell>
          <cell r="AC206">
            <v>9710</v>
          </cell>
          <cell r="AD206">
            <v>8513</v>
          </cell>
          <cell r="AE206">
            <v>7446</v>
          </cell>
          <cell r="AF206">
            <v>6442</v>
          </cell>
          <cell r="AG206">
            <v>5266</v>
          </cell>
          <cell r="AH206">
            <v>4294</v>
          </cell>
          <cell r="AI206">
            <v>3357</v>
          </cell>
          <cell r="AJ206">
            <v>2601</v>
          </cell>
          <cell r="AK206">
            <v>2006</v>
          </cell>
          <cell r="AL206">
            <v>1404</v>
          </cell>
          <cell r="AM206">
            <v>1201</v>
          </cell>
        </row>
        <row r="207">
          <cell r="A207" t="str">
            <v>220200</v>
          </cell>
          <cell r="B207" t="str">
            <v>22</v>
          </cell>
          <cell r="C207" t="str">
            <v>02</v>
          </cell>
          <cell r="D207" t="str">
            <v>00</v>
          </cell>
          <cell r="E207" t="str">
            <v>BELLAVISTA</v>
          </cell>
          <cell r="F207">
            <v>53146</v>
          </cell>
          <cell r="G207">
            <v>1065</v>
          </cell>
          <cell r="H207">
            <v>1066</v>
          </cell>
          <cell r="I207">
            <v>1068</v>
          </cell>
          <cell r="J207">
            <v>1069</v>
          </cell>
          <cell r="K207">
            <v>1068</v>
          </cell>
          <cell r="L207">
            <v>1062</v>
          </cell>
          <cell r="M207">
            <v>1061</v>
          </cell>
          <cell r="N207">
            <v>1060</v>
          </cell>
          <cell r="O207">
            <v>1059</v>
          </cell>
          <cell r="P207">
            <v>1059</v>
          </cell>
          <cell r="Q207">
            <v>1058</v>
          </cell>
          <cell r="R207">
            <v>1056</v>
          </cell>
          <cell r="S207">
            <v>1055</v>
          </cell>
          <cell r="T207">
            <v>1055</v>
          </cell>
          <cell r="U207">
            <v>1055</v>
          </cell>
          <cell r="V207">
            <v>1054</v>
          </cell>
          <cell r="W207">
            <v>1052</v>
          </cell>
          <cell r="X207">
            <v>1048</v>
          </cell>
          <cell r="Y207">
            <v>1040</v>
          </cell>
          <cell r="Z207">
            <v>1028</v>
          </cell>
          <cell r="AA207">
            <v>4936</v>
          </cell>
          <cell r="AB207">
            <v>4484</v>
          </cell>
          <cell r="AC207">
            <v>4198</v>
          </cell>
          <cell r="AD207">
            <v>3681</v>
          </cell>
          <cell r="AE207">
            <v>3219</v>
          </cell>
          <cell r="AF207">
            <v>2785</v>
          </cell>
          <cell r="AG207">
            <v>2277</v>
          </cell>
          <cell r="AH207">
            <v>1857</v>
          </cell>
          <cell r="AI207">
            <v>1452</v>
          </cell>
          <cell r="AJ207">
            <v>1125</v>
          </cell>
          <cell r="AK207">
            <v>868</v>
          </cell>
          <cell r="AL207">
            <v>607</v>
          </cell>
          <cell r="AM207">
            <v>519</v>
          </cell>
        </row>
        <row r="208">
          <cell r="A208" t="str">
            <v>220300</v>
          </cell>
          <cell r="B208" t="str">
            <v>22</v>
          </cell>
          <cell r="C208" t="str">
            <v>03</v>
          </cell>
          <cell r="D208" t="str">
            <v>00</v>
          </cell>
          <cell r="E208" t="str">
            <v>EL DORADO</v>
          </cell>
          <cell r="F208">
            <v>37274</v>
          </cell>
          <cell r="G208">
            <v>747</v>
          </cell>
          <cell r="H208">
            <v>748</v>
          </cell>
          <cell r="I208">
            <v>749</v>
          </cell>
          <cell r="J208">
            <v>749</v>
          </cell>
          <cell r="K208">
            <v>749</v>
          </cell>
          <cell r="L208">
            <v>745</v>
          </cell>
          <cell r="M208">
            <v>744</v>
          </cell>
          <cell r="N208">
            <v>743</v>
          </cell>
          <cell r="O208">
            <v>743</v>
          </cell>
          <cell r="P208">
            <v>742</v>
          </cell>
          <cell r="Q208">
            <v>742</v>
          </cell>
          <cell r="R208">
            <v>742</v>
          </cell>
          <cell r="S208">
            <v>740</v>
          </cell>
          <cell r="T208">
            <v>740</v>
          </cell>
          <cell r="U208">
            <v>740</v>
          </cell>
          <cell r="V208">
            <v>739</v>
          </cell>
          <cell r="W208">
            <v>738</v>
          </cell>
          <cell r="X208">
            <v>735</v>
          </cell>
          <cell r="Y208">
            <v>729</v>
          </cell>
          <cell r="Z208">
            <v>721</v>
          </cell>
          <cell r="AA208">
            <v>3462</v>
          </cell>
          <cell r="AB208">
            <v>3145</v>
          </cell>
          <cell r="AC208">
            <v>2944</v>
          </cell>
          <cell r="AD208">
            <v>2582</v>
          </cell>
          <cell r="AE208">
            <v>2258</v>
          </cell>
          <cell r="AF208">
            <v>1954</v>
          </cell>
          <cell r="AG208">
            <v>1597</v>
          </cell>
          <cell r="AH208">
            <v>1302</v>
          </cell>
          <cell r="AI208">
            <v>1018</v>
          </cell>
          <cell r="AJ208">
            <v>789</v>
          </cell>
          <cell r="AK208">
            <v>608</v>
          </cell>
          <cell r="AL208">
            <v>426</v>
          </cell>
          <cell r="AM208">
            <v>364</v>
          </cell>
        </row>
        <row r="209">
          <cell r="A209" t="str">
            <v>220400</v>
          </cell>
          <cell r="B209" t="str">
            <v>22</v>
          </cell>
          <cell r="C209" t="str">
            <v>04</v>
          </cell>
          <cell r="D209" t="str">
            <v>00</v>
          </cell>
          <cell r="E209" t="str">
            <v>HUALLAGA</v>
          </cell>
          <cell r="F209">
            <v>27847</v>
          </cell>
          <cell r="G209">
            <v>558</v>
          </cell>
          <cell r="H209">
            <v>559</v>
          </cell>
          <cell r="I209">
            <v>560</v>
          </cell>
          <cell r="J209">
            <v>560</v>
          </cell>
          <cell r="K209">
            <v>560</v>
          </cell>
          <cell r="L209">
            <v>556</v>
          </cell>
          <cell r="M209">
            <v>556</v>
          </cell>
          <cell r="N209">
            <v>555</v>
          </cell>
          <cell r="O209">
            <v>555</v>
          </cell>
          <cell r="P209">
            <v>555</v>
          </cell>
          <cell r="Q209">
            <v>554</v>
          </cell>
          <cell r="R209">
            <v>553</v>
          </cell>
          <cell r="S209">
            <v>553</v>
          </cell>
          <cell r="T209">
            <v>553</v>
          </cell>
          <cell r="U209">
            <v>553</v>
          </cell>
          <cell r="V209">
            <v>552</v>
          </cell>
          <cell r="W209">
            <v>551</v>
          </cell>
          <cell r="X209">
            <v>549</v>
          </cell>
          <cell r="Y209">
            <v>545</v>
          </cell>
          <cell r="Z209">
            <v>539</v>
          </cell>
          <cell r="AA209">
            <v>2586</v>
          </cell>
          <cell r="AB209">
            <v>2349</v>
          </cell>
          <cell r="AC209">
            <v>2200</v>
          </cell>
          <cell r="AD209">
            <v>1929</v>
          </cell>
          <cell r="AE209">
            <v>1687</v>
          </cell>
          <cell r="AF209">
            <v>1459</v>
          </cell>
          <cell r="AG209">
            <v>1193</v>
          </cell>
          <cell r="AH209">
            <v>973</v>
          </cell>
          <cell r="AI209">
            <v>761</v>
          </cell>
          <cell r="AJ209">
            <v>589</v>
          </cell>
          <cell r="AK209">
            <v>455</v>
          </cell>
          <cell r="AL209">
            <v>318</v>
          </cell>
          <cell r="AM209">
            <v>272</v>
          </cell>
        </row>
        <row r="210">
          <cell r="A210" t="str">
            <v>220500</v>
          </cell>
          <cell r="B210" t="str">
            <v>22</v>
          </cell>
          <cell r="C210" t="str">
            <v>05</v>
          </cell>
          <cell r="D210" t="str">
            <v>00</v>
          </cell>
          <cell r="E210" t="str">
            <v>LAMAS</v>
          </cell>
          <cell r="F210">
            <v>86920</v>
          </cell>
          <cell r="G210">
            <v>1742</v>
          </cell>
          <cell r="H210">
            <v>1744</v>
          </cell>
          <cell r="I210">
            <v>1747</v>
          </cell>
          <cell r="J210">
            <v>1748</v>
          </cell>
          <cell r="K210">
            <v>1747</v>
          </cell>
          <cell r="L210">
            <v>1736</v>
          </cell>
          <cell r="M210">
            <v>1735</v>
          </cell>
          <cell r="N210">
            <v>1733</v>
          </cell>
          <cell r="O210">
            <v>1732</v>
          </cell>
          <cell r="P210">
            <v>1731</v>
          </cell>
          <cell r="Q210">
            <v>1731</v>
          </cell>
          <cell r="R210">
            <v>1728</v>
          </cell>
          <cell r="S210">
            <v>1726</v>
          </cell>
          <cell r="T210">
            <v>1726</v>
          </cell>
          <cell r="U210">
            <v>1726</v>
          </cell>
          <cell r="V210">
            <v>1724</v>
          </cell>
          <cell r="W210">
            <v>1721</v>
          </cell>
          <cell r="X210">
            <v>1714</v>
          </cell>
          <cell r="Y210">
            <v>1700</v>
          </cell>
          <cell r="Z210">
            <v>1682</v>
          </cell>
          <cell r="AA210">
            <v>8073</v>
          </cell>
          <cell r="AB210">
            <v>7333</v>
          </cell>
          <cell r="AC210">
            <v>6866</v>
          </cell>
          <cell r="AD210">
            <v>6020</v>
          </cell>
          <cell r="AE210">
            <v>5265</v>
          </cell>
          <cell r="AF210">
            <v>4555</v>
          </cell>
          <cell r="AG210">
            <v>3724</v>
          </cell>
          <cell r="AH210">
            <v>3037</v>
          </cell>
          <cell r="AI210">
            <v>2374</v>
          </cell>
          <cell r="AJ210">
            <v>1839</v>
          </cell>
          <cell r="AK210">
            <v>1419</v>
          </cell>
          <cell r="AL210">
            <v>993</v>
          </cell>
          <cell r="AM210">
            <v>849</v>
          </cell>
        </row>
        <row r="211">
          <cell r="A211" t="str">
            <v>220600</v>
          </cell>
          <cell r="B211" t="str">
            <v>22</v>
          </cell>
          <cell r="C211" t="str">
            <v>06</v>
          </cell>
          <cell r="D211" t="str">
            <v>00</v>
          </cell>
          <cell r="E211" t="str">
            <v>MARISCAL CACERES</v>
          </cell>
          <cell r="F211">
            <v>57036</v>
          </cell>
          <cell r="G211">
            <v>1143</v>
          </cell>
          <cell r="H211">
            <v>1144</v>
          </cell>
          <cell r="I211">
            <v>1146</v>
          </cell>
          <cell r="J211">
            <v>1147</v>
          </cell>
          <cell r="K211">
            <v>1147</v>
          </cell>
          <cell r="L211">
            <v>1139</v>
          </cell>
          <cell r="M211">
            <v>1138</v>
          </cell>
          <cell r="N211">
            <v>1138</v>
          </cell>
          <cell r="O211">
            <v>1137</v>
          </cell>
          <cell r="P211">
            <v>1136</v>
          </cell>
          <cell r="Q211">
            <v>1135</v>
          </cell>
          <cell r="R211">
            <v>1134</v>
          </cell>
          <cell r="S211">
            <v>1133</v>
          </cell>
          <cell r="T211">
            <v>1132</v>
          </cell>
          <cell r="U211">
            <v>1132</v>
          </cell>
          <cell r="V211">
            <v>1131</v>
          </cell>
          <cell r="W211">
            <v>1129</v>
          </cell>
          <cell r="X211">
            <v>1125</v>
          </cell>
          <cell r="Y211">
            <v>1116</v>
          </cell>
          <cell r="Z211">
            <v>1104</v>
          </cell>
          <cell r="AA211">
            <v>5297</v>
          </cell>
          <cell r="AB211">
            <v>4812</v>
          </cell>
          <cell r="AC211">
            <v>4506</v>
          </cell>
          <cell r="AD211">
            <v>3950</v>
          </cell>
          <cell r="AE211">
            <v>3455</v>
          </cell>
          <cell r="AF211">
            <v>2989</v>
          </cell>
          <cell r="AG211">
            <v>2444</v>
          </cell>
          <cell r="AH211">
            <v>1993</v>
          </cell>
          <cell r="AI211">
            <v>1558</v>
          </cell>
          <cell r="AJ211">
            <v>1207</v>
          </cell>
          <cell r="AK211">
            <v>931</v>
          </cell>
          <cell r="AL211">
            <v>651</v>
          </cell>
          <cell r="AM211">
            <v>557</v>
          </cell>
        </row>
        <row r="212">
          <cell r="A212" t="str">
            <v>220700</v>
          </cell>
          <cell r="B212" t="str">
            <v>22</v>
          </cell>
          <cell r="C212" t="str">
            <v>07</v>
          </cell>
          <cell r="D212" t="str">
            <v>00</v>
          </cell>
          <cell r="E212" t="str">
            <v>PICOTA</v>
          </cell>
          <cell r="F212">
            <v>40667</v>
          </cell>
          <cell r="G212">
            <v>815</v>
          </cell>
          <cell r="H212">
            <v>816</v>
          </cell>
          <cell r="I212">
            <v>817</v>
          </cell>
          <cell r="J212">
            <v>818</v>
          </cell>
          <cell r="K212">
            <v>818</v>
          </cell>
          <cell r="L212">
            <v>812</v>
          </cell>
          <cell r="M212">
            <v>812</v>
          </cell>
          <cell r="N212">
            <v>812</v>
          </cell>
          <cell r="O212">
            <v>811</v>
          </cell>
          <cell r="P212">
            <v>810</v>
          </cell>
          <cell r="Q212">
            <v>809</v>
          </cell>
          <cell r="R212">
            <v>808</v>
          </cell>
          <cell r="S212">
            <v>808</v>
          </cell>
          <cell r="T212">
            <v>807</v>
          </cell>
          <cell r="U212">
            <v>807</v>
          </cell>
          <cell r="V212">
            <v>806</v>
          </cell>
          <cell r="W212">
            <v>805</v>
          </cell>
          <cell r="X212">
            <v>802</v>
          </cell>
          <cell r="Y212">
            <v>795</v>
          </cell>
          <cell r="Z212">
            <v>787</v>
          </cell>
          <cell r="AA212">
            <v>3777</v>
          </cell>
          <cell r="AB212">
            <v>3431</v>
          </cell>
          <cell r="AC212">
            <v>3213</v>
          </cell>
          <cell r="AD212">
            <v>2817</v>
          </cell>
          <cell r="AE212">
            <v>2463</v>
          </cell>
          <cell r="AF212">
            <v>2131</v>
          </cell>
          <cell r="AG212">
            <v>1742</v>
          </cell>
          <cell r="AH212">
            <v>1421</v>
          </cell>
          <cell r="AI212">
            <v>1111</v>
          </cell>
          <cell r="AJ212">
            <v>861</v>
          </cell>
          <cell r="AK212">
            <v>664</v>
          </cell>
          <cell r="AL212">
            <v>464</v>
          </cell>
          <cell r="AM212">
            <v>397</v>
          </cell>
        </row>
        <row r="213">
          <cell r="A213" t="str">
            <v>220800</v>
          </cell>
          <cell r="B213" t="str">
            <v>22</v>
          </cell>
          <cell r="C213" t="str">
            <v>08</v>
          </cell>
          <cell r="D213" t="str">
            <v>00</v>
          </cell>
          <cell r="E213" t="str">
            <v>RIOJA</v>
          </cell>
          <cell r="F213">
            <v>111955</v>
          </cell>
          <cell r="G213">
            <v>2244</v>
          </cell>
          <cell r="H213">
            <v>2246</v>
          </cell>
          <cell r="I213">
            <v>2250</v>
          </cell>
          <cell r="J213">
            <v>2250</v>
          </cell>
          <cell r="K213">
            <v>2251</v>
          </cell>
          <cell r="L213">
            <v>2236</v>
          </cell>
          <cell r="M213">
            <v>2234</v>
          </cell>
          <cell r="N213">
            <v>2233</v>
          </cell>
          <cell r="O213">
            <v>2231</v>
          </cell>
          <cell r="P213">
            <v>2230</v>
          </cell>
          <cell r="Q213">
            <v>2228</v>
          </cell>
          <cell r="R213">
            <v>2225</v>
          </cell>
          <cell r="S213">
            <v>2223</v>
          </cell>
          <cell r="T213">
            <v>2223</v>
          </cell>
          <cell r="U213">
            <v>2223</v>
          </cell>
          <cell r="V213">
            <v>2220</v>
          </cell>
          <cell r="W213">
            <v>2217</v>
          </cell>
          <cell r="X213">
            <v>2207</v>
          </cell>
          <cell r="Y213">
            <v>2190</v>
          </cell>
          <cell r="Z213">
            <v>2166</v>
          </cell>
          <cell r="AA213">
            <v>10398</v>
          </cell>
          <cell r="AB213">
            <v>9446</v>
          </cell>
          <cell r="AC213">
            <v>8844</v>
          </cell>
          <cell r="AD213">
            <v>7754</v>
          </cell>
          <cell r="AE213">
            <v>6782</v>
          </cell>
          <cell r="AF213">
            <v>5868</v>
          </cell>
          <cell r="AG213">
            <v>4797</v>
          </cell>
          <cell r="AH213">
            <v>3911</v>
          </cell>
          <cell r="AI213">
            <v>3058</v>
          </cell>
          <cell r="AJ213">
            <v>2369</v>
          </cell>
          <cell r="AK213">
            <v>1828</v>
          </cell>
          <cell r="AL213">
            <v>1279</v>
          </cell>
          <cell r="AM213">
            <v>1094</v>
          </cell>
        </row>
        <row r="214">
          <cell r="A214" t="str">
            <v>220900</v>
          </cell>
          <cell r="B214" t="str">
            <v>22</v>
          </cell>
          <cell r="C214" t="str">
            <v>09</v>
          </cell>
          <cell r="D214" t="str">
            <v>00</v>
          </cell>
          <cell r="E214" t="str">
            <v>SAN MARTIN</v>
          </cell>
          <cell r="F214">
            <v>169616</v>
          </cell>
          <cell r="G214">
            <v>3399</v>
          </cell>
          <cell r="H214">
            <v>3403</v>
          </cell>
          <cell r="I214">
            <v>3408</v>
          </cell>
          <cell r="J214">
            <v>3411</v>
          </cell>
          <cell r="K214">
            <v>3410</v>
          </cell>
          <cell r="L214">
            <v>3388</v>
          </cell>
          <cell r="M214">
            <v>3384</v>
          </cell>
          <cell r="N214">
            <v>3383</v>
          </cell>
          <cell r="O214">
            <v>3381</v>
          </cell>
          <cell r="P214">
            <v>3379</v>
          </cell>
          <cell r="Q214">
            <v>3376</v>
          </cell>
          <cell r="R214">
            <v>3371</v>
          </cell>
          <cell r="S214">
            <v>3368</v>
          </cell>
          <cell r="T214">
            <v>3368</v>
          </cell>
          <cell r="U214">
            <v>3367</v>
          </cell>
          <cell r="V214">
            <v>3364</v>
          </cell>
          <cell r="W214">
            <v>3359</v>
          </cell>
          <cell r="X214">
            <v>3343</v>
          </cell>
          <cell r="Y214">
            <v>3318</v>
          </cell>
          <cell r="Z214">
            <v>3283</v>
          </cell>
          <cell r="AA214">
            <v>15751</v>
          </cell>
          <cell r="AB214">
            <v>14312</v>
          </cell>
          <cell r="AC214">
            <v>13399</v>
          </cell>
          <cell r="AD214">
            <v>11748</v>
          </cell>
          <cell r="AE214">
            <v>10274</v>
          </cell>
          <cell r="AF214">
            <v>8891</v>
          </cell>
          <cell r="AG214">
            <v>7267</v>
          </cell>
          <cell r="AH214">
            <v>5925</v>
          </cell>
          <cell r="AI214">
            <v>4633</v>
          </cell>
          <cell r="AJ214">
            <v>3588</v>
          </cell>
          <cell r="AK214">
            <v>2768</v>
          </cell>
          <cell r="AL214">
            <v>1937</v>
          </cell>
          <cell r="AM214">
            <v>1660</v>
          </cell>
        </row>
        <row r="215">
          <cell r="A215" t="str">
            <v>221000</v>
          </cell>
          <cell r="B215" t="str">
            <v>22</v>
          </cell>
          <cell r="C215" t="str">
            <v>10</v>
          </cell>
          <cell r="D215" t="str">
            <v>00</v>
          </cell>
          <cell r="E215" t="str">
            <v>TOCACHE</v>
          </cell>
          <cell r="F215">
            <v>79094</v>
          </cell>
          <cell r="G215">
            <v>1585</v>
          </cell>
          <cell r="H215">
            <v>1587</v>
          </cell>
          <cell r="I215">
            <v>1589</v>
          </cell>
          <cell r="J215">
            <v>1590</v>
          </cell>
          <cell r="K215">
            <v>1590</v>
          </cell>
          <cell r="L215">
            <v>1582</v>
          </cell>
          <cell r="M215">
            <v>1579</v>
          </cell>
          <cell r="N215">
            <v>1577</v>
          </cell>
          <cell r="O215">
            <v>1576</v>
          </cell>
          <cell r="P215">
            <v>1576</v>
          </cell>
          <cell r="Q215">
            <v>1574</v>
          </cell>
          <cell r="R215">
            <v>1572</v>
          </cell>
          <cell r="S215">
            <v>1571</v>
          </cell>
          <cell r="T215">
            <v>1570</v>
          </cell>
          <cell r="U215">
            <v>1570</v>
          </cell>
          <cell r="V215">
            <v>1569</v>
          </cell>
          <cell r="W215">
            <v>1566</v>
          </cell>
          <cell r="X215">
            <v>1560</v>
          </cell>
          <cell r="Y215">
            <v>1547</v>
          </cell>
          <cell r="Z215">
            <v>1530</v>
          </cell>
          <cell r="AA215">
            <v>7346</v>
          </cell>
          <cell r="AB215">
            <v>6673</v>
          </cell>
          <cell r="AC215">
            <v>6248</v>
          </cell>
          <cell r="AD215">
            <v>5478</v>
          </cell>
          <cell r="AE215">
            <v>4791</v>
          </cell>
          <cell r="AF215">
            <v>4145</v>
          </cell>
          <cell r="AG215">
            <v>3389</v>
          </cell>
          <cell r="AH215">
            <v>2763</v>
          </cell>
          <cell r="AI215">
            <v>2160</v>
          </cell>
          <cell r="AJ215">
            <v>1674</v>
          </cell>
          <cell r="AK215">
            <v>1291</v>
          </cell>
          <cell r="AL215">
            <v>903</v>
          </cell>
          <cell r="AM215">
            <v>773</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cell r="G217">
            <v>5558</v>
          </cell>
          <cell r="H217">
            <v>5565</v>
          </cell>
          <cell r="I217">
            <v>5573</v>
          </cell>
          <cell r="J217">
            <v>5577</v>
          </cell>
          <cell r="K217">
            <v>5576</v>
          </cell>
          <cell r="L217">
            <v>5540</v>
          </cell>
          <cell r="M217">
            <v>5535</v>
          </cell>
          <cell r="N217">
            <v>5531</v>
          </cell>
          <cell r="O217">
            <v>5527</v>
          </cell>
          <cell r="P217">
            <v>5525</v>
          </cell>
          <cell r="Q217">
            <v>5520</v>
          </cell>
          <cell r="R217">
            <v>5513</v>
          </cell>
          <cell r="S217">
            <v>5507</v>
          </cell>
          <cell r="T217">
            <v>5506</v>
          </cell>
          <cell r="U217">
            <v>5506</v>
          </cell>
          <cell r="V217">
            <v>5501</v>
          </cell>
          <cell r="W217">
            <v>5491</v>
          </cell>
          <cell r="X217">
            <v>5469</v>
          </cell>
          <cell r="Y217">
            <v>5425</v>
          </cell>
          <cell r="Z217">
            <v>5366</v>
          </cell>
          <cell r="AA217">
            <v>25757</v>
          </cell>
          <cell r="AB217">
            <v>23400</v>
          </cell>
          <cell r="AC217">
            <v>21909</v>
          </cell>
          <cell r="AD217">
            <v>19209</v>
          </cell>
          <cell r="AE217">
            <v>16799</v>
          </cell>
          <cell r="AF217">
            <v>14536</v>
          </cell>
          <cell r="AG217">
            <v>11883</v>
          </cell>
          <cell r="AH217">
            <v>9689</v>
          </cell>
          <cell r="AI217">
            <v>7576</v>
          </cell>
          <cell r="AJ217">
            <v>5868</v>
          </cell>
          <cell r="AK217">
            <v>4528</v>
          </cell>
          <cell r="AL217">
            <v>3168</v>
          </cell>
          <cell r="AM217">
            <v>2710</v>
          </cell>
        </row>
        <row r="218">
          <cell r="A218" t="str">
            <v>230200</v>
          </cell>
          <cell r="B218" t="str">
            <v>23</v>
          </cell>
          <cell r="C218" t="str">
            <v>02</v>
          </cell>
          <cell r="D218" t="str">
            <v>00</v>
          </cell>
          <cell r="E218" t="str">
            <v>CANDARAVE</v>
          </cell>
          <cell r="F218">
            <v>9948</v>
          </cell>
          <cell r="G218">
            <v>199</v>
          </cell>
          <cell r="H218">
            <v>200</v>
          </cell>
          <cell r="I218">
            <v>200</v>
          </cell>
          <cell r="J218">
            <v>199</v>
          </cell>
          <cell r="K218">
            <v>200</v>
          </cell>
          <cell r="L218">
            <v>199</v>
          </cell>
          <cell r="M218">
            <v>199</v>
          </cell>
          <cell r="N218">
            <v>198</v>
          </cell>
          <cell r="O218">
            <v>198</v>
          </cell>
          <cell r="P218">
            <v>198</v>
          </cell>
          <cell r="Q218">
            <v>198</v>
          </cell>
          <cell r="R218">
            <v>198</v>
          </cell>
          <cell r="S218">
            <v>198</v>
          </cell>
          <cell r="T218">
            <v>198</v>
          </cell>
          <cell r="U218">
            <v>197</v>
          </cell>
          <cell r="V218">
            <v>197</v>
          </cell>
          <cell r="W218">
            <v>197</v>
          </cell>
          <cell r="X218">
            <v>196</v>
          </cell>
          <cell r="Y218">
            <v>195</v>
          </cell>
          <cell r="Z218">
            <v>192</v>
          </cell>
          <cell r="AA218">
            <v>924</v>
          </cell>
          <cell r="AB218">
            <v>839</v>
          </cell>
          <cell r="AC218">
            <v>786</v>
          </cell>
          <cell r="AD218">
            <v>689</v>
          </cell>
          <cell r="AE218">
            <v>603</v>
          </cell>
          <cell r="AF218">
            <v>521</v>
          </cell>
          <cell r="AG218">
            <v>426</v>
          </cell>
          <cell r="AH218">
            <v>348</v>
          </cell>
          <cell r="AI218">
            <v>272</v>
          </cell>
          <cell r="AJ218">
            <v>211</v>
          </cell>
          <cell r="AK218">
            <v>162</v>
          </cell>
          <cell r="AL218">
            <v>114</v>
          </cell>
          <cell r="AM218">
            <v>97</v>
          </cell>
        </row>
        <row r="219">
          <cell r="A219" t="str">
            <v>230300</v>
          </cell>
          <cell r="B219" t="str">
            <v>23</v>
          </cell>
          <cell r="C219" t="str">
            <v>03</v>
          </cell>
          <cell r="D219" t="str">
            <v>00</v>
          </cell>
          <cell r="E219" t="str">
            <v>JORGE BASADRE</v>
          </cell>
          <cell r="F219">
            <v>11769</v>
          </cell>
          <cell r="G219">
            <v>236</v>
          </cell>
          <cell r="H219">
            <v>236</v>
          </cell>
          <cell r="I219">
            <v>236</v>
          </cell>
          <cell r="J219">
            <v>237</v>
          </cell>
          <cell r="K219">
            <v>237</v>
          </cell>
          <cell r="L219">
            <v>235</v>
          </cell>
          <cell r="M219">
            <v>235</v>
          </cell>
          <cell r="N219">
            <v>235</v>
          </cell>
          <cell r="O219">
            <v>235</v>
          </cell>
          <cell r="P219">
            <v>234</v>
          </cell>
          <cell r="Q219">
            <v>234</v>
          </cell>
          <cell r="R219">
            <v>234</v>
          </cell>
          <cell r="S219">
            <v>234</v>
          </cell>
          <cell r="T219">
            <v>234</v>
          </cell>
          <cell r="U219">
            <v>234</v>
          </cell>
          <cell r="V219">
            <v>233</v>
          </cell>
          <cell r="W219">
            <v>233</v>
          </cell>
          <cell r="X219">
            <v>232</v>
          </cell>
          <cell r="Y219">
            <v>230</v>
          </cell>
          <cell r="Z219">
            <v>228</v>
          </cell>
          <cell r="AA219">
            <v>1093</v>
          </cell>
          <cell r="AB219">
            <v>993</v>
          </cell>
          <cell r="AC219">
            <v>930</v>
          </cell>
          <cell r="AD219">
            <v>815</v>
          </cell>
          <cell r="AE219">
            <v>713</v>
          </cell>
          <cell r="AF219">
            <v>617</v>
          </cell>
          <cell r="AG219">
            <v>504</v>
          </cell>
          <cell r="AH219">
            <v>411</v>
          </cell>
          <cell r="AI219">
            <v>321</v>
          </cell>
          <cell r="AJ219">
            <v>249</v>
          </cell>
          <cell r="AK219">
            <v>192</v>
          </cell>
          <cell r="AL219">
            <v>134</v>
          </cell>
          <cell r="AM219">
            <v>115</v>
          </cell>
        </row>
        <row r="220">
          <cell r="A220" t="str">
            <v>230400</v>
          </cell>
          <cell r="B220" t="str">
            <v>23</v>
          </cell>
          <cell r="C220" t="str">
            <v>04</v>
          </cell>
          <cell r="D220" t="str">
            <v>00</v>
          </cell>
          <cell r="E220" t="str">
            <v>TARATA</v>
          </cell>
          <cell r="F220">
            <v>8878</v>
          </cell>
          <cell r="G220">
            <v>178</v>
          </cell>
          <cell r="H220">
            <v>178</v>
          </cell>
          <cell r="I220">
            <v>179</v>
          </cell>
          <cell r="J220">
            <v>179</v>
          </cell>
          <cell r="K220">
            <v>178</v>
          </cell>
          <cell r="L220">
            <v>177</v>
          </cell>
          <cell r="M220">
            <v>177</v>
          </cell>
          <cell r="N220">
            <v>177</v>
          </cell>
          <cell r="O220">
            <v>177</v>
          </cell>
          <cell r="P220">
            <v>177</v>
          </cell>
          <cell r="Q220">
            <v>177</v>
          </cell>
          <cell r="R220">
            <v>176</v>
          </cell>
          <cell r="S220">
            <v>176</v>
          </cell>
          <cell r="T220">
            <v>176</v>
          </cell>
          <cell r="U220">
            <v>176</v>
          </cell>
          <cell r="V220">
            <v>177</v>
          </cell>
          <cell r="W220">
            <v>176</v>
          </cell>
          <cell r="X220">
            <v>175</v>
          </cell>
          <cell r="Y220">
            <v>174</v>
          </cell>
          <cell r="Z220">
            <v>172</v>
          </cell>
          <cell r="AA220">
            <v>825</v>
          </cell>
          <cell r="AB220">
            <v>749</v>
          </cell>
          <cell r="AC220">
            <v>701</v>
          </cell>
          <cell r="AD220">
            <v>615</v>
          </cell>
          <cell r="AE220">
            <v>538</v>
          </cell>
          <cell r="AF220">
            <v>465</v>
          </cell>
          <cell r="AG220">
            <v>380</v>
          </cell>
          <cell r="AH220">
            <v>310</v>
          </cell>
          <cell r="AI220">
            <v>242</v>
          </cell>
          <cell r="AJ220">
            <v>188</v>
          </cell>
          <cell r="AK220">
            <v>145</v>
          </cell>
          <cell r="AL220">
            <v>101</v>
          </cell>
          <cell r="AM220">
            <v>87</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cell r="G222">
            <v>3044</v>
          </cell>
          <cell r="H222">
            <v>3048</v>
          </cell>
          <cell r="I222">
            <v>3052</v>
          </cell>
          <cell r="J222">
            <v>3054</v>
          </cell>
          <cell r="K222">
            <v>3053</v>
          </cell>
          <cell r="L222">
            <v>3034</v>
          </cell>
          <cell r="M222">
            <v>3031</v>
          </cell>
          <cell r="N222">
            <v>3029</v>
          </cell>
          <cell r="O222">
            <v>3027</v>
          </cell>
          <cell r="P222">
            <v>3026</v>
          </cell>
          <cell r="Q222">
            <v>3023</v>
          </cell>
          <cell r="R222">
            <v>3020</v>
          </cell>
          <cell r="S222">
            <v>3016</v>
          </cell>
          <cell r="T222">
            <v>3016</v>
          </cell>
          <cell r="U222">
            <v>3015</v>
          </cell>
          <cell r="V222">
            <v>3012</v>
          </cell>
          <cell r="W222">
            <v>3007</v>
          </cell>
          <cell r="X222">
            <v>2994</v>
          </cell>
          <cell r="Y222">
            <v>2970</v>
          </cell>
          <cell r="Z222">
            <v>2939</v>
          </cell>
          <cell r="AA222">
            <v>14105</v>
          </cell>
          <cell r="AB222">
            <v>12815</v>
          </cell>
          <cell r="AC222">
            <v>11998</v>
          </cell>
          <cell r="AD222">
            <v>10520</v>
          </cell>
          <cell r="AE222">
            <v>9200</v>
          </cell>
          <cell r="AF222">
            <v>7960</v>
          </cell>
          <cell r="AG222">
            <v>6508</v>
          </cell>
          <cell r="AH222">
            <v>5306</v>
          </cell>
          <cell r="AI222">
            <v>4148</v>
          </cell>
          <cell r="AJ222">
            <v>3214</v>
          </cell>
          <cell r="AK222">
            <v>2479</v>
          </cell>
          <cell r="AL222">
            <v>1734</v>
          </cell>
          <cell r="AM222">
            <v>1484</v>
          </cell>
        </row>
        <row r="223">
          <cell r="A223" t="str">
            <v>240200</v>
          </cell>
          <cell r="B223" t="str">
            <v>24</v>
          </cell>
          <cell r="C223" t="str">
            <v>02</v>
          </cell>
          <cell r="D223" t="str">
            <v>00</v>
          </cell>
          <cell r="E223" t="str">
            <v>CONTRALMIRANTE VILLAR</v>
          </cell>
          <cell r="F223">
            <v>18184</v>
          </cell>
          <cell r="G223">
            <v>364</v>
          </cell>
          <cell r="H223">
            <v>364</v>
          </cell>
          <cell r="I223">
            <v>365</v>
          </cell>
          <cell r="J223">
            <v>366</v>
          </cell>
          <cell r="K223">
            <v>366</v>
          </cell>
          <cell r="L223">
            <v>363</v>
          </cell>
          <cell r="M223">
            <v>363</v>
          </cell>
          <cell r="N223">
            <v>363</v>
          </cell>
          <cell r="O223">
            <v>362</v>
          </cell>
          <cell r="P223">
            <v>362</v>
          </cell>
          <cell r="Q223">
            <v>362</v>
          </cell>
          <cell r="R223">
            <v>361</v>
          </cell>
          <cell r="S223">
            <v>361</v>
          </cell>
          <cell r="T223">
            <v>361</v>
          </cell>
          <cell r="U223">
            <v>361</v>
          </cell>
          <cell r="V223">
            <v>361</v>
          </cell>
          <cell r="W223">
            <v>360</v>
          </cell>
          <cell r="X223">
            <v>358</v>
          </cell>
          <cell r="Y223">
            <v>356</v>
          </cell>
          <cell r="Z223">
            <v>352</v>
          </cell>
          <cell r="AA223">
            <v>1689</v>
          </cell>
          <cell r="AB223">
            <v>1534</v>
          </cell>
          <cell r="AC223">
            <v>1437</v>
          </cell>
          <cell r="AD223">
            <v>1259</v>
          </cell>
          <cell r="AE223">
            <v>1102</v>
          </cell>
          <cell r="AF223">
            <v>953</v>
          </cell>
          <cell r="AG223">
            <v>779</v>
          </cell>
          <cell r="AH223">
            <v>635</v>
          </cell>
          <cell r="AI223">
            <v>497</v>
          </cell>
          <cell r="AJ223">
            <v>385</v>
          </cell>
          <cell r="AK223">
            <v>297</v>
          </cell>
          <cell r="AL223">
            <v>208</v>
          </cell>
          <cell r="AM223">
            <v>178</v>
          </cell>
        </row>
        <row r="224">
          <cell r="A224" t="str">
            <v>240300</v>
          </cell>
          <cell r="B224" t="str">
            <v>24</v>
          </cell>
          <cell r="C224" t="str">
            <v>03</v>
          </cell>
          <cell r="D224" t="str">
            <v>00</v>
          </cell>
          <cell r="E224" t="str">
            <v>ZARUMILLA</v>
          </cell>
          <cell r="F224">
            <v>43585</v>
          </cell>
          <cell r="G224">
            <v>874</v>
          </cell>
          <cell r="H224">
            <v>875</v>
          </cell>
          <cell r="I224">
            <v>876</v>
          </cell>
          <cell r="J224">
            <v>876</v>
          </cell>
          <cell r="K224">
            <v>876</v>
          </cell>
          <cell r="L224">
            <v>871</v>
          </cell>
          <cell r="M224">
            <v>870</v>
          </cell>
          <cell r="N224">
            <v>869</v>
          </cell>
          <cell r="O224">
            <v>869</v>
          </cell>
          <cell r="P224">
            <v>868</v>
          </cell>
          <cell r="Q224">
            <v>867</v>
          </cell>
          <cell r="R224">
            <v>866</v>
          </cell>
          <cell r="S224">
            <v>866</v>
          </cell>
          <cell r="T224">
            <v>865</v>
          </cell>
          <cell r="U224">
            <v>865</v>
          </cell>
          <cell r="V224">
            <v>864</v>
          </cell>
          <cell r="W224">
            <v>863</v>
          </cell>
          <cell r="X224">
            <v>859</v>
          </cell>
          <cell r="Y224">
            <v>853</v>
          </cell>
          <cell r="Z224">
            <v>843</v>
          </cell>
          <cell r="AA224">
            <v>4048</v>
          </cell>
          <cell r="AB224">
            <v>3677</v>
          </cell>
          <cell r="AC224">
            <v>3443</v>
          </cell>
          <cell r="AD224">
            <v>3019</v>
          </cell>
          <cell r="AE224">
            <v>2640</v>
          </cell>
          <cell r="AF224">
            <v>2284</v>
          </cell>
          <cell r="AG224">
            <v>1867</v>
          </cell>
          <cell r="AH224">
            <v>1523</v>
          </cell>
          <cell r="AI224">
            <v>1191</v>
          </cell>
          <cell r="AJ224">
            <v>922</v>
          </cell>
          <cell r="AK224">
            <v>712</v>
          </cell>
          <cell r="AL224">
            <v>498</v>
          </cell>
          <cell r="AM224">
            <v>426</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cell r="G226">
            <v>7100</v>
          </cell>
          <cell r="H226">
            <v>7108</v>
          </cell>
          <cell r="I226">
            <v>7118</v>
          </cell>
          <cell r="J226">
            <v>7124</v>
          </cell>
          <cell r="K226">
            <v>7123</v>
          </cell>
          <cell r="L226">
            <v>7076</v>
          </cell>
          <cell r="M226">
            <v>7070</v>
          </cell>
          <cell r="N226">
            <v>7065</v>
          </cell>
          <cell r="O226">
            <v>7060</v>
          </cell>
          <cell r="P226">
            <v>7057</v>
          </cell>
          <cell r="Q226">
            <v>7051</v>
          </cell>
          <cell r="R226">
            <v>7041</v>
          </cell>
          <cell r="S226">
            <v>7035</v>
          </cell>
          <cell r="T226">
            <v>7034</v>
          </cell>
          <cell r="U226">
            <v>7033</v>
          </cell>
          <cell r="V226">
            <v>7026</v>
          </cell>
          <cell r="W226">
            <v>7015</v>
          </cell>
          <cell r="X226">
            <v>6985</v>
          </cell>
          <cell r="Y226">
            <v>6930</v>
          </cell>
          <cell r="Z226">
            <v>6854</v>
          </cell>
          <cell r="AA226">
            <v>32901</v>
          </cell>
          <cell r="AB226">
            <v>29889</v>
          </cell>
          <cell r="AC226">
            <v>27986</v>
          </cell>
          <cell r="AD226">
            <v>24536</v>
          </cell>
          <cell r="AE226">
            <v>21460</v>
          </cell>
          <cell r="AF226">
            <v>18567</v>
          </cell>
          <cell r="AG226">
            <v>15178</v>
          </cell>
          <cell r="AH226">
            <v>12377</v>
          </cell>
          <cell r="AI226">
            <v>9677</v>
          </cell>
          <cell r="AJ226">
            <v>7496</v>
          </cell>
          <cell r="AK226">
            <v>5783</v>
          </cell>
          <cell r="AL226">
            <v>4046</v>
          </cell>
          <cell r="AM226">
            <v>3462</v>
          </cell>
        </row>
        <row r="227">
          <cell r="A227" t="str">
            <v>250200</v>
          </cell>
          <cell r="B227" t="str">
            <v>25</v>
          </cell>
          <cell r="C227" t="str">
            <v>02</v>
          </cell>
          <cell r="D227" t="str">
            <v>00</v>
          </cell>
          <cell r="E227" t="str">
            <v>ATALAYA</v>
          </cell>
          <cell r="F227">
            <v>47964</v>
          </cell>
          <cell r="G227">
            <v>961</v>
          </cell>
          <cell r="H227">
            <v>962</v>
          </cell>
          <cell r="I227">
            <v>964</v>
          </cell>
          <cell r="J227">
            <v>964</v>
          </cell>
          <cell r="K227">
            <v>964</v>
          </cell>
          <cell r="L227">
            <v>958</v>
          </cell>
          <cell r="M227">
            <v>957</v>
          </cell>
          <cell r="N227">
            <v>957</v>
          </cell>
          <cell r="O227">
            <v>957</v>
          </cell>
          <cell r="P227">
            <v>955</v>
          </cell>
          <cell r="Q227">
            <v>955</v>
          </cell>
          <cell r="R227">
            <v>953</v>
          </cell>
          <cell r="S227">
            <v>952</v>
          </cell>
          <cell r="T227">
            <v>952</v>
          </cell>
          <cell r="U227">
            <v>952</v>
          </cell>
          <cell r="V227">
            <v>951</v>
          </cell>
          <cell r="W227">
            <v>950</v>
          </cell>
          <cell r="X227">
            <v>946</v>
          </cell>
          <cell r="Y227">
            <v>938</v>
          </cell>
          <cell r="Z227">
            <v>928</v>
          </cell>
          <cell r="AA227">
            <v>4455</v>
          </cell>
          <cell r="AB227">
            <v>4047</v>
          </cell>
          <cell r="AC227">
            <v>3789</v>
          </cell>
          <cell r="AD227">
            <v>3322</v>
          </cell>
          <cell r="AE227">
            <v>2905</v>
          </cell>
          <cell r="AF227">
            <v>2514</v>
          </cell>
          <cell r="AG227">
            <v>2055</v>
          </cell>
          <cell r="AH227">
            <v>1676</v>
          </cell>
          <cell r="AI227">
            <v>1310</v>
          </cell>
          <cell r="AJ227">
            <v>1015</v>
          </cell>
          <cell r="AK227">
            <v>783</v>
          </cell>
          <cell r="AL227">
            <v>548</v>
          </cell>
          <cell r="AM227">
            <v>469</v>
          </cell>
        </row>
        <row r="228">
          <cell r="A228" t="str">
            <v>250300</v>
          </cell>
          <cell r="B228" t="str">
            <v>25</v>
          </cell>
          <cell r="C228" t="str">
            <v>03</v>
          </cell>
          <cell r="D228" t="str">
            <v>00</v>
          </cell>
          <cell r="E228" t="str">
            <v>PADRE ABAD</v>
          </cell>
          <cell r="F228">
            <v>57457</v>
          </cell>
          <cell r="G228">
            <v>1152</v>
          </cell>
          <cell r="H228">
            <v>1153</v>
          </cell>
          <cell r="I228">
            <v>1155</v>
          </cell>
          <cell r="J228">
            <v>1155</v>
          </cell>
          <cell r="K228">
            <v>1155</v>
          </cell>
          <cell r="L228">
            <v>1148</v>
          </cell>
          <cell r="M228">
            <v>1147</v>
          </cell>
          <cell r="N228">
            <v>1145</v>
          </cell>
          <cell r="O228">
            <v>1145</v>
          </cell>
          <cell r="P228">
            <v>1145</v>
          </cell>
          <cell r="Q228">
            <v>1144</v>
          </cell>
          <cell r="R228">
            <v>1142</v>
          </cell>
          <cell r="S228">
            <v>1141</v>
          </cell>
          <cell r="T228">
            <v>1141</v>
          </cell>
          <cell r="U228">
            <v>1141</v>
          </cell>
          <cell r="V228">
            <v>1140</v>
          </cell>
          <cell r="W228">
            <v>1137</v>
          </cell>
          <cell r="X228">
            <v>1132</v>
          </cell>
          <cell r="Y228">
            <v>1124</v>
          </cell>
          <cell r="Z228">
            <v>1112</v>
          </cell>
          <cell r="AA228">
            <v>5336</v>
          </cell>
          <cell r="AB228">
            <v>4848</v>
          </cell>
          <cell r="AC228">
            <v>4539</v>
          </cell>
          <cell r="AD228">
            <v>3980</v>
          </cell>
          <cell r="AE228">
            <v>3480</v>
          </cell>
          <cell r="AF228">
            <v>3011</v>
          </cell>
          <cell r="AG228">
            <v>2462</v>
          </cell>
          <cell r="AH228">
            <v>2007</v>
          </cell>
          <cell r="AI228">
            <v>1569</v>
          </cell>
          <cell r="AJ228">
            <v>1216</v>
          </cell>
          <cell r="AK228">
            <v>938</v>
          </cell>
          <cell r="AL228">
            <v>656</v>
          </cell>
          <cell r="AM228">
            <v>561</v>
          </cell>
        </row>
        <row r="229">
          <cell r="A229" t="str">
            <v>250400</v>
          </cell>
          <cell r="B229" t="str">
            <v>25</v>
          </cell>
          <cell r="C229" t="str">
            <v>04</v>
          </cell>
          <cell r="D229" t="str">
            <v>00</v>
          </cell>
          <cell r="E229" t="str">
            <v>PURUS</v>
          </cell>
          <cell r="F229">
            <v>4490</v>
          </cell>
          <cell r="G229">
            <v>90</v>
          </cell>
          <cell r="H229">
            <v>90</v>
          </cell>
          <cell r="I229">
            <v>90</v>
          </cell>
          <cell r="J229">
            <v>90</v>
          </cell>
          <cell r="K229">
            <v>90</v>
          </cell>
          <cell r="L229">
            <v>90</v>
          </cell>
          <cell r="M229">
            <v>90</v>
          </cell>
          <cell r="N229">
            <v>90</v>
          </cell>
          <cell r="O229">
            <v>89</v>
          </cell>
          <cell r="P229">
            <v>89</v>
          </cell>
          <cell r="Q229">
            <v>89</v>
          </cell>
          <cell r="R229">
            <v>90</v>
          </cell>
          <cell r="S229">
            <v>89</v>
          </cell>
          <cell r="T229">
            <v>89</v>
          </cell>
          <cell r="U229">
            <v>89</v>
          </cell>
          <cell r="V229">
            <v>89</v>
          </cell>
          <cell r="W229">
            <v>89</v>
          </cell>
          <cell r="X229">
            <v>89</v>
          </cell>
          <cell r="Y229">
            <v>88</v>
          </cell>
          <cell r="Z229">
            <v>87</v>
          </cell>
          <cell r="AA229">
            <v>417</v>
          </cell>
          <cell r="AB229">
            <v>379</v>
          </cell>
          <cell r="AC229">
            <v>355</v>
          </cell>
          <cell r="AD229">
            <v>311</v>
          </cell>
          <cell r="AE229">
            <v>272</v>
          </cell>
          <cell r="AF229">
            <v>235</v>
          </cell>
          <cell r="AG229">
            <v>192</v>
          </cell>
          <cell r="AH229">
            <v>157</v>
          </cell>
          <cell r="AI229">
            <v>123</v>
          </cell>
          <cell r="AJ229">
            <v>95</v>
          </cell>
          <cell r="AK229">
            <v>73</v>
          </cell>
          <cell r="AL229">
            <v>51</v>
          </cell>
          <cell r="AM229">
            <v>44</v>
          </cell>
        </row>
      </sheetData>
      <sheetData sheetId="6">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cell r="G11">
            <v>1123</v>
          </cell>
          <cell r="H11">
            <v>1125</v>
          </cell>
          <cell r="I11">
            <v>1126</v>
          </cell>
          <cell r="J11">
            <v>1127</v>
          </cell>
          <cell r="K11">
            <v>1127</v>
          </cell>
          <cell r="L11">
            <v>1120</v>
          </cell>
          <cell r="M11">
            <v>1119</v>
          </cell>
          <cell r="N11">
            <v>1118</v>
          </cell>
          <cell r="O11">
            <v>1117</v>
          </cell>
          <cell r="P11">
            <v>1116</v>
          </cell>
          <cell r="Q11">
            <v>1116</v>
          </cell>
          <cell r="R11">
            <v>1114</v>
          </cell>
          <cell r="S11">
            <v>1113</v>
          </cell>
          <cell r="T11">
            <v>1113</v>
          </cell>
          <cell r="U11">
            <v>1113</v>
          </cell>
          <cell r="V11">
            <v>1112</v>
          </cell>
          <cell r="W11">
            <v>1110</v>
          </cell>
          <cell r="X11">
            <v>1105</v>
          </cell>
          <cell r="Y11">
            <v>1096</v>
          </cell>
          <cell r="Z11">
            <v>1084</v>
          </cell>
          <cell r="AA11">
            <v>5205</v>
          </cell>
          <cell r="AB11">
            <v>4729</v>
          </cell>
          <cell r="AC11">
            <v>4428</v>
          </cell>
          <cell r="AD11">
            <v>3882</v>
          </cell>
          <cell r="AE11">
            <v>3395</v>
          </cell>
          <cell r="AF11">
            <v>2937</v>
          </cell>
          <cell r="AG11">
            <v>2401</v>
          </cell>
          <cell r="AH11">
            <v>1958</v>
          </cell>
          <cell r="AI11">
            <v>1531</v>
          </cell>
          <cell r="AJ11">
            <v>1186</v>
          </cell>
          <cell r="AK11">
            <v>915</v>
          </cell>
          <cell r="AL11">
            <v>640</v>
          </cell>
          <cell r="AM11">
            <v>548</v>
          </cell>
        </row>
        <row r="12">
          <cell r="A12" t="str">
            <v>010200</v>
          </cell>
          <cell r="B12" t="str">
            <v>01</v>
          </cell>
          <cell r="C12" t="str">
            <v>02</v>
          </cell>
          <cell r="D12" t="str">
            <v>00</v>
          </cell>
          <cell r="E12" t="str">
            <v>BAGUA</v>
          </cell>
          <cell r="F12">
            <v>80850</v>
          </cell>
          <cell r="G12">
            <v>1621</v>
          </cell>
          <cell r="H12">
            <v>1622</v>
          </cell>
          <cell r="I12">
            <v>1626</v>
          </cell>
          <cell r="J12">
            <v>1626</v>
          </cell>
          <cell r="K12">
            <v>1625</v>
          </cell>
          <cell r="L12">
            <v>1615</v>
          </cell>
          <cell r="M12">
            <v>1614</v>
          </cell>
          <cell r="N12">
            <v>1612</v>
          </cell>
          <cell r="O12">
            <v>1612</v>
          </cell>
          <cell r="P12">
            <v>1610</v>
          </cell>
          <cell r="Q12">
            <v>1609</v>
          </cell>
          <cell r="R12">
            <v>1607</v>
          </cell>
          <cell r="S12">
            <v>1606</v>
          </cell>
          <cell r="T12">
            <v>1605</v>
          </cell>
          <cell r="U12">
            <v>1605</v>
          </cell>
          <cell r="V12">
            <v>1603</v>
          </cell>
          <cell r="W12">
            <v>1601</v>
          </cell>
          <cell r="X12">
            <v>1594</v>
          </cell>
          <cell r="Y12">
            <v>1581</v>
          </cell>
          <cell r="Z12">
            <v>1564</v>
          </cell>
          <cell r="AA12">
            <v>7509</v>
          </cell>
          <cell r="AB12">
            <v>6821</v>
          </cell>
          <cell r="AC12">
            <v>6387</v>
          </cell>
          <cell r="AD12">
            <v>5600</v>
          </cell>
          <cell r="AE12">
            <v>4897</v>
          </cell>
          <cell r="AF12">
            <v>4237</v>
          </cell>
          <cell r="AG12">
            <v>3464</v>
          </cell>
          <cell r="AH12">
            <v>2825</v>
          </cell>
          <cell r="AI12">
            <v>2208</v>
          </cell>
          <cell r="AJ12">
            <v>1711</v>
          </cell>
          <cell r="AK12">
            <v>1320</v>
          </cell>
          <cell r="AL12">
            <v>923</v>
          </cell>
          <cell r="AM12">
            <v>790</v>
          </cell>
        </row>
        <row r="13">
          <cell r="A13" t="str">
            <v>010300</v>
          </cell>
          <cell r="B13" t="str">
            <v>01</v>
          </cell>
          <cell r="C13" t="str">
            <v>03</v>
          </cell>
          <cell r="D13" t="str">
            <v>00</v>
          </cell>
          <cell r="E13" t="str">
            <v>BONGARA</v>
          </cell>
          <cell r="F13">
            <v>31448</v>
          </cell>
          <cell r="G13">
            <v>630</v>
          </cell>
          <cell r="H13">
            <v>631</v>
          </cell>
          <cell r="I13">
            <v>632</v>
          </cell>
          <cell r="J13">
            <v>632</v>
          </cell>
          <cell r="K13">
            <v>633</v>
          </cell>
          <cell r="L13">
            <v>628</v>
          </cell>
          <cell r="M13">
            <v>628</v>
          </cell>
          <cell r="N13">
            <v>627</v>
          </cell>
          <cell r="O13">
            <v>627</v>
          </cell>
          <cell r="P13">
            <v>627</v>
          </cell>
          <cell r="Q13">
            <v>626</v>
          </cell>
          <cell r="R13">
            <v>625</v>
          </cell>
          <cell r="S13">
            <v>625</v>
          </cell>
          <cell r="T13">
            <v>624</v>
          </cell>
          <cell r="U13">
            <v>624</v>
          </cell>
          <cell r="V13">
            <v>625</v>
          </cell>
          <cell r="W13">
            <v>623</v>
          </cell>
          <cell r="X13">
            <v>620</v>
          </cell>
          <cell r="Y13">
            <v>615</v>
          </cell>
          <cell r="Z13">
            <v>608</v>
          </cell>
          <cell r="AA13">
            <v>2921</v>
          </cell>
          <cell r="AB13">
            <v>2653</v>
          </cell>
          <cell r="AC13">
            <v>2484</v>
          </cell>
          <cell r="AD13">
            <v>2178</v>
          </cell>
          <cell r="AE13">
            <v>1905</v>
          </cell>
          <cell r="AF13">
            <v>1648</v>
          </cell>
          <cell r="AG13">
            <v>1347</v>
          </cell>
          <cell r="AH13">
            <v>1099</v>
          </cell>
          <cell r="AI13">
            <v>859</v>
          </cell>
          <cell r="AJ13">
            <v>665</v>
          </cell>
          <cell r="AK13">
            <v>513</v>
          </cell>
          <cell r="AL13">
            <v>359</v>
          </cell>
          <cell r="AM13">
            <v>307</v>
          </cell>
        </row>
        <row r="14">
          <cell r="A14" t="str">
            <v>010400</v>
          </cell>
          <cell r="B14" t="str">
            <v>01</v>
          </cell>
          <cell r="C14" t="str">
            <v>04</v>
          </cell>
          <cell r="D14" t="str">
            <v>00</v>
          </cell>
          <cell r="E14" t="str">
            <v>CONDORCANQUI</v>
          </cell>
          <cell r="F14">
            <v>50445</v>
          </cell>
          <cell r="G14">
            <v>1011</v>
          </cell>
          <cell r="H14">
            <v>1012</v>
          </cell>
          <cell r="I14">
            <v>1014</v>
          </cell>
          <cell r="J14">
            <v>1014</v>
          </cell>
          <cell r="K14">
            <v>1014</v>
          </cell>
          <cell r="L14">
            <v>1007</v>
          </cell>
          <cell r="M14">
            <v>1007</v>
          </cell>
          <cell r="N14">
            <v>1006</v>
          </cell>
          <cell r="O14">
            <v>1006</v>
          </cell>
          <cell r="P14">
            <v>1005</v>
          </cell>
          <cell r="Q14">
            <v>1004</v>
          </cell>
          <cell r="R14">
            <v>1003</v>
          </cell>
          <cell r="S14">
            <v>1002</v>
          </cell>
          <cell r="T14">
            <v>1002</v>
          </cell>
          <cell r="U14">
            <v>1001</v>
          </cell>
          <cell r="V14">
            <v>1000</v>
          </cell>
          <cell r="W14">
            <v>999</v>
          </cell>
          <cell r="X14">
            <v>995</v>
          </cell>
          <cell r="Y14">
            <v>987</v>
          </cell>
          <cell r="Z14">
            <v>976</v>
          </cell>
          <cell r="AA14">
            <v>4685</v>
          </cell>
          <cell r="AB14">
            <v>4256</v>
          </cell>
          <cell r="AC14">
            <v>3985</v>
          </cell>
          <cell r="AD14">
            <v>3494</v>
          </cell>
          <cell r="AE14">
            <v>3056</v>
          </cell>
          <cell r="AF14">
            <v>2644</v>
          </cell>
          <cell r="AG14">
            <v>2161</v>
          </cell>
          <cell r="AH14">
            <v>1762</v>
          </cell>
          <cell r="AI14">
            <v>1378</v>
          </cell>
          <cell r="AJ14">
            <v>1067</v>
          </cell>
          <cell r="AK14">
            <v>823</v>
          </cell>
          <cell r="AL14">
            <v>576</v>
          </cell>
          <cell r="AM14">
            <v>493</v>
          </cell>
        </row>
        <row r="15">
          <cell r="A15" t="str">
            <v>010500</v>
          </cell>
          <cell r="B15" t="str">
            <v>01</v>
          </cell>
          <cell r="C15" t="str">
            <v>05</v>
          </cell>
          <cell r="D15" t="str">
            <v>00</v>
          </cell>
          <cell r="E15" t="str">
            <v>LUYA</v>
          </cell>
          <cell r="F15">
            <v>55051</v>
          </cell>
          <cell r="G15">
            <v>1103</v>
          </cell>
          <cell r="H15">
            <v>1105</v>
          </cell>
          <cell r="I15">
            <v>1106</v>
          </cell>
          <cell r="J15">
            <v>1107</v>
          </cell>
          <cell r="K15">
            <v>1107</v>
          </cell>
          <cell r="L15">
            <v>1100</v>
          </cell>
          <cell r="M15">
            <v>1098</v>
          </cell>
          <cell r="N15">
            <v>1098</v>
          </cell>
          <cell r="O15">
            <v>1097</v>
          </cell>
          <cell r="P15">
            <v>1097</v>
          </cell>
          <cell r="Q15">
            <v>1095</v>
          </cell>
          <cell r="R15">
            <v>1094</v>
          </cell>
          <cell r="S15">
            <v>1092</v>
          </cell>
          <cell r="T15">
            <v>1093</v>
          </cell>
          <cell r="U15">
            <v>1093</v>
          </cell>
          <cell r="V15">
            <v>1092</v>
          </cell>
          <cell r="W15">
            <v>1090</v>
          </cell>
          <cell r="X15">
            <v>1085</v>
          </cell>
          <cell r="Y15">
            <v>1077</v>
          </cell>
          <cell r="Z15">
            <v>1065</v>
          </cell>
          <cell r="AA15">
            <v>5113</v>
          </cell>
          <cell r="AB15">
            <v>4645</v>
          </cell>
          <cell r="AC15">
            <v>4349</v>
          </cell>
          <cell r="AD15">
            <v>3813</v>
          </cell>
          <cell r="AE15">
            <v>3335</v>
          </cell>
          <cell r="AF15">
            <v>2885</v>
          </cell>
          <cell r="AG15">
            <v>2359</v>
          </cell>
          <cell r="AH15">
            <v>1923</v>
          </cell>
          <cell r="AI15">
            <v>1504</v>
          </cell>
          <cell r="AJ15">
            <v>1165</v>
          </cell>
          <cell r="AK15">
            <v>899</v>
          </cell>
          <cell r="AL15">
            <v>629</v>
          </cell>
          <cell r="AM15">
            <v>538</v>
          </cell>
        </row>
        <row r="16">
          <cell r="A16" t="str">
            <v>010600</v>
          </cell>
          <cell r="B16" t="str">
            <v>01</v>
          </cell>
          <cell r="C16" t="str">
            <v>06</v>
          </cell>
          <cell r="D16" t="str">
            <v>00</v>
          </cell>
          <cell r="E16" t="str">
            <v>RODRIGUEZ DE MENDOZA</v>
          </cell>
          <cell r="F16">
            <v>29621</v>
          </cell>
          <cell r="G16">
            <v>594</v>
          </cell>
          <cell r="H16">
            <v>594</v>
          </cell>
          <cell r="I16">
            <v>595</v>
          </cell>
          <cell r="J16">
            <v>596</v>
          </cell>
          <cell r="K16">
            <v>595</v>
          </cell>
          <cell r="L16">
            <v>592</v>
          </cell>
          <cell r="M16">
            <v>591</v>
          </cell>
          <cell r="N16">
            <v>591</v>
          </cell>
          <cell r="O16">
            <v>591</v>
          </cell>
          <cell r="P16">
            <v>590</v>
          </cell>
          <cell r="Q16">
            <v>590</v>
          </cell>
          <cell r="R16">
            <v>589</v>
          </cell>
          <cell r="S16">
            <v>588</v>
          </cell>
          <cell r="T16">
            <v>588</v>
          </cell>
          <cell r="U16">
            <v>588</v>
          </cell>
          <cell r="V16">
            <v>587</v>
          </cell>
          <cell r="W16">
            <v>586</v>
          </cell>
          <cell r="X16">
            <v>584</v>
          </cell>
          <cell r="Y16">
            <v>580</v>
          </cell>
          <cell r="Z16">
            <v>573</v>
          </cell>
          <cell r="AA16">
            <v>2751</v>
          </cell>
          <cell r="AB16">
            <v>2499</v>
          </cell>
          <cell r="AC16">
            <v>2340</v>
          </cell>
          <cell r="AD16">
            <v>2052</v>
          </cell>
          <cell r="AE16">
            <v>1794</v>
          </cell>
          <cell r="AF16">
            <v>1552</v>
          </cell>
          <cell r="AG16">
            <v>1269</v>
          </cell>
          <cell r="AH16">
            <v>1035</v>
          </cell>
          <cell r="AI16">
            <v>809</v>
          </cell>
          <cell r="AJ16">
            <v>627</v>
          </cell>
          <cell r="AK16">
            <v>484</v>
          </cell>
          <cell r="AL16">
            <v>338</v>
          </cell>
          <cell r="AM16">
            <v>289</v>
          </cell>
        </row>
        <row r="17">
          <cell r="A17" t="str">
            <v>010700</v>
          </cell>
          <cell r="B17" t="str">
            <v>01</v>
          </cell>
          <cell r="C17" t="str">
            <v>07</v>
          </cell>
          <cell r="D17" t="str">
            <v>00</v>
          </cell>
          <cell r="E17" t="str">
            <v>UTCUBAMBA</v>
          </cell>
          <cell r="F17">
            <v>125624</v>
          </cell>
          <cell r="G17">
            <v>2518</v>
          </cell>
          <cell r="H17">
            <v>2520</v>
          </cell>
          <cell r="I17">
            <v>2525</v>
          </cell>
          <cell r="J17">
            <v>2526</v>
          </cell>
          <cell r="K17">
            <v>2525</v>
          </cell>
          <cell r="L17">
            <v>2509</v>
          </cell>
          <cell r="M17">
            <v>2507</v>
          </cell>
          <cell r="N17">
            <v>2505</v>
          </cell>
          <cell r="O17">
            <v>2504</v>
          </cell>
          <cell r="P17">
            <v>2502</v>
          </cell>
          <cell r="Q17">
            <v>2500</v>
          </cell>
          <cell r="R17">
            <v>2497</v>
          </cell>
          <cell r="S17">
            <v>2495</v>
          </cell>
          <cell r="T17">
            <v>2494</v>
          </cell>
          <cell r="U17">
            <v>2494</v>
          </cell>
          <cell r="V17">
            <v>2491</v>
          </cell>
          <cell r="W17">
            <v>2487</v>
          </cell>
          <cell r="X17">
            <v>2477</v>
          </cell>
          <cell r="Y17">
            <v>2457</v>
          </cell>
          <cell r="Z17">
            <v>2432</v>
          </cell>
          <cell r="AA17">
            <v>11667</v>
          </cell>
          <cell r="AB17">
            <v>10599</v>
          </cell>
          <cell r="AC17">
            <v>9923</v>
          </cell>
          <cell r="AD17">
            <v>8700</v>
          </cell>
          <cell r="AE17">
            <v>7610</v>
          </cell>
          <cell r="AF17">
            <v>6585</v>
          </cell>
          <cell r="AG17">
            <v>5383</v>
          </cell>
          <cell r="AH17">
            <v>4389</v>
          </cell>
          <cell r="AI17">
            <v>3431</v>
          </cell>
          <cell r="AJ17">
            <v>2659</v>
          </cell>
          <cell r="AK17">
            <v>2050</v>
          </cell>
          <cell r="AL17">
            <v>1435</v>
          </cell>
          <cell r="AM17">
            <v>1228</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cell r="G19">
            <v>3159</v>
          </cell>
          <cell r="H19">
            <v>3161</v>
          </cell>
          <cell r="I19">
            <v>3166</v>
          </cell>
          <cell r="J19">
            <v>3168</v>
          </cell>
          <cell r="K19">
            <v>3167</v>
          </cell>
          <cell r="L19">
            <v>3147</v>
          </cell>
          <cell r="M19">
            <v>3144</v>
          </cell>
          <cell r="N19">
            <v>3142</v>
          </cell>
          <cell r="O19">
            <v>3140</v>
          </cell>
          <cell r="P19">
            <v>3138</v>
          </cell>
          <cell r="Q19">
            <v>3136</v>
          </cell>
          <cell r="R19">
            <v>3131</v>
          </cell>
          <cell r="S19">
            <v>3128</v>
          </cell>
          <cell r="T19">
            <v>3128</v>
          </cell>
          <cell r="U19">
            <v>3128</v>
          </cell>
          <cell r="V19">
            <v>3124</v>
          </cell>
          <cell r="W19">
            <v>3119</v>
          </cell>
          <cell r="X19">
            <v>3106</v>
          </cell>
          <cell r="Y19">
            <v>3082</v>
          </cell>
          <cell r="Z19">
            <v>3048</v>
          </cell>
          <cell r="AA19">
            <v>14632</v>
          </cell>
          <cell r="AB19">
            <v>13292</v>
          </cell>
          <cell r="AC19">
            <v>12446</v>
          </cell>
          <cell r="AD19">
            <v>10913</v>
          </cell>
          <cell r="AE19">
            <v>9543</v>
          </cell>
          <cell r="AF19">
            <v>8257</v>
          </cell>
          <cell r="AG19">
            <v>6750</v>
          </cell>
          <cell r="AH19">
            <v>5504</v>
          </cell>
          <cell r="AI19">
            <v>4303</v>
          </cell>
          <cell r="AJ19">
            <v>3334</v>
          </cell>
          <cell r="AK19">
            <v>2572</v>
          </cell>
          <cell r="AL19">
            <v>1799</v>
          </cell>
          <cell r="AM19">
            <v>1540</v>
          </cell>
        </row>
        <row r="20">
          <cell r="A20" t="str">
            <v>020200</v>
          </cell>
          <cell r="B20" t="str">
            <v>02</v>
          </cell>
          <cell r="C20" t="str">
            <v>02</v>
          </cell>
          <cell r="D20" t="str">
            <v>00</v>
          </cell>
          <cell r="E20" t="str">
            <v>AIJA</v>
          </cell>
          <cell r="F20">
            <v>9214</v>
          </cell>
          <cell r="G20">
            <v>185</v>
          </cell>
          <cell r="H20">
            <v>185</v>
          </cell>
          <cell r="I20">
            <v>185</v>
          </cell>
          <cell r="J20">
            <v>185</v>
          </cell>
          <cell r="K20">
            <v>185</v>
          </cell>
          <cell r="L20">
            <v>184</v>
          </cell>
          <cell r="M20">
            <v>184</v>
          </cell>
          <cell r="N20">
            <v>184</v>
          </cell>
          <cell r="O20">
            <v>184</v>
          </cell>
          <cell r="P20">
            <v>184</v>
          </cell>
          <cell r="Q20">
            <v>183</v>
          </cell>
          <cell r="R20">
            <v>183</v>
          </cell>
          <cell r="S20">
            <v>183</v>
          </cell>
          <cell r="T20">
            <v>183</v>
          </cell>
          <cell r="U20">
            <v>183</v>
          </cell>
          <cell r="V20">
            <v>183</v>
          </cell>
          <cell r="W20">
            <v>182</v>
          </cell>
          <cell r="X20">
            <v>182</v>
          </cell>
          <cell r="Y20">
            <v>180</v>
          </cell>
          <cell r="Z20">
            <v>178</v>
          </cell>
          <cell r="AA20">
            <v>856</v>
          </cell>
          <cell r="AB20">
            <v>777</v>
          </cell>
          <cell r="AC20">
            <v>728</v>
          </cell>
          <cell r="AD20">
            <v>638</v>
          </cell>
          <cell r="AE20">
            <v>558</v>
          </cell>
          <cell r="AF20">
            <v>483</v>
          </cell>
          <cell r="AG20">
            <v>395</v>
          </cell>
          <cell r="AH20">
            <v>322</v>
          </cell>
          <cell r="AI20">
            <v>252</v>
          </cell>
          <cell r="AJ20">
            <v>195</v>
          </cell>
          <cell r="AK20">
            <v>150</v>
          </cell>
          <cell r="AL20">
            <v>105</v>
          </cell>
          <cell r="AM20">
            <v>90</v>
          </cell>
        </row>
        <row r="21">
          <cell r="A21" t="str">
            <v>020300</v>
          </cell>
          <cell r="B21" t="str">
            <v>02</v>
          </cell>
          <cell r="C21" t="str">
            <v>03</v>
          </cell>
          <cell r="D21" t="str">
            <v>00</v>
          </cell>
          <cell r="E21" t="str">
            <v>ANTONIO RAYMONDI</v>
          </cell>
          <cell r="F21">
            <v>18359</v>
          </cell>
          <cell r="G21">
            <v>368</v>
          </cell>
          <cell r="H21">
            <v>368</v>
          </cell>
          <cell r="I21">
            <v>370</v>
          </cell>
          <cell r="J21">
            <v>369</v>
          </cell>
          <cell r="K21">
            <v>369</v>
          </cell>
          <cell r="L21">
            <v>367</v>
          </cell>
          <cell r="M21">
            <v>366</v>
          </cell>
          <cell r="N21">
            <v>366</v>
          </cell>
          <cell r="O21">
            <v>366</v>
          </cell>
          <cell r="P21">
            <v>366</v>
          </cell>
          <cell r="Q21">
            <v>365</v>
          </cell>
          <cell r="R21">
            <v>365</v>
          </cell>
          <cell r="S21">
            <v>365</v>
          </cell>
          <cell r="T21">
            <v>365</v>
          </cell>
          <cell r="U21">
            <v>364</v>
          </cell>
          <cell r="V21">
            <v>364</v>
          </cell>
          <cell r="W21">
            <v>364</v>
          </cell>
          <cell r="X21">
            <v>362</v>
          </cell>
          <cell r="Y21">
            <v>359</v>
          </cell>
          <cell r="Z21">
            <v>355</v>
          </cell>
          <cell r="AA21">
            <v>1705</v>
          </cell>
          <cell r="AB21">
            <v>1549</v>
          </cell>
          <cell r="AC21">
            <v>1450</v>
          </cell>
          <cell r="AD21">
            <v>1272</v>
          </cell>
          <cell r="AE21">
            <v>1112</v>
          </cell>
          <cell r="AF21">
            <v>962</v>
          </cell>
          <cell r="AG21">
            <v>787</v>
          </cell>
          <cell r="AH21">
            <v>641</v>
          </cell>
          <cell r="AI21">
            <v>501</v>
          </cell>
          <cell r="AJ21">
            <v>388</v>
          </cell>
          <cell r="AK21">
            <v>300</v>
          </cell>
          <cell r="AL21">
            <v>210</v>
          </cell>
          <cell r="AM21">
            <v>179</v>
          </cell>
        </row>
        <row r="22">
          <cell r="A22" t="str">
            <v>020400</v>
          </cell>
          <cell r="B22" t="str">
            <v>02</v>
          </cell>
          <cell r="C22" t="str">
            <v>04</v>
          </cell>
          <cell r="D22" t="str">
            <v>00</v>
          </cell>
          <cell r="E22" t="str">
            <v>ASUNCION</v>
          </cell>
          <cell r="F22">
            <v>9903</v>
          </cell>
          <cell r="G22">
            <v>198</v>
          </cell>
          <cell r="H22">
            <v>199</v>
          </cell>
          <cell r="I22">
            <v>199</v>
          </cell>
          <cell r="J22">
            <v>199</v>
          </cell>
          <cell r="K22">
            <v>199</v>
          </cell>
          <cell r="L22">
            <v>198</v>
          </cell>
          <cell r="M22">
            <v>198</v>
          </cell>
          <cell r="N22">
            <v>197</v>
          </cell>
          <cell r="O22">
            <v>196</v>
          </cell>
          <cell r="P22">
            <v>197</v>
          </cell>
          <cell r="Q22">
            <v>197</v>
          </cell>
          <cell r="R22">
            <v>197</v>
          </cell>
          <cell r="S22">
            <v>197</v>
          </cell>
          <cell r="T22">
            <v>197</v>
          </cell>
          <cell r="U22">
            <v>197</v>
          </cell>
          <cell r="V22">
            <v>196</v>
          </cell>
          <cell r="W22">
            <v>196</v>
          </cell>
          <cell r="X22">
            <v>195</v>
          </cell>
          <cell r="Y22">
            <v>194</v>
          </cell>
          <cell r="Z22">
            <v>192</v>
          </cell>
          <cell r="AA22">
            <v>920</v>
          </cell>
          <cell r="AB22">
            <v>836</v>
          </cell>
          <cell r="AC22">
            <v>782</v>
          </cell>
          <cell r="AD22">
            <v>686</v>
          </cell>
          <cell r="AE22">
            <v>600</v>
          </cell>
          <cell r="AF22">
            <v>519</v>
          </cell>
          <cell r="AG22">
            <v>424</v>
          </cell>
          <cell r="AH22">
            <v>346</v>
          </cell>
          <cell r="AI22">
            <v>270</v>
          </cell>
          <cell r="AJ22">
            <v>210</v>
          </cell>
          <cell r="AK22">
            <v>162</v>
          </cell>
          <cell r="AL22">
            <v>113</v>
          </cell>
          <cell r="AM22">
            <v>97</v>
          </cell>
        </row>
        <row r="23">
          <cell r="A23" t="str">
            <v>020500</v>
          </cell>
          <cell r="B23" t="str">
            <v>02</v>
          </cell>
          <cell r="C23" t="str">
            <v>05</v>
          </cell>
          <cell r="D23" t="str">
            <v>00</v>
          </cell>
          <cell r="E23" t="str">
            <v>BOLOGNESI</v>
          </cell>
          <cell r="F23">
            <v>34677</v>
          </cell>
          <cell r="G23">
            <v>695</v>
          </cell>
          <cell r="H23">
            <v>696</v>
          </cell>
          <cell r="I23">
            <v>697</v>
          </cell>
          <cell r="J23">
            <v>695</v>
          </cell>
          <cell r="K23">
            <v>697</v>
          </cell>
          <cell r="L23">
            <v>693</v>
          </cell>
          <cell r="M23">
            <v>692</v>
          </cell>
          <cell r="N23">
            <v>692</v>
          </cell>
          <cell r="O23">
            <v>691</v>
          </cell>
          <cell r="P23">
            <v>690</v>
          </cell>
          <cell r="Q23">
            <v>690</v>
          </cell>
          <cell r="R23">
            <v>689</v>
          </cell>
          <cell r="S23">
            <v>689</v>
          </cell>
          <cell r="T23">
            <v>689</v>
          </cell>
          <cell r="U23">
            <v>688</v>
          </cell>
          <cell r="V23">
            <v>688</v>
          </cell>
          <cell r="W23">
            <v>687</v>
          </cell>
          <cell r="X23">
            <v>684</v>
          </cell>
          <cell r="Y23">
            <v>678</v>
          </cell>
          <cell r="Z23">
            <v>671</v>
          </cell>
          <cell r="AA23">
            <v>3221</v>
          </cell>
          <cell r="AB23">
            <v>2926</v>
          </cell>
          <cell r="AC23">
            <v>2739</v>
          </cell>
          <cell r="AD23">
            <v>2402</v>
          </cell>
          <cell r="AE23">
            <v>2101</v>
          </cell>
          <cell r="AF23">
            <v>1817</v>
          </cell>
          <cell r="AG23">
            <v>1486</v>
          </cell>
          <cell r="AH23">
            <v>1212</v>
          </cell>
          <cell r="AI23">
            <v>947</v>
          </cell>
          <cell r="AJ23">
            <v>734</v>
          </cell>
          <cell r="AK23">
            <v>566</v>
          </cell>
          <cell r="AL23">
            <v>396</v>
          </cell>
          <cell r="AM23">
            <v>339</v>
          </cell>
        </row>
        <row r="24">
          <cell r="A24" t="str">
            <v>020600</v>
          </cell>
          <cell r="B24" t="str">
            <v>02</v>
          </cell>
          <cell r="C24" t="str">
            <v>06</v>
          </cell>
          <cell r="D24" t="str">
            <v>00</v>
          </cell>
          <cell r="E24" t="str">
            <v>CARHUAZ</v>
          </cell>
          <cell r="F24">
            <v>47174</v>
          </cell>
          <cell r="G24">
            <v>945</v>
          </cell>
          <cell r="H24">
            <v>945</v>
          </cell>
          <cell r="I24">
            <v>948</v>
          </cell>
          <cell r="J24">
            <v>949</v>
          </cell>
          <cell r="K24">
            <v>948</v>
          </cell>
          <cell r="L24">
            <v>942</v>
          </cell>
          <cell r="M24">
            <v>941</v>
          </cell>
          <cell r="N24">
            <v>941</v>
          </cell>
          <cell r="O24">
            <v>940</v>
          </cell>
          <cell r="P24">
            <v>940</v>
          </cell>
          <cell r="Q24">
            <v>939</v>
          </cell>
          <cell r="R24">
            <v>938</v>
          </cell>
          <cell r="S24">
            <v>937</v>
          </cell>
          <cell r="T24">
            <v>937</v>
          </cell>
          <cell r="U24">
            <v>937</v>
          </cell>
          <cell r="V24">
            <v>936</v>
          </cell>
          <cell r="W24">
            <v>934</v>
          </cell>
          <cell r="X24">
            <v>930</v>
          </cell>
          <cell r="Y24">
            <v>923</v>
          </cell>
          <cell r="Z24">
            <v>913</v>
          </cell>
          <cell r="AA24">
            <v>4381</v>
          </cell>
          <cell r="AB24">
            <v>3980</v>
          </cell>
          <cell r="AC24">
            <v>3727</v>
          </cell>
          <cell r="AD24">
            <v>3267</v>
          </cell>
          <cell r="AE24">
            <v>2858</v>
          </cell>
          <cell r="AF24">
            <v>2472</v>
          </cell>
          <cell r="AG24">
            <v>2021</v>
          </cell>
          <cell r="AH24">
            <v>1648</v>
          </cell>
          <cell r="AI24">
            <v>1289</v>
          </cell>
          <cell r="AJ24">
            <v>998</v>
          </cell>
          <cell r="AK24">
            <v>770</v>
          </cell>
          <cell r="AL24">
            <v>539</v>
          </cell>
          <cell r="AM24">
            <v>461</v>
          </cell>
        </row>
        <row r="25">
          <cell r="A25" t="str">
            <v>020700</v>
          </cell>
          <cell r="B25" t="str">
            <v>02</v>
          </cell>
          <cell r="C25" t="str">
            <v>07</v>
          </cell>
          <cell r="D25" t="str">
            <v>00</v>
          </cell>
          <cell r="E25" t="str">
            <v>CARLOS FERMIN FITZCARRALD</v>
          </cell>
          <cell r="F25">
            <v>22529</v>
          </cell>
          <cell r="G25">
            <v>452</v>
          </cell>
          <cell r="H25">
            <v>452</v>
          </cell>
          <cell r="I25">
            <v>453</v>
          </cell>
          <cell r="J25">
            <v>453</v>
          </cell>
          <cell r="K25">
            <v>453</v>
          </cell>
          <cell r="L25">
            <v>450</v>
          </cell>
          <cell r="M25">
            <v>450</v>
          </cell>
          <cell r="N25">
            <v>449</v>
          </cell>
          <cell r="O25">
            <v>449</v>
          </cell>
          <cell r="P25">
            <v>449</v>
          </cell>
          <cell r="Q25">
            <v>448</v>
          </cell>
          <cell r="R25">
            <v>448</v>
          </cell>
          <cell r="S25">
            <v>447</v>
          </cell>
          <cell r="T25">
            <v>447</v>
          </cell>
          <cell r="U25">
            <v>447</v>
          </cell>
          <cell r="V25">
            <v>447</v>
          </cell>
          <cell r="W25">
            <v>446</v>
          </cell>
          <cell r="X25">
            <v>444</v>
          </cell>
          <cell r="Y25">
            <v>441</v>
          </cell>
          <cell r="Z25">
            <v>436</v>
          </cell>
          <cell r="AA25">
            <v>2092</v>
          </cell>
          <cell r="AB25">
            <v>1901</v>
          </cell>
          <cell r="AC25">
            <v>1780</v>
          </cell>
          <cell r="AD25">
            <v>1560</v>
          </cell>
          <cell r="AE25">
            <v>1365</v>
          </cell>
          <cell r="AF25">
            <v>1181</v>
          </cell>
          <cell r="AG25">
            <v>965</v>
          </cell>
          <cell r="AH25">
            <v>787</v>
          </cell>
          <cell r="AI25">
            <v>615</v>
          </cell>
          <cell r="AJ25">
            <v>477</v>
          </cell>
          <cell r="AK25">
            <v>368</v>
          </cell>
          <cell r="AL25">
            <v>257</v>
          </cell>
          <cell r="AM25">
            <v>220</v>
          </cell>
        </row>
        <row r="26">
          <cell r="A26" t="str">
            <v>020800</v>
          </cell>
          <cell r="B26" t="str">
            <v>02</v>
          </cell>
          <cell r="C26" t="str">
            <v>08</v>
          </cell>
          <cell r="D26" t="str">
            <v>00</v>
          </cell>
          <cell r="E26" t="str">
            <v>CASMA</v>
          </cell>
          <cell r="F26">
            <v>45751</v>
          </cell>
          <cell r="G26">
            <v>917</v>
          </cell>
          <cell r="H26">
            <v>918</v>
          </cell>
          <cell r="I26">
            <v>919</v>
          </cell>
          <cell r="J26">
            <v>920</v>
          </cell>
          <cell r="K26">
            <v>920</v>
          </cell>
          <cell r="L26">
            <v>914</v>
          </cell>
          <cell r="M26">
            <v>914</v>
          </cell>
          <cell r="N26">
            <v>913</v>
          </cell>
          <cell r="O26">
            <v>912</v>
          </cell>
          <cell r="P26">
            <v>911</v>
          </cell>
          <cell r="Q26">
            <v>911</v>
          </cell>
          <cell r="R26">
            <v>909</v>
          </cell>
          <cell r="S26">
            <v>908</v>
          </cell>
          <cell r="T26">
            <v>908</v>
          </cell>
          <cell r="U26">
            <v>908</v>
          </cell>
          <cell r="V26">
            <v>907</v>
          </cell>
          <cell r="W26">
            <v>906</v>
          </cell>
          <cell r="X26">
            <v>902</v>
          </cell>
          <cell r="Y26">
            <v>895</v>
          </cell>
          <cell r="Z26">
            <v>885</v>
          </cell>
          <cell r="AA26">
            <v>4249</v>
          </cell>
          <cell r="AB26">
            <v>3860</v>
          </cell>
          <cell r="AC26">
            <v>3614</v>
          </cell>
          <cell r="AD26">
            <v>3169</v>
          </cell>
          <cell r="AE26">
            <v>2771</v>
          </cell>
          <cell r="AF26">
            <v>2398</v>
          </cell>
          <cell r="AG26">
            <v>1960</v>
          </cell>
          <cell r="AH26">
            <v>1598</v>
          </cell>
          <cell r="AI26">
            <v>1250</v>
          </cell>
          <cell r="AJ26">
            <v>968</v>
          </cell>
          <cell r="AK26">
            <v>747</v>
          </cell>
          <cell r="AL26">
            <v>523</v>
          </cell>
          <cell r="AM26">
            <v>447</v>
          </cell>
        </row>
        <row r="27">
          <cell r="A27" t="str">
            <v>020900</v>
          </cell>
          <cell r="B27" t="str">
            <v>02</v>
          </cell>
          <cell r="C27" t="str">
            <v>09</v>
          </cell>
          <cell r="D27" t="str">
            <v>00</v>
          </cell>
          <cell r="E27" t="str">
            <v>CORONGO</v>
          </cell>
          <cell r="F27">
            <v>9102</v>
          </cell>
          <cell r="G27">
            <v>182</v>
          </cell>
          <cell r="H27">
            <v>183</v>
          </cell>
          <cell r="I27">
            <v>183</v>
          </cell>
          <cell r="J27">
            <v>183</v>
          </cell>
          <cell r="K27">
            <v>183</v>
          </cell>
          <cell r="L27">
            <v>182</v>
          </cell>
          <cell r="M27">
            <v>182</v>
          </cell>
          <cell r="N27">
            <v>182</v>
          </cell>
          <cell r="O27">
            <v>181</v>
          </cell>
          <cell r="P27">
            <v>181</v>
          </cell>
          <cell r="Q27">
            <v>181</v>
          </cell>
          <cell r="R27">
            <v>181</v>
          </cell>
          <cell r="S27">
            <v>181</v>
          </cell>
          <cell r="T27">
            <v>181</v>
          </cell>
          <cell r="U27">
            <v>181</v>
          </cell>
          <cell r="V27">
            <v>181</v>
          </cell>
          <cell r="W27">
            <v>180</v>
          </cell>
          <cell r="X27">
            <v>179</v>
          </cell>
          <cell r="Y27">
            <v>177</v>
          </cell>
          <cell r="Z27">
            <v>176</v>
          </cell>
          <cell r="AA27">
            <v>845</v>
          </cell>
          <cell r="AB27">
            <v>768</v>
          </cell>
          <cell r="AC27">
            <v>719</v>
          </cell>
          <cell r="AD27">
            <v>630</v>
          </cell>
          <cell r="AE27">
            <v>551</v>
          </cell>
          <cell r="AF27">
            <v>477</v>
          </cell>
          <cell r="AG27">
            <v>390</v>
          </cell>
          <cell r="AH27">
            <v>318</v>
          </cell>
          <cell r="AI27">
            <v>249</v>
          </cell>
          <cell r="AJ27">
            <v>193</v>
          </cell>
          <cell r="AK27">
            <v>149</v>
          </cell>
          <cell r="AL27">
            <v>104</v>
          </cell>
          <cell r="AM27">
            <v>89</v>
          </cell>
        </row>
        <row r="28">
          <cell r="A28" t="str">
            <v>021000</v>
          </cell>
          <cell r="B28" t="str">
            <v>02</v>
          </cell>
          <cell r="C28" t="str">
            <v>10</v>
          </cell>
          <cell r="D28" t="str">
            <v>00</v>
          </cell>
          <cell r="E28" t="str">
            <v>HUARI</v>
          </cell>
          <cell r="F28">
            <v>67268</v>
          </cell>
          <cell r="G28">
            <v>1348</v>
          </cell>
          <cell r="H28">
            <v>1350</v>
          </cell>
          <cell r="I28">
            <v>1352</v>
          </cell>
          <cell r="J28">
            <v>1353</v>
          </cell>
          <cell r="K28">
            <v>1352</v>
          </cell>
          <cell r="L28">
            <v>1344</v>
          </cell>
          <cell r="M28">
            <v>1343</v>
          </cell>
          <cell r="N28">
            <v>1342</v>
          </cell>
          <cell r="O28">
            <v>1341</v>
          </cell>
          <cell r="P28">
            <v>1340</v>
          </cell>
          <cell r="Q28">
            <v>1339</v>
          </cell>
          <cell r="R28">
            <v>1337</v>
          </cell>
          <cell r="S28">
            <v>1336</v>
          </cell>
          <cell r="T28">
            <v>1336</v>
          </cell>
          <cell r="U28">
            <v>1335</v>
          </cell>
          <cell r="V28">
            <v>1333</v>
          </cell>
          <cell r="W28">
            <v>1332</v>
          </cell>
          <cell r="X28">
            <v>1326</v>
          </cell>
          <cell r="Y28">
            <v>1316</v>
          </cell>
          <cell r="Z28">
            <v>1302</v>
          </cell>
          <cell r="AA28">
            <v>6247</v>
          </cell>
          <cell r="AB28">
            <v>5675</v>
          </cell>
          <cell r="AC28">
            <v>5314</v>
          </cell>
          <cell r="AD28">
            <v>4659</v>
          </cell>
          <cell r="AE28">
            <v>4075</v>
          </cell>
          <cell r="AF28">
            <v>3526</v>
          </cell>
          <cell r="AG28">
            <v>2882</v>
          </cell>
          <cell r="AH28">
            <v>2350</v>
          </cell>
          <cell r="AI28">
            <v>1837</v>
          </cell>
          <cell r="AJ28">
            <v>1423</v>
          </cell>
          <cell r="AK28">
            <v>1098</v>
          </cell>
          <cell r="AL28">
            <v>768</v>
          </cell>
          <cell r="AM28">
            <v>657</v>
          </cell>
        </row>
        <row r="29">
          <cell r="A29" t="str">
            <v>021100</v>
          </cell>
          <cell r="B29" t="str">
            <v>02</v>
          </cell>
          <cell r="C29" t="str">
            <v>11</v>
          </cell>
          <cell r="D29" t="str">
            <v>00</v>
          </cell>
          <cell r="E29" t="str">
            <v>HUARMEY</v>
          </cell>
          <cell r="F29">
            <v>30110</v>
          </cell>
          <cell r="G29">
            <v>603</v>
          </cell>
          <cell r="H29">
            <v>604</v>
          </cell>
          <cell r="I29">
            <v>605</v>
          </cell>
          <cell r="J29">
            <v>605</v>
          </cell>
          <cell r="K29">
            <v>605</v>
          </cell>
          <cell r="L29">
            <v>601</v>
          </cell>
          <cell r="M29">
            <v>601</v>
          </cell>
          <cell r="N29">
            <v>600</v>
          </cell>
          <cell r="O29">
            <v>600</v>
          </cell>
          <cell r="P29">
            <v>600</v>
          </cell>
          <cell r="Q29">
            <v>599</v>
          </cell>
          <cell r="R29">
            <v>598</v>
          </cell>
          <cell r="S29">
            <v>598</v>
          </cell>
          <cell r="T29">
            <v>598</v>
          </cell>
          <cell r="U29">
            <v>598</v>
          </cell>
          <cell r="V29">
            <v>597</v>
          </cell>
          <cell r="W29">
            <v>596</v>
          </cell>
          <cell r="X29">
            <v>597</v>
          </cell>
          <cell r="Y29">
            <v>589</v>
          </cell>
          <cell r="Z29">
            <v>583</v>
          </cell>
          <cell r="AA29">
            <v>2797</v>
          </cell>
          <cell r="AB29">
            <v>2540</v>
          </cell>
          <cell r="AC29">
            <v>2379</v>
          </cell>
          <cell r="AD29">
            <v>2085</v>
          </cell>
          <cell r="AE29">
            <v>1824</v>
          </cell>
          <cell r="AF29">
            <v>1578</v>
          </cell>
          <cell r="AG29">
            <v>1290</v>
          </cell>
          <cell r="AH29">
            <v>1052</v>
          </cell>
          <cell r="AI29">
            <v>822</v>
          </cell>
          <cell r="AJ29">
            <v>637</v>
          </cell>
          <cell r="AK29">
            <v>491</v>
          </cell>
          <cell r="AL29">
            <v>344</v>
          </cell>
          <cell r="AM29">
            <v>294</v>
          </cell>
        </row>
        <row r="30">
          <cell r="A30" t="str">
            <v>021200</v>
          </cell>
          <cell r="B30" t="str">
            <v>02</v>
          </cell>
          <cell r="C30" t="str">
            <v>12</v>
          </cell>
          <cell r="D30" t="str">
            <v>00</v>
          </cell>
          <cell r="E30" t="str">
            <v>HUAYLAS</v>
          </cell>
          <cell r="F30">
            <v>57739</v>
          </cell>
          <cell r="G30">
            <v>1157</v>
          </cell>
          <cell r="H30">
            <v>1159</v>
          </cell>
          <cell r="I30">
            <v>1160</v>
          </cell>
          <cell r="J30">
            <v>1161</v>
          </cell>
          <cell r="K30">
            <v>1161</v>
          </cell>
          <cell r="L30">
            <v>1153</v>
          </cell>
          <cell r="M30">
            <v>1152</v>
          </cell>
          <cell r="N30">
            <v>1151</v>
          </cell>
          <cell r="O30">
            <v>1151</v>
          </cell>
          <cell r="P30">
            <v>1150</v>
          </cell>
          <cell r="Q30">
            <v>1149</v>
          </cell>
          <cell r="R30">
            <v>1148</v>
          </cell>
          <cell r="S30">
            <v>1147</v>
          </cell>
          <cell r="T30">
            <v>1146</v>
          </cell>
          <cell r="U30">
            <v>1147</v>
          </cell>
          <cell r="V30">
            <v>1145</v>
          </cell>
          <cell r="W30">
            <v>1143</v>
          </cell>
          <cell r="X30">
            <v>1138</v>
          </cell>
          <cell r="Y30">
            <v>1129</v>
          </cell>
          <cell r="Z30">
            <v>1117</v>
          </cell>
          <cell r="AA30">
            <v>5362</v>
          </cell>
          <cell r="AB30">
            <v>4873</v>
          </cell>
          <cell r="AC30">
            <v>4562</v>
          </cell>
          <cell r="AD30">
            <v>3999</v>
          </cell>
          <cell r="AE30">
            <v>3498</v>
          </cell>
          <cell r="AF30">
            <v>3026</v>
          </cell>
          <cell r="AG30">
            <v>2474</v>
          </cell>
          <cell r="AH30">
            <v>2017</v>
          </cell>
          <cell r="AI30">
            <v>1577</v>
          </cell>
          <cell r="AJ30">
            <v>1222</v>
          </cell>
          <cell r="AK30">
            <v>942</v>
          </cell>
          <cell r="AL30">
            <v>659</v>
          </cell>
          <cell r="AM30">
            <v>564</v>
          </cell>
        </row>
        <row r="31">
          <cell r="A31" t="str">
            <v>021300</v>
          </cell>
          <cell r="B31" t="str">
            <v>02</v>
          </cell>
          <cell r="C31" t="str">
            <v>13</v>
          </cell>
          <cell r="D31" t="str">
            <v>00</v>
          </cell>
          <cell r="E31" t="str">
            <v>MARISCAL LUZURIAGA</v>
          </cell>
          <cell r="F31">
            <v>25197</v>
          </cell>
          <cell r="G31">
            <v>505</v>
          </cell>
          <cell r="H31">
            <v>506</v>
          </cell>
          <cell r="I31">
            <v>506</v>
          </cell>
          <cell r="J31">
            <v>507</v>
          </cell>
          <cell r="K31">
            <v>507</v>
          </cell>
          <cell r="L31">
            <v>503</v>
          </cell>
          <cell r="M31">
            <v>503</v>
          </cell>
          <cell r="N31">
            <v>502</v>
          </cell>
          <cell r="O31">
            <v>502</v>
          </cell>
          <cell r="P31">
            <v>502</v>
          </cell>
          <cell r="Q31">
            <v>502</v>
          </cell>
          <cell r="R31">
            <v>501</v>
          </cell>
          <cell r="S31">
            <v>500</v>
          </cell>
          <cell r="T31">
            <v>500</v>
          </cell>
          <cell r="U31">
            <v>500</v>
          </cell>
          <cell r="V31">
            <v>500</v>
          </cell>
          <cell r="W31">
            <v>499</v>
          </cell>
          <cell r="X31">
            <v>497</v>
          </cell>
          <cell r="Y31">
            <v>493</v>
          </cell>
          <cell r="Z31">
            <v>488</v>
          </cell>
          <cell r="AA31">
            <v>2340</v>
          </cell>
          <cell r="AB31">
            <v>2126</v>
          </cell>
          <cell r="AC31">
            <v>1990</v>
          </cell>
          <cell r="AD31">
            <v>1745</v>
          </cell>
          <cell r="AE31">
            <v>1526</v>
          </cell>
          <cell r="AF31">
            <v>1321</v>
          </cell>
          <cell r="AG31">
            <v>1080</v>
          </cell>
          <cell r="AH31">
            <v>880</v>
          </cell>
          <cell r="AI31">
            <v>688</v>
          </cell>
          <cell r="AJ31">
            <v>533</v>
          </cell>
          <cell r="AK31">
            <v>411</v>
          </cell>
          <cell r="AL31">
            <v>288</v>
          </cell>
          <cell r="AM31">
            <v>246</v>
          </cell>
        </row>
        <row r="32">
          <cell r="A32" t="str">
            <v>021400</v>
          </cell>
          <cell r="B32" t="str">
            <v>02</v>
          </cell>
          <cell r="C32" t="str">
            <v>14</v>
          </cell>
          <cell r="D32" t="str">
            <v>00</v>
          </cell>
          <cell r="E32" t="str">
            <v>OCROS</v>
          </cell>
          <cell r="F32">
            <v>11475</v>
          </cell>
          <cell r="G32">
            <v>230</v>
          </cell>
          <cell r="H32">
            <v>230</v>
          </cell>
          <cell r="I32">
            <v>231</v>
          </cell>
          <cell r="J32">
            <v>231</v>
          </cell>
          <cell r="K32">
            <v>231</v>
          </cell>
          <cell r="L32">
            <v>229</v>
          </cell>
          <cell r="M32">
            <v>229</v>
          </cell>
          <cell r="N32">
            <v>229</v>
          </cell>
          <cell r="O32">
            <v>229</v>
          </cell>
          <cell r="P32">
            <v>229</v>
          </cell>
          <cell r="Q32">
            <v>228</v>
          </cell>
          <cell r="R32">
            <v>228</v>
          </cell>
          <cell r="S32">
            <v>228</v>
          </cell>
          <cell r="T32">
            <v>228</v>
          </cell>
          <cell r="U32">
            <v>228</v>
          </cell>
          <cell r="V32">
            <v>228</v>
          </cell>
          <cell r="W32">
            <v>227</v>
          </cell>
          <cell r="X32">
            <v>226</v>
          </cell>
          <cell r="Y32">
            <v>224</v>
          </cell>
          <cell r="Z32">
            <v>222</v>
          </cell>
          <cell r="AA32">
            <v>1066</v>
          </cell>
          <cell r="AB32">
            <v>968</v>
          </cell>
          <cell r="AC32">
            <v>906</v>
          </cell>
          <cell r="AD32">
            <v>795</v>
          </cell>
          <cell r="AE32">
            <v>695</v>
          </cell>
          <cell r="AF32">
            <v>601</v>
          </cell>
          <cell r="AG32">
            <v>492</v>
          </cell>
          <cell r="AH32">
            <v>401</v>
          </cell>
          <cell r="AI32">
            <v>313</v>
          </cell>
          <cell r="AJ32">
            <v>243</v>
          </cell>
          <cell r="AK32">
            <v>187</v>
          </cell>
          <cell r="AL32">
            <v>131</v>
          </cell>
          <cell r="AM32">
            <v>112</v>
          </cell>
        </row>
        <row r="33">
          <cell r="A33" t="str">
            <v>021500</v>
          </cell>
          <cell r="B33" t="str">
            <v>02</v>
          </cell>
          <cell r="C33" t="str">
            <v>15</v>
          </cell>
          <cell r="D33" t="str">
            <v>00</v>
          </cell>
          <cell r="E33" t="str">
            <v>PALLASCA</v>
          </cell>
          <cell r="F33">
            <v>33416</v>
          </cell>
          <cell r="G33">
            <v>670</v>
          </cell>
          <cell r="H33">
            <v>670</v>
          </cell>
          <cell r="I33">
            <v>671</v>
          </cell>
          <cell r="J33">
            <v>672</v>
          </cell>
          <cell r="K33">
            <v>672</v>
          </cell>
          <cell r="L33">
            <v>668</v>
          </cell>
          <cell r="M33">
            <v>667</v>
          </cell>
          <cell r="N33">
            <v>666</v>
          </cell>
          <cell r="O33">
            <v>666</v>
          </cell>
          <cell r="P33">
            <v>666</v>
          </cell>
          <cell r="Q33">
            <v>665</v>
          </cell>
          <cell r="R33">
            <v>664</v>
          </cell>
          <cell r="S33">
            <v>664</v>
          </cell>
          <cell r="T33">
            <v>663</v>
          </cell>
          <cell r="U33">
            <v>663</v>
          </cell>
          <cell r="V33">
            <v>663</v>
          </cell>
          <cell r="W33">
            <v>662</v>
          </cell>
          <cell r="X33">
            <v>659</v>
          </cell>
          <cell r="Y33">
            <v>654</v>
          </cell>
          <cell r="Z33">
            <v>647</v>
          </cell>
          <cell r="AA33">
            <v>3103</v>
          </cell>
          <cell r="AB33">
            <v>2819</v>
          </cell>
          <cell r="AC33">
            <v>2640</v>
          </cell>
          <cell r="AD33">
            <v>2314</v>
          </cell>
          <cell r="AE33">
            <v>2024</v>
          </cell>
          <cell r="AF33">
            <v>1751</v>
          </cell>
          <cell r="AG33">
            <v>1432</v>
          </cell>
          <cell r="AH33">
            <v>1167</v>
          </cell>
          <cell r="AI33">
            <v>913</v>
          </cell>
          <cell r="AJ33">
            <v>707</v>
          </cell>
          <cell r="AK33">
            <v>545</v>
          </cell>
          <cell r="AL33">
            <v>382</v>
          </cell>
          <cell r="AM33">
            <v>327</v>
          </cell>
        </row>
        <row r="34">
          <cell r="A34" t="str">
            <v>021600</v>
          </cell>
          <cell r="B34" t="str">
            <v>02</v>
          </cell>
          <cell r="C34" t="str">
            <v>16</v>
          </cell>
          <cell r="D34" t="str">
            <v>00</v>
          </cell>
          <cell r="E34" t="str">
            <v>POMABAMBA</v>
          </cell>
          <cell r="F34">
            <v>29334</v>
          </cell>
          <cell r="G34">
            <v>588</v>
          </cell>
          <cell r="H34">
            <v>589</v>
          </cell>
          <cell r="I34">
            <v>589</v>
          </cell>
          <cell r="J34">
            <v>590</v>
          </cell>
          <cell r="K34">
            <v>590</v>
          </cell>
          <cell r="L34">
            <v>586</v>
          </cell>
          <cell r="M34">
            <v>585</v>
          </cell>
          <cell r="N34">
            <v>585</v>
          </cell>
          <cell r="O34">
            <v>585</v>
          </cell>
          <cell r="P34">
            <v>584</v>
          </cell>
          <cell r="Q34">
            <v>584</v>
          </cell>
          <cell r="R34">
            <v>583</v>
          </cell>
          <cell r="S34">
            <v>582</v>
          </cell>
          <cell r="T34">
            <v>582</v>
          </cell>
          <cell r="U34">
            <v>582</v>
          </cell>
          <cell r="V34">
            <v>582</v>
          </cell>
          <cell r="W34">
            <v>581</v>
          </cell>
          <cell r="X34">
            <v>578</v>
          </cell>
          <cell r="Y34">
            <v>574</v>
          </cell>
          <cell r="Z34">
            <v>568</v>
          </cell>
          <cell r="AA34">
            <v>2724</v>
          </cell>
          <cell r="AB34">
            <v>2475</v>
          </cell>
          <cell r="AC34">
            <v>2317</v>
          </cell>
          <cell r="AD34">
            <v>2032</v>
          </cell>
          <cell r="AE34">
            <v>1777</v>
          </cell>
          <cell r="AF34">
            <v>1537</v>
          </cell>
          <cell r="AG34">
            <v>1257</v>
          </cell>
          <cell r="AH34">
            <v>1025</v>
          </cell>
          <cell r="AI34">
            <v>801</v>
          </cell>
          <cell r="AJ34">
            <v>621</v>
          </cell>
          <cell r="AK34">
            <v>479</v>
          </cell>
          <cell r="AL34">
            <v>335</v>
          </cell>
          <cell r="AM34">
            <v>287</v>
          </cell>
        </row>
        <row r="35">
          <cell r="A35" t="str">
            <v>021700</v>
          </cell>
          <cell r="B35" t="str">
            <v>02</v>
          </cell>
          <cell r="C35" t="str">
            <v>17</v>
          </cell>
          <cell r="D35" t="str">
            <v>00</v>
          </cell>
          <cell r="E35" t="str">
            <v>RECUAY</v>
          </cell>
          <cell r="F35">
            <v>21722</v>
          </cell>
          <cell r="G35">
            <v>435</v>
          </cell>
          <cell r="H35">
            <v>436</v>
          </cell>
          <cell r="I35">
            <v>436</v>
          </cell>
          <cell r="J35">
            <v>437</v>
          </cell>
          <cell r="K35">
            <v>437</v>
          </cell>
          <cell r="L35">
            <v>434</v>
          </cell>
          <cell r="M35">
            <v>434</v>
          </cell>
          <cell r="N35">
            <v>433</v>
          </cell>
          <cell r="O35">
            <v>433</v>
          </cell>
          <cell r="P35">
            <v>433</v>
          </cell>
          <cell r="Q35">
            <v>432</v>
          </cell>
          <cell r="R35">
            <v>432</v>
          </cell>
          <cell r="S35">
            <v>431</v>
          </cell>
          <cell r="T35">
            <v>431</v>
          </cell>
          <cell r="U35">
            <v>431</v>
          </cell>
          <cell r="V35">
            <v>431</v>
          </cell>
          <cell r="W35">
            <v>430</v>
          </cell>
          <cell r="X35">
            <v>428</v>
          </cell>
          <cell r="Y35">
            <v>425</v>
          </cell>
          <cell r="Z35">
            <v>420</v>
          </cell>
          <cell r="AA35">
            <v>2017</v>
          </cell>
          <cell r="AB35">
            <v>1833</v>
          </cell>
          <cell r="AC35">
            <v>1716</v>
          </cell>
          <cell r="AD35">
            <v>1505</v>
          </cell>
          <cell r="AE35">
            <v>1316</v>
          </cell>
          <cell r="AF35">
            <v>1138</v>
          </cell>
          <cell r="AG35">
            <v>931</v>
          </cell>
          <cell r="AH35">
            <v>759</v>
          </cell>
          <cell r="AI35">
            <v>593</v>
          </cell>
          <cell r="AJ35">
            <v>460</v>
          </cell>
          <cell r="AK35">
            <v>355</v>
          </cell>
          <cell r="AL35">
            <v>248</v>
          </cell>
          <cell r="AM35">
            <v>212</v>
          </cell>
        </row>
        <row r="36">
          <cell r="A36" t="str">
            <v>021800</v>
          </cell>
          <cell r="B36" t="str">
            <v>02</v>
          </cell>
          <cell r="C36" t="str">
            <v>18</v>
          </cell>
          <cell r="D36" t="str">
            <v>00</v>
          </cell>
          <cell r="E36" t="str">
            <v>SANTA</v>
          </cell>
          <cell r="F36">
            <v>424273</v>
          </cell>
          <cell r="G36">
            <v>8503</v>
          </cell>
          <cell r="H36">
            <v>8513</v>
          </cell>
          <cell r="I36">
            <v>8526</v>
          </cell>
          <cell r="J36">
            <v>8531</v>
          </cell>
          <cell r="K36">
            <v>8530</v>
          </cell>
          <cell r="L36">
            <v>8475</v>
          </cell>
          <cell r="M36">
            <v>8467</v>
          </cell>
          <cell r="N36">
            <v>8461</v>
          </cell>
          <cell r="O36">
            <v>8456</v>
          </cell>
          <cell r="P36">
            <v>8451</v>
          </cell>
          <cell r="Q36">
            <v>8445</v>
          </cell>
          <cell r="R36">
            <v>8433</v>
          </cell>
          <cell r="S36">
            <v>8424</v>
          </cell>
          <cell r="T36">
            <v>8424</v>
          </cell>
          <cell r="U36">
            <v>8423</v>
          </cell>
          <cell r="V36">
            <v>8414</v>
          </cell>
          <cell r="W36">
            <v>8401</v>
          </cell>
          <cell r="X36">
            <v>8365</v>
          </cell>
          <cell r="Y36">
            <v>8299</v>
          </cell>
          <cell r="Z36">
            <v>8209</v>
          </cell>
          <cell r="AA36">
            <v>39404</v>
          </cell>
          <cell r="AB36">
            <v>35796</v>
          </cell>
          <cell r="AC36">
            <v>33516</v>
          </cell>
          <cell r="AD36">
            <v>29386</v>
          </cell>
          <cell r="AE36">
            <v>25699</v>
          </cell>
          <cell r="AF36">
            <v>22237</v>
          </cell>
          <cell r="AG36">
            <v>18175</v>
          </cell>
          <cell r="AH36">
            <v>14824</v>
          </cell>
          <cell r="AI36">
            <v>11591</v>
          </cell>
          <cell r="AJ36">
            <v>8977</v>
          </cell>
          <cell r="AK36">
            <v>6926</v>
          </cell>
          <cell r="AL36">
            <v>4845</v>
          </cell>
          <cell r="AM36">
            <v>4147</v>
          </cell>
        </row>
        <row r="37">
          <cell r="A37" t="str">
            <v>021900</v>
          </cell>
          <cell r="B37" t="str">
            <v>02</v>
          </cell>
          <cell r="C37" t="str">
            <v>19</v>
          </cell>
          <cell r="D37" t="str">
            <v>00</v>
          </cell>
          <cell r="E37" t="str">
            <v>SIHUAS</v>
          </cell>
          <cell r="F37">
            <v>34495</v>
          </cell>
          <cell r="G37">
            <v>691</v>
          </cell>
          <cell r="H37">
            <v>692</v>
          </cell>
          <cell r="I37">
            <v>693</v>
          </cell>
          <cell r="J37">
            <v>694</v>
          </cell>
          <cell r="K37">
            <v>693</v>
          </cell>
          <cell r="L37">
            <v>689</v>
          </cell>
          <cell r="M37">
            <v>688</v>
          </cell>
          <cell r="N37">
            <v>688</v>
          </cell>
          <cell r="O37">
            <v>688</v>
          </cell>
          <cell r="P37">
            <v>687</v>
          </cell>
          <cell r="Q37">
            <v>687</v>
          </cell>
          <cell r="R37">
            <v>686</v>
          </cell>
          <cell r="S37">
            <v>685</v>
          </cell>
          <cell r="T37">
            <v>685</v>
          </cell>
          <cell r="U37">
            <v>685</v>
          </cell>
          <cell r="V37">
            <v>684</v>
          </cell>
          <cell r="W37">
            <v>683</v>
          </cell>
          <cell r="X37">
            <v>680</v>
          </cell>
          <cell r="Y37">
            <v>675</v>
          </cell>
          <cell r="Z37">
            <v>667</v>
          </cell>
          <cell r="AA37">
            <v>3204</v>
          </cell>
          <cell r="AB37">
            <v>2910</v>
          </cell>
          <cell r="AC37">
            <v>2725</v>
          </cell>
          <cell r="AD37">
            <v>2389</v>
          </cell>
          <cell r="AE37">
            <v>2090</v>
          </cell>
          <cell r="AF37">
            <v>1808</v>
          </cell>
          <cell r="AG37">
            <v>1478</v>
          </cell>
          <cell r="AH37">
            <v>1205</v>
          </cell>
          <cell r="AI37">
            <v>942</v>
          </cell>
          <cell r="AJ37">
            <v>730</v>
          </cell>
          <cell r="AK37">
            <v>563</v>
          </cell>
          <cell r="AL37">
            <v>394</v>
          </cell>
          <cell r="AM37">
            <v>337</v>
          </cell>
        </row>
        <row r="38">
          <cell r="A38" t="str">
            <v>022000</v>
          </cell>
          <cell r="B38" t="str">
            <v>02</v>
          </cell>
          <cell r="C38" t="str">
            <v>20</v>
          </cell>
          <cell r="D38" t="str">
            <v>00</v>
          </cell>
          <cell r="E38" t="str">
            <v>YUNGAY</v>
          </cell>
          <cell r="F38">
            <v>58648</v>
          </cell>
          <cell r="G38">
            <v>1175</v>
          </cell>
          <cell r="H38">
            <v>1177</v>
          </cell>
          <cell r="I38">
            <v>1178</v>
          </cell>
          <cell r="J38">
            <v>1179</v>
          </cell>
          <cell r="K38">
            <v>1179</v>
          </cell>
          <cell r="L38">
            <v>1172</v>
          </cell>
          <cell r="M38">
            <v>1170</v>
          </cell>
          <cell r="N38">
            <v>1170</v>
          </cell>
          <cell r="O38">
            <v>1169</v>
          </cell>
          <cell r="P38">
            <v>1168</v>
          </cell>
          <cell r="Q38">
            <v>1168</v>
          </cell>
          <cell r="R38">
            <v>1166</v>
          </cell>
          <cell r="S38">
            <v>1165</v>
          </cell>
          <cell r="T38">
            <v>1164</v>
          </cell>
          <cell r="U38">
            <v>1164</v>
          </cell>
          <cell r="V38">
            <v>1163</v>
          </cell>
          <cell r="W38">
            <v>1161</v>
          </cell>
          <cell r="X38">
            <v>1156</v>
          </cell>
          <cell r="Y38">
            <v>1147</v>
          </cell>
          <cell r="Z38">
            <v>1135</v>
          </cell>
          <cell r="AA38">
            <v>5447</v>
          </cell>
          <cell r="AB38">
            <v>4948</v>
          </cell>
          <cell r="AC38">
            <v>4633</v>
          </cell>
          <cell r="AD38">
            <v>4062</v>
          </cell>
          <cell r="AE38">
            <v>3553</v>
          </cell>
          <cell r="AF38">
            <v>3074</v>
          </cell>
          <cell r="AG38">
            <v>2513</v>
          </cell>
          <cell r="AH38">
            <v>2049</v>
          </cell>
          <cell r="AI38">
            <v>1602</v>
          </cell>
          <cell r="AJ38">
            <v>1241</v>
          </cell>
          <cell r="AK38">
            <v>957</v>
          </cell>
          <cell r="AL38">
            <v>670</v>
          </cell>
          <cell r="AM38">
            <v>573</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cell r="G40">
            <v>2187</v>
          </cell>
          <cell r="H40">
            <v>2189</v>
          </cell>
          <cell r="I40">
            <v>2192</v>
          </cell>
          <cell r="J40">
            <v>2194</v>
          </cell>
          <cell r="K40">
            <v>2193</v>
          </cell>
          <cell r="L40">
            <v>2179</v>
          </cell>
          <cell r="M40">
            <v>2177</v>
          </cell>
          <cell r="N40">
            <v>2175</v>
          </cell>
          <cell r="O40">
            <v>2174</v>
          </cell>
          <cell r="P40">
            <v>2173</v>
          </cell>
          <cell r="Q40">
            <v>2171</v>
          </cell>
          <cell r="R40">
            <v>2168</v>
          </cell>
          <cell r="S40">
            <v>2166</v>
          </cell>
          <cell r="T40">
            <v>2166</v>
          </cell>
          <cell r="U40">
            <v>2166</v>
          </cell>
          <cell r="V40">
            <v>2164</v>
          </cell>
          <cell r="W40">
            <v>2160</v>
          </cell>
          <cell r="X40">
            <v>2151</v>
          </cell>
          <cell r="Y40">
            <v>2134</v>
          </cell>
          <cell r="Z40">
            <v>2111</v>
          </cell>
          <cell r="AA40">
            <v>10132</v>
          </cell>
          <cell r="AB40">
            <v>9204</v>
          </cell>
          <cell r="AC40">
            <v>8618</v>
          </cell>
          <cell r="AD40">
            <v>7556</v>
          </cell>
          <cell r="AE40">
            <v>6608</v>
          </cell>
          <cell r="AF40">
            <v>5717</v>
          </cell>
          <cell r="AG40">
            <v>4674</v>
          </cell>
          <cell r="AH40">
            <v>3811</v>
          </cell>
          <cell r="AI40">
            <v>2980</v>
          </cell>
          <cell r="AJ40">
            <v>2308</v>
          </cell>
          <cell r="AK40">
            <v>1781</v>
          </cell>
          <cell r="AL40">
            <v>1246</v>
          </cell>
          <cell r="AM40">
            <v>1066</v>
          </cell>
        </row>
        <row r="41">
          <cell r="A41" t="str">
            <v>030200</v>
          </cell>
          <cell r="B41" t="str">
            <v>03</v>
          </cell>
          <cell r="C41" t="str">
            <v>02</v>
          </cell>
          <cell r="D41" t="str">
            <v>00</v>
          </cell>
          <cell r="E41" t="str">
            <v>ANDAHUAYLAS</v>
          </cell>
          <cell r="F41">
            <v>157850</v>
          </cell>
          <cell r="G41">
            <v>3163</v>
          </cell>
          <cell r="H41">
            <v>3167</v>
          </cell>
          <cell r="I41">
            <v>3172</v>
          </cell>
          <cell r="J41">
            <v>3174</v>
          </cell>
          <cell r="K41">
            <v>3173</v>
          </cell>
          <cell r="L41">
            <v>3153</v>
          </cell>
          <cell r="M41">
            <v>3150</v>
          </cell>
          <cell r="N41">
            <v>3148</v>
          </cell>
          <cell r="O41">
            <v>3146</v>
          </cell>
          <cell r="P41">
            <v>3144</v>
          </cell>
          <cell r="Q41">
            <v>3142</v>
          </cell>
          <cell r="R41">
            <v>3138</v>
          </cell>
          <cell r="S41">
            <v>3134</v>
          </cell>
          <cell r="T41">
            <v>3134</v>
          </cell>
          <cell r="U41">
            <v>3133</v>
          </cell>
          <cell r="V41">
            <v>3131</v>
          </cell>
          <cell r="W41">
            <v>3126</v>
          </cell>
          <cell r="X41">
            <v>3113</v>
          </cell>
          <cell r="Y41">
            <v>3088</v>
          </cell>
          <cell r="Z41">
            <v>3054</v>
          </cell>
          <cell r="AA41">
            <v>14660</v>
          </cell>
          <cell r="AB41">
            <v>13318</v>
          </cell>
          <cell r="AC41">
            <v>12470</v>
          </cell>
          <cell r="AD41">
            <v>10933</v>
          </cell>
          <cell r="AE41">
            <v>9562</v>
          </cell>
          <cell r="AF41">
            <v>8273</v>
          </cell>
          <cell r="AG41">
            <v>6762</v>
          </cell>
          <cell r="AH41">
            <v>5515</v>
          </cell>
          <cell r="AI41">
            <v>4311</v>
          </cell>
          <cell r="AJ41">
            <v>3340</v>
          </cell>
          <cell r="AK41">
            <v>2577</v>
          </cell>
          <cell r="AL41">
            <v>1803</v>
          </cell>
          <cell r="AM41">
            <v>1543</v>
          </cell>
        </row>
        <row r="42">
          <cell r="A42" t="str">
            <v>030300</v>
          </cell>
          <cell r="B42" t="str">
            <v>03</v>
          </cell>
          <cell r="C42" t="str">
            <v>03</v>
          </cell>
          <cell r="D42" t="str">
            <v>00</v>
          </cell>
          <cell r="E42" t="str">
            <v>ANTABAMBA</v>
          </cell>
          <cell r="F42">
            <v>15797</v>
          </cell>
          <cell r="G42">
            <v>317</v>
          </cell>
          <cell r="H42">
            <v>317</v>
          </cell>
          <cell r="I42">
            <v>317</v>
          </cell>
          <cell r="J42">
            <v>318</v>
          </cell>
          <cell r="K42">
            <v>318</v>
          </cell>
          <cell r="L42">
            <v>316</v>
          </cell>
          <cell r="M42">
            <v>315</v>
          </cell>
          <cell r="N42">
            <v>315</v>
          </cell>
          <cell r="O42">
            <v>315</v>
          </cell>
          <cell r="P42">
            <v>315</v>
          </cell>
          <cell r="Q42">
            <v>314</v>
          </cell>
          <cell r="R42">
            <v>314</v>
          </cell>
          <cell r="S42">
            <v>314</v>
          </cell>
          <cell r="T42">
            <v>314</v>
          </cell>
          <cell r="U42">
            <v>314</v>
          </cell>
          <cell r="V42">
            <v>312</v>
          </cell>
          <cell r="W42">
            <v>313</v>
          </cell>
          <cell r="X42">
            <v>311</v>
          </cell>
          <cell r="Y42">
            <v>309</v>
          </cell>
          <cell r="Z42">
            <v>306</v>
          </cell>
          <cell r="AA42">
            <v>1467</v>
          </cell>
          <cell r="AB42">
            <v>1333</v>
          </cell>
          <cell r="AC42">
            <v>1248</v>
          </cell>
          <cell r="AD42">
            <v>1094</v>
          </cell>
          <cell r="AE42">
            <v>957</v>
          </cell>
          <cell r="AF42">
            <v>828</v>
          </cell>
          <cell r="AG42">
            <v>677</v>
          </cell>
          <cell r="AH42">
            <v>552</v>
          </cell>
          <cell r="AI42">
            <v>431</v>
          </cell>
          <cell r="AJ42">
            <v>334</v>
          </cell>
          <cell r="AK42">
            <v>258</v>
          </cell>
          <cell r="AL42">
            <v>180</v>
          </cell>
          <cell r="AM42">
            <v>154</v>
          </cell>
        </row>
        <row r="43">
          <cell r="A43" t="str">
            <v>030400</v>
          </cell>
          <cell r="B43" t="str">
            <v>03</v>
          </cell>
          <cell r="C43" t="str">
            <v>04</v>
          </cell>
          <cell r="D43" t="str">
            <v>00</v>
          </cell>
          <cell r="E43" t="str">
            <v>AYMARAES</v>
          </cell>
          <cell r="F43">
            <v>37692</v>
          </cell>
          <cell r="G43">
            <v>755</v>
          </cell>
          <cell r="H43">
            <v>756</v>
          </cell>
          <cell r="I43">
            <v>757</v>
          </cell>
          <cell r="J43">
            <v>758</v>
          </cell>
          <cell r="K43">
            <v>758</v>
          </cell>
          <cell r="L43">
            <v>753</v>
          </cell>
          <cell r="M43">
            <v>752</v>
          </cell>
          <cell r="N43">
            <v>752</v>
          </cell>
          <cell r="O43">
            <v>751</v>
          </cell>
          <cell r="P43">
            <v>751</v>
          </cell>
          <cell r="Q43">
            <v>751</v>
          </cell>
          <cell r="R43">
            <v>749</v>
          </cell>
          <cell r="S43">
            <v>748</v>
          </cell>
          <cell r="T43">
            <v>748</v>
          </cell>
          <cell r="U43">
            <v>748</v>
          </cell>
          <cell r="V43">
            <v>748</v>
          </cell>
          <cell r="W43">
            <v>746</v>
          </cell>
          <cell r="X43">
            <v>743</v>
          </cell>
          <cell r="Y43">
            <v>737</v>
          </cell>
          <cell r="Z43">
            <v>729</v>
          </cell>
          <cell r="AA43">
            <v>3501</v>
          </cell>
          <cell r="AB43">
            <v>3180</v>
          </cell>
          <cell r="AC43">
            <v>2978</v>
          </cell>
          <cell r="AD43">
            <v>2611</v>
          </cell>
          <cell r="AE43">
            <v>2283</v>
          </cell>
          <cell r="AF43">
            <v>1975</v>
          </cell>
          <cell r="AG43">
            <v>1615</v>
          </cell>
          <cell r="AH43">
            <v>1317</v>
          </cell>
          <cell r="AI43">
            <v>1030</v>
          </cell>
          <cell r="AJ43">
            <v>798</v>
          </cell>
          <cell r="AK43">
            <v>615</v>
          </cell>
          <cell r="AL43">
            <v>431</v>
          </cell>
          <cell r="AM43">
            <v>368</v>
          </cell>
        </row>
        <row r="44">
          <cell r="A44" t="str">
            <v>030500</v>
          </cell>
          <cell r="B44" t="str">
            <v>03</v>
          </cell>
          <cell r="C44" t="str">
            <v>05</v>
          </cell>
          <cell r="D44" t="str">
            <v>00</v>
          </cell>
          <cell r="E44" t="str">
            <v>COTABAMBAS</v>
          </cell>
          <cell r="F44">
            <v>50252</v>
          </cell>
          <cell r="G44">
            <v>1007</v>
          </cell>
          <cell r="H44">
            <v>1008</v>
          </cell>
          <cell r="I44">
            <v>1010</v>
          </cell>
          <cell r="J44">
            <v>1010</v>
          </cell>
          <cell r="K44">
            <v>1010</v>
          </cell>
          <cell r="L44">
            <v>1004</v>
          </cell>
          <cell r="M44">
            <v>1003</v>
          </cell>
          <cell r="N44">
            <v>1002</v>
          </cell>
          <cell r="O44">
            <v>1002</v>
          </cell>
          <cell r="P44">
            <v>1001</v>
          </cell>
          <cell r="Q44">
            <v>1000</v>
          </cell>
          <cell r="R44">
            <v>999</v>
          </cell>
          <cell r="S44">
            <v>998</v>
          </cell>
          <cell r="T44">
            <v>998</v>
          </cell>
          <cell r="U44">
            <v>998</v>
          </cell>
          <cell r="V44">
            <v>997</v>
          </cell>
          <cell r="W44">
            <v>995</v>
          </cell>
          <cell r="X44">
            <v>991</v>
          </cell>
          <cell r="Y44">
            <v>983</v>
          </cell>
          <cell r="Z44">
            <v>972</v>
          </cell>
          <cell r="AA44">
            <v>4667</v>
          </cell>
          <cell r="AB44">
            <v>4240</v>
          </cell>
          <cell r="AC44">
            <v>3970</v>
          </cell>
          <cell r="AD44">
            <v>3479</v>
          </cell>
          <cell r="AE44">
            <v>3044</v>
          </cell>
          <cell r="AF44">
            <v>2634</v>
          </cell>
          <cell r="AG44">
            <v>2153</v>
          </cell>
          <cell r="AH44">
            <v>1756</v>
          </cell>
          <cell r="AI44">
            <v>1373</v>
          </cell>
          <cell r="AJ44">
            <v>1063</v>
          </cell>
          <cell r="AK44">
            <v>820</v>
          </cell>
          <cell r="AL44">
            <v>574</v>
          </cell>
          <cell r="AM44">
            <v>491</v>
          </cell>
        </row>
        <row r="45">
          <cell r="A45" t="str">
            <v>030600</v>
          </cell>
          <cell r="B45" t="str">
            <v>03</v>
          </cell>
          <cell r="C45" t="str">
            <v>06</v>
          </cell>
          <cell r="D45" t="str">
            <v>00</v>
          </cell>
          <cell r="E45" t="str">
            <v>CHINCHEROS</v>
          </cell>
          <cell r="F45">
            <v>59205</v>
          </cell>
          <cell r="G45">
            <v>1186</v>
          </cell>
          <cell r="H45">
            <v>1188</v>
          </cell>
          <cell r="I45">
            <v>1190</v>
          </cell>
          <cell r="J45">
            <v>1190</v>
          </cell>
          <cell r="K45">
            <v>1190</v>
          </cell>
          <cell r="L45">
            <v>1183</v>
          </cell>
          <cell r="M45">
            <v>1182</v>
          </cell>
          <cell r="N45">
            <v>1181</v>
          </cell>
          <cell r="O45">
            <v>1180</v>
          </cell>
          <cell r="P45">
            <v>1179</v>
          </cell>
          <cell r="Q45">
            <v>1178</v>
          </cell>
          <cell r="R45">
            <v>1177</v>
          </cell>
          <cell r="S45">
            <v>1176</v>
          </cell>
          <cell r="T45">
            <v>1175</v>
          </cell>
          <cell r="U45">
            <v>1175</v>
          </cell>
          <cell r="V45">
            <v>1174</v>
          </cell>
          <cell r="W45">
            <v>1172</v>
          </cell>
          <cell r="X45">
            <v>1167</v>
          </cell>
          <cell r="Y45">
            <v>1158</v>
          </cell>
          <cell r="Z45">
            <v>1146</v>
          </cell>
          <cell r="AA45">
            <v>5499</v>
          </cell>
          <cell r="AB45">
            <v>4995</v>
          </cell>
          <cell r="AC45">
            <v>4677</v>
          </cell>
          <cell r="AD45">
            <v>4101</v>
          </cell>
          <cell r="AE45">
            <v>3586</v>
          </cell>
          <cell r="AF45">
            <v>3103</v>
          </cell>
          <cell r="AG45">
            <v>2537</v>
          </cell>
          <cell r="AH45">
            <v>2068</v>
          </cell>
          <cell r="AI45">
            <v>1617</v>
          </cell>
          <cell r="AJ45">
            <v>1253</v>
          </cell>
          <cell r="AK45">
            <v>967</v>
          </cell>
          <cell r="AL45">
            <v>676</v>
          </cell>
          <cell r="AM45">
            <v>579</v>
          </cell>
        </row>
        <row r="46">
          <cell r="A46" t="str">
            <v>030700</v>
          </cell>
          <cell r="B46" t="str">
            <v>03</v>
          </cell>
          <cell r="C46" t="str">
            <v>07</v>
          </cell>
          <cell r="D46" t="str">
            <v>00</v>
          </cell>
          <cell r="E46" t="str">
            <v>GRAU</v>
          </cell>
          <cell r="F46">
            <v>28192</v>
          </cell>
          <cell r="G46">
            <v>565</v>
          </cell>
          <cell r="H46">
            <v>566</v>
          </cell>
          <cell r="I46">
            <v>567</v>
          </cell>
          <cell r="J46">
            <v>567</v>
          </cell>
          <cell r="K46">
            <v>567</v>
          </cell>
          <cell r="L46">
            <v>563</v>
          </cell>
          <cell r="M46">
            <v>563</v>
          </cell>
          <cell r="N46">
            <v>562</v>
          </cell>
          <cell r="O46">
            <v>562</v>
          </cell>
          <cell r="P46">
            <v>562</v>
          </cell>
          <cell r="Q46">
            <v>561</v>
          </cell>
          <cell r="R46">
            <v>560</v>
          </cell>
          <cell r="S46">
            <v>560</v>
          </cell>
          <cell r="T46">
            <v>560</v>
          </cell>
          <cell r="U46">
            <v>560</v>
          </cell>
          <cell r="V46">
            <v>559</v>
          </cell>
          <cell r="W46">
            <v>558</v>
          </cell>
          <cell r="X46">
            <v>556</v>
          </cell>
          <cell r="Y46">
            <v>551</v>
          </cell>
          <cell r="Z46">
            <v>545</v>
          </cell>
          <cell r="AA46">
            <v>2617</v>
          </cell>
          <cell r="AB46">
            <v>2378</v>
          </cell>
          <cell r="AC46">
            <v>2226</v>
          </cell>
          <cell r="AD46">
            <v>1953</v>
          </cell>
          <cell r="AE46">
            <v>1708</v>
          </cell>
          <cell r="AF46">
            <v>1478</v>
          </cell>
          <cell r="AG46">
            <v>1208</v>
          </cell>
          <cell r="AH46">
            <v>985</v>
          </cell>
          <cell r="AI46">
            <v>770</v>
          </cell>
          <cell r="AJ46">
            <v>597</v>
          </cell>
          <cell r="AK46">
            <v>460</v>
          </cell>
          <cell r="AL46">
            <v>322</v>
          </cell>
          <cell r="AM46">
            <v>276</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cell r="G48">
            <v>18170</v>
          </cell>
          <cell r="H48">
            <v>18191</v>
          </cell>
          <cell r="I48">
            <v>18218</v>
          </cell>
          <cell r="J48">
            <v>18229</v>
          </cell>
          <cell r="K48">
            <v>18226</v>
          </cell>
          <cell r="L48">
            <v>18110</v>
          </cell>
          <cell r="M48">
            <v>18094</v>
          </cell>
          <cell r="N48">
            <v>18080</v>
          </cell>
          <cell r="O48">
            <v>18069</v>
          </cell>
          <cell r="P48">
            <v>18059</v>
          </cell>
          <cell r="Q48">
            <v>18044</v>
          </cell>
          <cell r="R48">
            <v>18020</v>
          </cell>
          <cell r="S48">
            <v>18003</v>
          </cell>
          <cell r="T48">
            <v>18000</v>
          </cell>
          <cell r="U48">
            <v>17998</v>
          </cell>
          <cell r="V48">
            <v>17980</v>
          </cell>
          <cell r="W48">
            <v>17951</v>
          </cell>
          <cell r="X48">
            <v>17875</v>
          </cell>
          <cell r="Y48">
            <v>17734</v>
          </cell>
          <cell r="Z48">
            <v>17542</v>
          </cell>
          <cell r="AA48">
            <v>84199</v>
          </cell>
          <cell r="AB48">
            <v>76490</v>
          </cell>
          <cell r="AC48">
            <v>71618</v>
          </cell>
          <cell r="AD48">
            <v>62793</v>
          </cell>
          <cell r="AE48">
            <v>54917</v>
          </cell>
          <cell r="AF48">
            <v>47515</v>
          </cell>
          <cell r="AG48">
            <v>38842</v>
          </cell>
          <cell r="AH48">
            <v>31673</v>
          </cell>
          <cell r="AI48">
            <v>24763</v>
          </cell>
          <cell r="AJ48">
            <v>19183</v>
          </cell>
          <cell r="AK48">
            <v>14800</v>
          </cell>
          <cell r="AL48">
            <v>10355</v>
          </cell>
          <cell r="AM48">
            <v>8860</v>
          </cell>
        </row>
        <row r="49">
          <cell r="A49" t="str">
            <v>040200</v>
          </cell>
          <cell r="B49" t="str">
            <v>04</v>
          </cell>
          <cell r="C49" t="str">
            <v>02</v>
          </cell>
          <cell r="D49" t="str">
            <v>00</v>
          </cell>
          <cell r="E49" t="str">
            <v>CAMANA</v>
          </cell>
          <cell r="F49">
            <v>58579</v>
          </cell>
          <cell r="G49">
            <v>1174</v>
          </cell>
          <cell r="H49">
            <v>1175</v>
          </cell>
          <cell r="I49">
            <v>1177</v>
          </cell>
          <cell r="J49">
            <v>1178</v>
          </cell>
          <cell r="K49">
            <v>1178</v>
          </cell>
          <cell r="L49">
            <v>1170</v>
          </cell>
          <cell r="M49">
            <v>1169</v>
          </cell>
          <cell r="N49">
            <v>1168</v>
          </cell>
          <cell r="O49">
            <v>1168</v>
          </cell>
          <cell r="P49">
            <v>1167</v>
          </cell>
          <cell r="Q49">
            <v>1166</v>
          </cell>
          <cell r="R49">
            <v>1164</v>
          </cell>
          <cell r="S49">
            <v>1163</v>
          </cell>
          <cell r="T49">
            <v>1163</v>
          </cell>
          <cell r="U49">
            <v>1163</v>
          </cell>
          <cell r="V49">
            <v>1162</v>
          </cell>
          <cell r="W49">
            <v>1160</v>
          </cell>
          <cell r="X49">
            <v>1155</v>
          </cell>
          <cell r="Y49">
            <v>1146</v>
          </cell>
          <cell r="Z49">
            <v>1133</v>
          </cell>
          <cell r="AA49">
            <v>5440</v>
          </cell>
          <cell r="AB49">
            <v>4942</v>
          </cell>
          <cell r="AC49">
            <v>4628</v>
          </cell>
          <cell r="AD49">
            <v>4057</v>
          </cell>
          <cell r="AE49">
            <v>3549</v>
          </cell>
          <cell r="AF49">
            <v>3070</v>
          </cell>
          <cell r="AG49">
            <v>2510</v>
          </cell>
          <cell r="AH49">
            <v>2047</v>
          </cell>
          <cell r="AI49">
            <v>1600</v>
          </cell>
          <cell r="AJ49">
            <v>1240</v>
          </cell>
          <cell r="AK49">
            <v>956</v>
          </cell>
          <cell r="AL49">
            <v>669</v>
          </cell>
          <cell r="AM49">
            <v>572</v>
          </cell>
        </row>
        <row r="50">
          <cell r="A50" t="str">
            <v>040300</v>
          </cell>
          <cell r="B50" t="str">
            <v>04</v>
          </cell>
          <cell r="C50" t="str">
            <v>03</v>
          </cell>
          <cell r="D50" t="str">
            <v>00</v>
          </cell>
          <cell r="E50" t="str">
            <v>CARAVELI</v>
          </cell>
          <cell r="F50">
            <v>40384</v>
          </cell>
          <cell r="G50">
            <v>809</v>
          </cell>
          <cell r="H50">
            <v>810</v>
          </cell>
          <cell r="I50">
            <v>811</v>
          </cell>
          <cell r="J50">
            <v>812</v>
          </cell>
          <cell r="K50">
            <v>812</v>
          </cell>
          <cell r="L50">
            <v>807</v>
          </cell>
          <cell r="M50">
            <v>806</v>
          </cell>
          <cell r="N50">
            <v>805</v>
          </cell>
          <cell r="O50">
            <v>805</v>
          </cell>
          <cell r="P50">
            <v>804</v>
          </cell>
          <cell r="Q50">
            <v>804</v>
          </cell>
          <cell r="R50">
            <v>803</v>
          </cell>
          <cell r="S50">
            <v>802</v>
          </cell>
          <cell r="T50">
            <v>802</v>
          </cell>
          <cell r="U50">
            <v>802</v>
          </cell>
          <cell r="V50">
            <v>801</v>
          </cell>
          <cell r="W50">
            <v>800</v>
          </cell>
          <cell r="X50">
            <v>796</v>
          </cell>
          <cell r="Y50">
            <v>790</v>
          </cell>
          <cell r="Z50">
            <v>781</v>
          </cell>
          <cell r="AA50">
            <v>3751</v>
          </cell>
          <cell r="AB50">
            <v>3407</v>
          </cell>
          <cell r="AC50">
            <v>3190</v>
          </cell>
          <cell r="AD50">
            <v>2797</v>
          </cell>
          <cell r="AE50">
            <v>2446</v>
          </cell>
          <cell r="AF50">
            <v>2117</v>
          </cell>
          <cell r="AG50">
            <v>1730</v>
          </cell>
          <cell r="AH50">
            <v>1411</v>
          </cell>
          <cell r="AI50">
            <v>1103</v>
          </cell>
          <cell r="AJ50">
            <v>855</v>
          </cell>
          <cell r="AK50">
            <v>659</v>
          </cell>
          <cell r="AL50">
            <v>461</v>
          </cell>
          <cell r="AM50">
            <v>395</v>
          </cell>
        </row>
        <row r="51">
          <cell r="A51" t="str">
            <v>040400</v>
          </cell>
          <cell r="B51" t="str">
            <v>04</v>
          </cell>
          <cell r="C51" t="str">
            <v>04</v>
          </cell>
          <cell r="D51" t="str">
            <v>00</v>
          </cell>
          <cell r="E51" t="str">
            <v>CASTILLA</v>
          </cell>
          <cell r="F51">
            <v>42850</v>
          </cell>
          <cell r="G51">
            <v>859</v>
          </cell>
          <cell r="H51">
            <v>860</v>
          </cell>
          <cell r="I51">
            <v>861</v>
          </cell>
          <cell r="J51">
            <v>862</v>
          </cell>
          <cell r="K51">
            <v>861</v>
          </cell>
          <cell r="L51">
            <v>856</v>
          </cell>
          <cell r="M51">
            <v>855</v>
          </cell>
          <cell r="N51">
            <v>855</v>
          </cell>
          <cell r="O51">
            <v>853</v>
          </cell>
          <cell r="P51">
            <v>854</v>
          </cell>
          <cell r="Q51">
            <v>852</v>
          </cell>
          <cell r="R51">
            <v>852</v>
          </cell>
          <cell r="S51">
            <v>851</v>
          </cell>
          <cell r="T51">
            <v>851</v>
          </cell>
          <cell r="U51">
            <v>851</v>
          </cell>
          <cell r="V51">
            <v>850</v>
          </cell>
          <cell r="W51">
            <v>848</v>
          </cell>
          <cell r="X51">
            <v>845</v>
          </cell>
          <cell r="Y51">
            <v>838</v>
          </cell>
          <cell r="Z51">
            <v>829</v>
          </cell>
          <cell r="AA51">
            <v>3980</v>
          </cell>
          <cell r="AB51">
            <v>3615</v>
          </cell>
          <cell r="AC51">
            <v>3385</v>
          </cell>
          <cell r="AD51">
            <v>2968</v>
          </cell>
          <cell r="AE51">
            <v>2596</v>
          </cell>
          <cell r="AF51">
            <v>2246</v>
          </cell>
          <cell r="AG51">
            <v>1836</v>
          </cell>
          <cell r="AH51">
            <v>1497</v>
          </cell>
          <cell r="AI51">
            <v>1170</v>
          </cell>
          <cell r="AJ51">
            <v>907</v>
          </cell>
          <cell r="AK51">
            <v>699</v>
          </cell>
          <cell r="AL51">
            <v>489</v>
          </cell>
          <cell r="AM51">
            <v>419</v>
          </cell>
        </row>
        <row r="52">
          <cell r="A52" t="str">
            <v>040500</v>
          </cell>
          <cell r="B52" t="str">
            <v>04</v>
          </cell>
          <cell r="C52" t="str">
            <v>05</v>
          </cell>
          <cell r="D52" t="str">
            <v>00</v>
          </cell>
          <cell r="E52" t="str">
            <v>CAYLLOMA</v>
          </cell>
          <cell r="F52">
            <v>83292</v>
          </cell>
          <cell r="G52">
            <v>1669</v>
          </cell>
          <cell r="H52">
            <v>1671</v>
          </cell>
          <cell r="I52">
            <v>1674</v>
          </cell>
          <cell r="J52">
            <v>1675</v>
          </cell>
          <cell r="K52">
            <v>1675</v>
          </cell>
          <cell r="L52">
            <v>1664</v>
          </cell>
          <cell r="M52">
            <v>1662</v>
          </cell>
          <cell r="N52">
            <v>1661</v>
          </cell>
          <cell r="O52">
            <v>1660</v>
          </cell>
          <cell r="P52">
            <v>1659</v>
          </cell>
          <cell r="Q52">
            <v>1658</v>
          </cell>
          <cell r="R52">
            <v>1656</v>
          </cell>
          <cell r="S52">
            <v>1654</v>
          </cell>
          <cell r="T52">
            <v>1653</v>
          </cell>
          <cell r="U52">
            <v>1654</v>
          </cell>
          <cell r="V52">
            <v>1651</v>
          </cell>
          <cell r="W52">
            <v>1649</v>
          </cell>
          <cell r="X52">
            <v>1642</v>
          </cell>
          <cell r="Y52">
            <v>1629</v>
          </cell>
          <cell r="Z52">
            <v>1612</v>
          </cell>
          <cell r="AA52">
            <v>7736</v>
          </cell>
          <cell r="AB52">
            <v>7027</v>
          </cell>
          <cell r="AC52">
            <v>6580</v>
          </cell>
          <cell r="AD52">
            <v>5769</v>
          </cell>
          <cell r="AE52">
            <v>5045</v>
          </cell>
          <cell r="AF52">
            <v>4365</v>
          </cell>
          <cell r="AG52">
            <v>3569</v>
          </cell>
          <cell r="AH52">
            <v>2910</v>
          </cell>
          <cell r="AI52">
            <v>2275</v>
          </cell>
          <cell r="AJ52">
            <v>1763</v>
          </cell>
          <cell r="AK52">
            <v>1360</v>
          </cell>
          <cell r="AL52">
            <v>951</v>
          </cell>
          <cell r="AM52">
            <v>814</v>
          </cell>
        </row>
        <row r="53">
          <cell r="A53" t="str">
            <v>040600</v>
          </cell>
          <cell r="B53" t="str">
            <v>04</v>
          </cell>
          <cell r="C53" t="str">
            <v>06</v>
          </cell>
          <cell r="D53" t="str">
            <v>00</v>
          </cell>
          <cell r="E53" t="str">
            <v>CONDESUYOS</v>
          </cell>
          <cell r="F53">
            <v>22006</v>
          </cell>
          <cell r="G53">
            <v>441</v>
          </cell>
          <cell r="H53">
            <v>442</v>
          </cell>
          <cell r="I53">
            <v>442</v>
          </cell>
          <cell r="J53">
            <v>442</v>
          </cell>
          <cell r="K53">
            <v>442</v>
          </cell>
          <cell r="L53">
            <v>440</v>
          </cell>
          <cell r="M53">
            <v>439</v>
          </cell>
          <cell r="N53">
            <v>439</v>
          </cell>
          <cell r="O53">
            <v>439</v>
          </cell>
          <cell r="P53">
            <v>438</v>
          </cell>
          <cell r="Q53">
            <v>438</v>
          </cell>
          <cell r="R53">
            <v>437</v>
          </cell>
          <cell r="S53">
            <v>437</v>
          </cell>
          <cell r="T53">
            <v>437</v>
          </cell>
          <cell r="U53">
            <v>437</v>
          </cell>
          <cell r="V53">
            <v>436</v>
          </cell>
          <cell r="W53">
            <v>436</v>
          </cell>
          <cell r="X53">
            <v>434</v>
          </cell>
          <cell r="Y53">
            <v>430</v>
          </cell>
          <cell r="Z53">
            <v>426</v>
          </cell>
          <cell r="AA53">
            <v>2044</v>
          </cell>
          <cell r="AB53">
            <v>1858</v>
          </cell>
          <cell r="AC53">
            <v>1738</v>
          </cell>
          <cell r="AD53">
            <v>1524</v>
          </cell>
          <cell r="AE53">
            <v>1333</v>
          </cell>
          <cell r="AF53">
            <v>1153</v>
          </cell>
          <cell r="AG53">
            <v>943</v>
          </cell>
          <cell r="AH53">
            <v>769</v>
          </cell>
          <cell r="AI53">
            <v>601</v>
          </cell>
          <cell r="AJ53">
            <v>466</v>
          </cell>
          <cell r="AK53">
            <v>359</v>
          </cell>
          <cell r="AL53">
            <v>251</v>
          </cell>
          <cell r="AM53">
            <v>215</v>
          </cell>
        </row>
        <row r="54">
          <cell r="A54" t="str">
            <v>040700</v>
          </cell>
          <cell r="B54" t="str">
            <v>04</v>
          </cell>
          <cell r="C54" t="str">
            <v>07</v>
          </cell>
          <cell r="D54" t="str">
            <v>00</v>
          </cell>
          <cell r="E54" t="str">
            <v>ISLAY</v>
          </cell>
          <cell r="F54">
            <v>56957</v>
          </cell>
          <cell r="G54">
            <v>1141</v>
          </cell>
          <cell r="H54">
            <v>1143</v>
          </cell>
          <cell r="I54">
            <v>1145</v>
          </cell>
          <cell r="J54">
            <v>1145</v>
          </cell>
          <cell r="K54">
            <v>1145</v>
          </cell>
          <cell r="L54">
            <v>1138</v>
          </cell>
          <cell r="M54">
            <v>1137</v>
          </cell>
          <cell r="N54">
            <v>1136</v>
          </cell>
          <cell r="O54">
            <v>1135</v>
          </cell>
          <cell r="P54">
            <v>1135</v>
          </cell>
          <cell r="Q54">
            <v>1134</v>
          </cell>
          <cell r="R54">
            <v>1131</v>
          </cell>
          <cell r="S54">
            <v>1131</v>
          </cell>
          <cell r="T54">
            <v>1131</v>
          </cell>
          <cell r="U54">
            <v>1131</v>
          </cell>
          <cell r="V54">
            <v>1130</v>
          </cell>
          <cell r="W54">
            <v>1128</v>
          </cell>
          <cell r="X54">
            <v>1123</v>
          </cell>
          <cell r="Y54">
            <v>1114</v>
          </cell>
          <cell r="Z54">
            <v>1102</v>
          </cell>
          <cell r="AA54">
            <v>5290</v>
          </cell>
          <cell r="AB54">
            <v>4805</v>
          </cell>
          <cell r="AC54">
            <v>4499</v>
          </cell>
          <cell r="AD54">
            <v>3945</v>
          </cell>
          <cell r="AE54">
            <v>3450</v>
          </cell>
          <cell r="AF54">
            <v>2985</v>
          </cell>
          <cell r="AG54">
            <v>2440</v>
          </cell>
          <cell r="AH54">
            <v>1990</v>
          </cell>
          <cell r="AI54">
            <v>1556</v>
          </cell>
          <cell r="AJ54">
            <v>1205</v>
          </cell>
          <cell r="AK54">
            <v>930</v>
          </cell>
          <cell r="AL54">
            <v>650</v>
          </cell>
          <cell r="AM54">
            <v>557</v>
          </cell>
        </row>
        <row r="55">
          <cell r="A55" t="str">
            <v>040800</v>
          </cell>
          <cell r="B55" t="str">
            <v>04</v>
          </cell>
          <cell r="C55" t="str">
            <v>08</v>
          </cell>
          <cell r="D55" t="str">
            <v>00</v>
          </cell>
          <cell r="E55" t="str">
            <v>LA UNION</v>
          </cell>
          <cell r="F55">
            <v>18440</v>
          </cell>
          <cell r="G55">
            <v>370</v>
          </cell>
          <cell r="H55">
            <v>370</v>
          </cell>
          <cell r="I55">
            <v>371</v>
          </cell>
          <cell r="J55">
            <v>371</v>
          </cell>
          <cell r="K55">
            <v>371</v>
          </cell>
          <cell r="L55">
            <v>368</v>
          </cell>
          <cell r="M55">
            <v>368</v>
          </cell>
          <cell r="N55">
            <v>368</v>
          </cell>
          <cell r="O55">
            <v>368</v>
          </cell>
          <cell r="P55">
            <v>367</v>
          </cell>
          <cell r="Q55">
            <v>367</v>
          </cell>
          <cell r="R55">
            <v>367</v>
          </cell>
          <cell r="S55">
            <v>366</v>
          </cell>
          <cell r="T55">
            <v>366</v>
          </cell>
          <cell r="U55">
            <v>365</v>
          </cell>
          <cell r="V55">
            <v>366</v>
          </cell>
          <cell r="W55">
            <v>365</v>
          </cell>
          <cell r="X55">
            <v>364</v>
          </cell>
          <cell r="Y55">
            <v>361</v>
          </cell>
          <cell r="Z55">
            <v>357</v>
          </cell>
          <cell r="AA55">
            <v>1711</v>
          </cell>
          <cell r="AB55">
            <v>1556</v>
          </cell>
          <cell r="AC55">
            <v>1457</v>
          </cell>
          <cell r="AD55">
            <v>1277</v>
          </cell>
          <cell r="AE55">
            <v>1117</v>
          </cell>
          <cell r="AF55">
            <v>966</v>
          </cell>
          <cell r="AG55">
            <v>790</v>
          </cell>
          <cell r="AH55">
            <v>644</v>
          </cell>
          <cell r="AI55">
            <v>504</v>
          </cell>
          <cell r="AJ55">
            <v>390</v>
          </cell>
          <cell r="AK55">
            <v>301</v>
          </cell>
          <cell r="AL55">
            <v>211</v>
          </cell>
          <cell r="AM55">
            <v>180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cell r="G57">
            <v>5118</v>
          </cell>
          <cell r="H57">
            <v>5124</v>
          </cell>
          <cell r="I57">
            <v>5131</v>
          </cell>
          <cell r="J57">
            <v>5135</v>
          </cell>
          <cell r="K57">
            <v>5134</v>
          </cell>
          <cell r="L57">
            <v>5102</v>
          </cell>
          <cell r="M57">
            <v>5096</v>
          </cell>
          <cell r="N57">
            <v>5092</v>
          </cell>
          <cell r="O57">
            <v>5089</v>
          </cell>
          <cell r="P57">
            <v>5086</v>
          </cell>
          <cell r="Q57">
            <v>5082</v>
          </cell>
          <cell r="R57">
            <v>5076</v>
          </cell>
          <cell r="S57">
            <v>5071</v>
          </cell>
          <cell r="T57">
            <v>5070</v>
          </cell>
          <cell r="U57">
            <v>5069</v>
          </cell>
          <cell r="V57">
            <v>5064</v>
          </cell>
          <cell r="W57">
            <v>5056</v>
          </cell>
          <cell r="X57">
            <v>5035</v>
          </cell>
          <cell r="Y57">
            <v>4995</v>
          </cell>
          <cell r="Z57">
            <v>4941</v>
          </cell>
          <cell r="AA57">
            <v>23716</v>
          </cell>
          <cell r="AB57">
            <v>21544</v>
          </cell>
          <cell r="AC57">
            <v>20172</v>
          </cell>
          <cell r="AD57">
            <v>17687</v>
          </cell>
          <cell r="AE57">
            <v>15468</v>
          </cell>
          <cell r="AF57">
            <v>13384</v>
          </cell>
          <cell r="AG57">
            <v>10940</v>
          </cell>
          <cell r="AH57">
            <v>8921</v>
          </cell>
          <cell r="AI57">
            <v>6975</v>
          </cell>
          <cell r="AJ57">
            <v>5403</v>
          </cell>
          <cell r="AK57">
            <v>4169</v>
          </cell>
          <cell r="AL57">
            <v>2916</v>
          </cell>
          <cell r="AM57">
            <v>2495</v>
          </cell>
        </row>
        <row r="58">
          <cell r="A58" t="str">
            <v>050200</v>
          </cell>
          <cell r="B58" t="str">
            <v>05</v>
          </cell>
          <cell r="C58" t="str">
            <v>02</v>
          </cell>
          <cell r="D58" t="str">
            <v>00</v>
          </cell>
          <cell r="E58" t="str">
            <v>CANGALLO</v>
          </cell>
          <cell r="F58">
            <v>39391</v>
          </cell>
          <cell r="G58">
            <v>789</v>
          </cell>
          <cell r="H58">
            <v>790</v>
          </cell>
          <cell r="I58">
            <v>792</v>
          </cell>
          <cell r="J58">
            <v>792</v>
          </cell>
          <cell r="K58">
            <v>792</v>
          </cell>
          <cell r="L58">
            <v>787</v>
          </cell>
          <cell r="M58">
            <v>787</v>
          </cell>
          <cell r="N58">
            <v>786</v>
          </cell>
          <cell r="O58">
            <v>785</v>
          </cell>
          <cell r="P58">
            <v>785</v>
          </cell>
          <cell r="Q58">
            <v>784</v>
          </cell>
          <cell r="R58">
            <v>783</v>
          </cell>
          <cell r="S58">
            <v>782</v>
          </cell>
          <cell r="T58">
            <v>782</v>
          </cell>
          <cell r="U58">
            <v>782</v>
          </cell>
          <cell r="V58">
            <v>781</v>
          </cell>
          <cell r="W58">
            <v>780</v>
          </cell>
          <cell r="X58">
            <v>777</v>
          </cell>
          <cell r="Y58">
            <v>770</v>
          </cell>
          <cell r="Z58">
            <v>762</v>
          </cell>
          <cell r="AA58">
            <v>3658</v>
          </cell>
          <cell r="AB58">
            <v>3323</v>
          </cell>
          <cell r="AC58">
            <v>3112</v>
          </cell>
          <cell r="AD58">
            <v>2728</v>
          </cell>
          <cell r="AE58">
            <v>2386</v>
          </cell>
          <cell r="AF58">
            <v>2064</v>
          </cell>
          <cell r="AG58">
            <v>1688</v>
          </cell>
          <cell r="AH58">
            <v>1376</v>
          </cell>
          <cell r="AI58">
            <v>1076</v>
          </cell>
          <cell r="AJ58">
            <v>834</v>
          </cell>
          <cell r="AK58">
            <v>643</v>
          </cell>
          <cell r="AL58">
            <v>450</v>
          </cell>
          <cell r="AM58">
            <v>385</v>
          </cell>
        </row>
        <row r="59">
          <cell r="A59" t="str">
            <v>050300</v>
          </cell>
          <cell r="B59" t="str">
            <v>05</v>
          </cell>
          <cell r="C59" t="str">
            <v>03</v>
          </cell>
          <cell r="D59" t="str">
            <v>00</v>
          </cell>
          <cell r="E59" t="str">
            <v>HUANCA SANCOS</v>
          </cell>
          <cell r="F59">
            <v>13682</v>
          </cell>
          <cell r="G59">
            <v>274</v>
          </cell>
          <cell r="H59">
            <v>275</v>
          </cell>
          <cell r="I59">
            <v>274</v>
          </cell>
          <cell r="J59">
            <v>275</v>
          </cell>
          <cell r="K59">
            <v>274</v>
          </cell>
          <cell r="L59">
            <v>273</v>
          </cell>
          <cell r="M59">
            <v>273</v>
          </cell>
          <cell r="N59">
            <v>273</v>
          </cell>
          <cell r="O59">
            <v>273</v>
          </cell>
          <cell r="P59">
            <v>273</v>
          </cell>
          <cell r="Q59">
            <v>272</v>
          </cell>
          <cell r="R59">
            <v>272</v>
          </cell>
          <cell r="S59">
            <v>272</v>
          </cell>
          <cell r="T59">
            <v>271</v>
          </cell>
          <cell r="U59">
            <v>272</v>
          </cell>
          <cell r="V59">
            <v>271</v>
          </cell>
          <cell r="W59">
            <v>271</v>
          </cell>
          <cell r="X59">
            <v>270</v>
          </cell>
          <cell r="Y59">
            <v>268</v>
          </cell>
          <cell r="Z59">
            <v>265</v>
          </cell>
          <cell r="AA59">
            <v>1271</v>
          </cell>
          <cell r="AB59">
            <v>1154</v>
          </cell>
          <cell r="AC59">
            <v>1081</v>
          </cell>
          <cell r="AD59">
            <v>948</v>
          </cell>
          <cell r="AE59">
            <v>829</v>
          </cell>
          <cell r="AF59">
            <v>717</v>
          </cell>
          <cell r="AG59">
            <v>586</v>
          </cell>
          <cell r="AH59">
            <v>478</v>
          </cell>
          <cell r="AI59">
            <v>374</v>
          </cell>
          <cell r="AJ59">
            <v>290</v>
          </cell>
          <cell r="AK59">
            <v>223</v>
          </cell>
          <cell r="AL59">
            <v>156</v>
          </cell>
          <cell r="AM59">
            <v>134</v>
          </cell>
        </row>
        <row r="60">
          <cell r="A60" t="str">
            <v>050400</v>
          </cell>
          <cell r="B60" t="str">
            <v>05</v>
          </cell>
          <cell r="C60" t="str">
            <v>04</v>
          </cell>
          <cell r="D60" t="str">
            <v>00</v>
          </cell>
          <cell r="E60" t="str">
            <v>HUANTA</v>
          </cell>
          <cell r="F60">
            <v>98284</v>
          </cell>
          <cell r="G60">
            <v>1970</v>
          </cell>
          <cell r="H60">
            <v>1972</v>
          </cell>
          <cell r="I60">
            <v>1975</v>
          </cell>
          <cell r="J60">
            <v>1976</v>
          </cell>
          <cell r="K60">
            <v>1976</v>
          </cell>
          <cell r="L60">
            <v>1963</v>
          </cell>
          <cell r="M60">
            <v>1961</v>
          </cell>
          <cell r="N60">
            <v>1960</v>
          </cell>
          <cell r="O60">
            <v>1959</v>
          </cell>
          <cell r="P60">
            <v>1958</v>
          </cell>
          <cell r="Q60">
            <v>1956</v>
          </cell>
          <cell r="R60">
            <v>1954</v>
          </cell>
          <cell r="S60">
            <v>1951</v>
          </cell>
          <cell r="T60">
            <v>1951</v>
          </cell>
          <cell r="U60">
            <v>1951</v>
          </cell>
          <cell r="V60">
            <v>1949</v>
          </cell>
          <cell r="W60">
            <v>1946</v>
          </cell>
          <cell r="X60">
            <v>1938</v>
          </cell>
          <cell r="Y60">
            <v>1922</v>
          </cell>
          <cell r="Z60">
            <v>1902</v>
          </cell>
          <cell r="AA60">
            <v>9128</v>
          </cell>
          <cell r="AB60">
            <v>8292</v>
          </cell>
          <cell r="AC60">
            <v>7764</v>
          </cell>
          <cell r="AD60">
            <v>6807</v>
          </cell>
          <cell r="AE60">
            <v>5954</v>
          </cell>
          <cell r="AF60">
            <v>5151</v>
          </cell>
          <cell r="AG60">
            <v>4211</v>
          </cell>
          <cell r="AH60">
            <v>3434</v>
          </cell>
          <cell r="AI60">
            <v>2685</v>
          </cell>
          <cell r="AJ60">
            <v>2080</v>
          </cell>
          <cell r="AK60">
            <v>1604</v>
          </cell>
          <cell r="AL60">
            <v>1123</v>
          </cell>
          <cell r="AM60">
            <v>961</v>
          </cell>
        </row>
        <row r="61">
          <cell r="A61" t="str">
            <v>050500</v>
          </cell>
          <cell r="B61" t="str">
            <v>05</v>
          </cell>
          <cell r="C61" t="str">
            <v>05</v>
          </cell>
          <cell r="D61" t="str">
            <v>00</v>
          </cell>
          <cell r="E61" t="str">
            <v>LA MAR</v>
          </cell>
          <cell r="F61">
            <v>88320</v>
          </cell>
          <cell r="G61">
            <v>1770</v>
          </cell>
          <cell r="H61">
            <v>1772</v>
          </cell>
          <cell r="I61">
            <v>1775</v>
          </cell>
          <cell r="J61">
            <v>1776</v>
          </cell>
          <cell r="K61">
            <v>1776</v>
          </cell>
          <cell r="L61">
            <v>1764</v>
          </cell>
          <cell r="M61">
            <v>1763</v>
          </cell>
          <cell r="N61">
            <v>1761</v>
          </cell>
          <cell r="O61">
            <v>1760</v>
          </cell>
          <cell r="P61">
            <v>1759</v>
          </cell>
          <cell r="Q61">
            <v>1758</v>
          </cell>
          <cell r="R61">
            <v>1756</v>
          </cell>
          <cell r="S61">
            <v>1754</v>
          </cell>
          <cell r="T61">
            <v>1754</v>
          </cell>
          <cell r="U61">
            <v>1753</v>
          </cell>
          <cell r="V61">
            <v>1752</v>
          </cell>
          <cell r="W61">
            <v>1749</v>
          </cell>
          <cell r="X61">
            <v>1741</v>
          </cell>
          <cell r="Y61">
            <v>1728</v>
          </cell>
          <cell r="Z61">
            <v>1708</v>
          </cell>
          <cell r="AA61">
            <v>8202</v>
          </cell>
          <cell r="AB61">
            <v>7452</v>
          </cell>
          <cell r="AC61">
            <v>6977</v>
          </cell>
          <cell r="AD61">
            <v>6117</v>
          </cell>
          <cell r="AE61">
            <v>5350</v>
          </cell>
          <cell r="AF61">
            <v>4629</v>
          </cell>
          <cell r="AG61">
            <v>3784</v>
          </cell>
          <cell r="AH61">
            <v>3085</v>
          </cell>
          <cell r="AI61">
            <v>2412</v>
          </cell>
          <cell r="AJ61">
            <v>1869</v>
          </cell>
          <cell r="AK61">
            <v>1442</v>
          </cell>
          <cell r="AL61">
            <v>1009</v>
          </cell>
          <cell r="AM61">
            <v>863</v>
          </cell>
        </row>
        <row r="62">
          <cell r="A62" t="str">
            <v>050600</v>
          </cell>
          <cell r="B62" t="str">
            <v>05</v>
          </cell>
          <cell r="C62" t="str">
            <v>06</v>
          </cell>
          <cell r="D62" t="str">
            <v>00</v>
          </cell>
          <cell r="E62" t="str">
            <v>LUCANAS</v>
          </cell>
          <cell r="F62">
            <v>70890</v>
          </cell>
          <cell r="G62">
            <v>1421</v>
          </cell>
          <cell r="H62">
            <v>1422</v>
          </cell>
          <cell r="I62">
            <v>1425</v>
          </cell>
          <cell r="J62">
            <v>1425</v>
          </cell>
          <cell r="K62">
            <v>1425</v>
          </cell>
          <cell r="L62">
            <v>1416</v>
          </cell>
          <cell r="M62">
            <v>1415</v>
          </cell>
          <cell r="N62">
            <v>1414</v>
          </cell>
          <cell r="O62">
            <v>1413</v>
          </cell>
          <cell r="P62">
            <v>1412</v>
          </cell>
          <cell r="Q62">
            <v>1411</v>
          </cell>
          <cell r="R62">
            <v>1407</v>
          </cell>
          <cell r="S62">
            <v>1408</v>
          </cell>
          <cell r="T62">
            <v>1408</v>
          </cell>
          <cell r="U62">
            <v>1407</v>
          </cell>
          <cell r="V62">
            <v>1406</v>
          </cell>
          <cell r="W62">
            <v>1404</v>
          </cell>
          <cell r="X62">
            <v>1398</v>
          </cell>
          <cell r="Y62">
            <v>1387</v>
          </cell>
          <cell r="Z62">
            <v>1372</v>
          </cell>
          <cell r="AA62">
            <v>6584</v>
          </cell>
          <cell r="AB62">
            <v>5981</v>
          </cell>
          <cell r="AC62">
            <v>5600</v>
          </cell>
          <cell r="AD62">
            <v>4910</v>
          </cell>
          <cell r="AE62">
            <v>4294</v>
          </cell>
          <cell r="AF62">
            <v>3715</v>
          </cell>
          <cell r="AG62">
            <v>3037</v>
          </cell>
          <cell r="AH62">
            <v>2477</v>
          </cell>
          <cell r="AI62">
            <v>1936</v>
          </cell>
          <cell r="AJ62">
            <v>1500</v>
          </cell>
          <cell r="AK62">
            <v>1157</v>
          </cell>
          <cell r="AL62">
            <v>810</v>
          </cell>
          <cell r="AM62">
            <v>693</v>
          </cell>
        </row>
        <row r="63">
          <cell r="A63" t="str">
            <v>050700</v>
          </cell>
          <cell r="B63" t="str">
            <v>05</v>
          </cell>
          <cell r="C63" t="str">
            <v>07</v>
          </cell>
          <cell r="D63" t="str">
            <v>00</v>
          </cell>
          <cell r="E63" t="str">
            <v>PARINACOCHAS</v>
          </cell>
          <cell r="F63">
            <v>33640</v>
          </cell>
          <cell r="G63">
            <v>674</v>
          </cell>
          <cell r="H63">
            <v>675</v>
          </cell>
          <cell r="I63">
            <v>676</v>
          </cell>
          <cell r="J63">
            <v>676</v>
          </cell>
          <cell r="K63">
            <v>676</v>
          </cell>
          <cell r="L63">
            <v>672</v>
          </cell>
          <cell r="M63">
            <v>671</v>
          </cell>
          <cell r="N63">
            <v>671</v>
          </cell>
          <cell r="O63">
            <v>670</v>
          </cell>
          <cell r="P63">
            <v>670</v>
          </cell>
          <cell r="Q63">
            <v>670</v>
          </cell>
          <cell r="R63">
            <v>669</v>
          </cell>
          <cell r="S63">
            <v>668</v>
          </cell>
          <cell r="T63">
            <v>668</v>
          </cell>
          <cell r="U63">
            <v>668</v>
          </cell>
          <cell r="V63">
            <v>669</v>
          </cell>
          <cell r="W63">
            <v>666</v>
          </cell>
          <cell r="X63">
            <v>663</v>
          </cell>
          <cell r="Y63">
            <v>658</v>
          </cell>
          <cell r="Z63">
            <v>651</v>
          </cell>
          <cell r="AA63">
            <v>3124</v>
          </cell>
          <cell r="AB63">
            <v>2838</v>
          </cell>
          <cell r="AC63">
            <v>2657</v>
          </cell>
          <cell r="AD63">
            <v>2330</v>
          </cell>
          <cell r="AE63">
            <v>2038</v>
          </cell>
          <cell r="AF63">
            <v>1763</v>
          </cell>
          <cell r="AG63">
            <v>1441</v>
          </cell>
          <cell r="AH63">
            <v>1175</v>
          </cell>
          <cell r="AI63">
            <v>919</v>
          </cell>
          <cell r="AJ63">
            <v>712</v>
          </cell>
          <cell r="AK63">
            <v>549</v>
          </cell>
          <cell r="AL63">
            <v>384</v>
          </cell>
          <cell r="AM63">
            <v>329</v>
          </cell>
        </row>
        <row r="64">
          <cell r="A64" t="str">
            <v>050800</v>
          </cell>
          <cell r="B64" t="str">
            <v>05</v>
          </cell>
          <cell r="C64" t="str">
            <v>08</v>
          </cell>
          <cell r="D64" t="str">
            <v>00</v>
          </cell>
          <cell r="E64" t="str">
            <v>PAUCAR DEL SARA SARA</v>
          </cell>
          <cell r="F64">
            <v>12089</v>
          </cell>
          <cell r="G64">
            <v>242</v>
          </cell>
          <cell r="H64">
            <v>243</v>
          </cell>
          <cell r="I64">
            <v>243</v>
          </cell>
          <cell r="J64">
            <v>243</v>
          </cell>
          <cell r="K64">
            <v>243</v>
          </cell>
          <cell r="L64">
            <v>241</v>
          </cell>
          <cell r="M64">
            <v>241</v>
          </cell>
          <cell r="N64">
            <v>241</v>
          </cell>
          <cell r="O64">
            <v>241</v>
          </cell>
          <cell r="P64">
            <v>241</v>
          </cell>
          <cell r="Q64">
            <v>241</v>
          </cell>
          <cell r="R64">
            <v>240</v>
          </cell>
          <cell r="S64">
            <v>240</v>
          </cell>
          <cell r="T64">
            <v>240</v>
          </cell>
          <cell r="U64">
            <v>240</v>
          </cell>
          <cell r="V64">
            <v>240</v>
          </cell>
          <cell r="W64">
            <v>239</v>
          </cell>
          <cell r="X64">
            <v>238</v>
          </cell>
          <cell r="Y64">
            <v>236</v>
          </cell>
          <cell r="Z64">
            <v>234</v>
          </cell>
          <cell r="AA64">
            <v>1123</v>
          </cell>
          <cell r="AB64">
            <v>1020</v>
          </cell>
          <cell r="AC64">
            <v>956</v>
          </cell>
          <cell r="AD64">
            <v>837</v>
          </cell>
          <cell r="AE64">
            <v>733</v>
          </cell>
          <cell r="AF64">
            <v>634</v>
          </cell>
          <cell r="AG64">
            <v>518</v>
          </cell>
          <cell r="AH64">
            <v>422</v>
          </cell>
          <cell r="AI64">
            <v>330</v>
          </cell>
          <cell r="AJ64">
            <v>256</v>
          </cell>
          <cell r="AK64">
            <v>197</v>
          </cell>
          <cell r="AL64">
            <v>138</v>
          </cell>
          <cell r="AM64">
            <v>118</v>
          </cell>
        </row>
        <row r="65">
          <cell r="A65" t="str">
            <v>050900</v>
          </cell>
          <cell r="B65" t="str">
            <v>05</v>
          </cell>
          <cell r="C65" t="str">
            <v>09</v>
          </cell>
          <cell r="D65" t="str">
            <v>00</v>
          </cell>
          <cell r="E65" t="str">
            <v>SUCRE</v>
          </cell>
          <cell r="F65">
            <v>15703</v>
          </cell>
          <cell r="G65">
            <v>315</v>
          </cell>
          <cell r="H65">
            <v>315</v>
          </cell>
          <cell r="I65">
            <v>316</v>
          </cell>
          <cell r="J65">
            <v>316</v>
          </cell>
          <cell r="K65">
            <v>316</v>
          </cell>
          <cell r="L65">
            <v>314</v>
          </cell>
          <cell r="M65">
            <v>313</v>
          </cell>
          <cell r="N65">
            <v>313</v>
          </cell>
          <cell r="O65">
            <v>313</v>
          </cell>
          <cell r="P65">
            <v>312</v>
          </cell>
          <cell r="Q65">
            <v>313</v>
          </cell>
          <cell r="R65">
            <v>312</v>
          </cell>
          <cell r="S65">
            <v>312</v>
          </cell>
          <cell r="T65">
            <v>312</v>
          </cell>
          <cell r="U65">
            <v>312</v>
          </cell>
          <cell r="V65">
            <v>311</v>
          </cell>
          <cell r="W65">
            <v>311</v>
          </cell>
          <cell r="X65">
            <v>310</v>
          </cell>
          <cell r="Y65">
            <v>307</v>
          </cell>
          <cell r="Z65">
            <v>304</v>
          </cell>
          <cell r="AA65">
            <v>1458</v>
          </cell>
          <cell r="AB65">
            <v>1325</v>
          </cell>
          <cell r="AC65">
            <v>1240</v>
          </cell>
          <cell r="AD65">
            <v>1088</v>
          </cell>
          <cell r="AE65">
            <v>951</v>
          </cell>
          <cell r="AF65">
            <v>823</v>
          </cell>
          <cell r="AG65">
            <v>673</v>
          </cell>
          <cell r="AH65">
            <v>549</v>
          </cell>
          <cell r="AI65">
            <v>429</v>
          </cell>
          <cell r="AJ65">
            <v>332</v>
          </cell>
          <cell r="AK65">
            <v>256</v>
          </cell>
          <cell r="AL65">
            <v>179</v>
          </cell>
          <cell r="AM65">
            <v>153</v>
          </cell>
        </row>
        <row r="66">
          <cell r="A66" t="str">
            <v>051000</v>
          </cell>
          <cell r="B66" t="str">
            <v>05</v>
          </cell>
          <cell r="C66" t="str">
            <v>10</v>
          </cell>
          <cell r="D66" t="str">
            <v>00</v>
          </cell>
          <cell r="E66" t="str">
            <v>VICTOR FAJARDO</v>
          </cell>
          <cell r="F66">
            <v>29011</v>
          </cell>
          <cell r="G66">
            <v>581</v>
          </cell>
          <cell r="H66">
            <v>582</v>
          </cell>
          <cell r="I66">
            <v>583</v>
          </cell>
          <cell r="J66">
            <v>583</v>
          </cell>
          <cell r="K66">
            <v>583</v>
          </cell>
          <cell r="L66">
            <v>580</v>
          </cell>
          <cell r="M66">
            <v>579</v>
          </cell>
          <cell r="N66">
            <v>579</v>
          </cell>
          <cell r="O66">
            <v>579</v>
          </cell>
          <cell r="P66">
            <v>578</v>
          </cell>
          <cell r="Q66">
            <v>577</v>
          </cell>
          <cell r="R66">
            <v>577</v>
          </cell>
          <cell r="S66">
            <v>576</v>
          </cell>
          <cell r="T66">
            <v>576</v>
          </cell>
          <cell r="U66">
            <v>576</v>
          </cell>
          <cell r="V66">
            <v>575</v>
          </cell>
          <cell r="W66">
            <v>574</v>
          </cell>
          <cell r="X66">
            <v>572</v>
          </cell>
          <cell r="Y66">
            <v>568</v>
          </cell>
          <cell r="Z66">
            <v>561</v>
          </cell>
          <cell r="AA66">
            <v>2694</v>
          </cell>
          <cell r="AB66">
            <v>2448</v>
          </cell>
          <cell r="AC66">
            <v>2292</v>
          </cell>
          <cell r="AD66">
            <v>2009</v>
          </cell>
          <cell r="AE66">
            <v>1757</v>
          </cell>
          <cell r="AF66">
            <v>1520</v>
          </cell>
          <cell r="AG66">
            <v>1243</v>
          </cell>
          <cell r="AH66">
            <v>1014</v>
          </cell>
          <cell r="AI66">
            <v>792</v>
          </cell>
          <cell r="AJ66">
            <v>614</v>
          </cell>
          <cell r="AK66">
            <v>474</v>
          </cell>
          <cell r="AL66">
            <v>331</v>
          </cell>
          <cell r="AM66">
            <v>284</v>
          </cell>
        </row>
        <row r="67">
          <cell r="A67" t="str">
            <v>051100</v>
          </cell>
          <cell r="B67" t="str">
            <v>05</v>
          </cell>
          <cell r="C67" t="str">
            <v>11</v>
          </cell>
          <cell r="D67" t="str">
            <v>00</v>
          </cell>
          <cell r="E67" t="str">
            <v>VILCAS HUAMAN</v>
          </cell>
          <cell r="F67">
            <v>26141</v>
          </cell>
          <cell r="G67">
            <v>524</v>
          </cell>
          <cell r="H67">
            <v>524</v>
          </cell>
          <cell r="I67">
            <v>525</v>
          </cell>
          <cell r="J67">
            <v>526</v>
          </cell>
          <cell r="K67">
            <v>526</v>
          </cell>
          <cell r="L67">
            <v>522</v>
          </cell>
          <cell r="M67">
            <v>522</v>
          </cell>
          <cell r="N67">
            <v>521</v>
          </cell>
          <cell r="O67">
            <v>521</v>
          </cell>
          <cell r="P67">
            <v>521</v>
          </cell>
          <cell r="Q67">
            <v>520</v>
          </cell>
          <cell r="R67">
            <v>520</v>
          </cell>
          <cell r="S67">
            <v>519</v>
          </cell>
          <cell r="T67">
            <v>519</v>
          </cell>
          <cell r="U67">
            <v>519</v>
          </cell>
          <cell r="V67">
            <v>518</v>
          </cell>
          <cell r="W67">
            <v>518</v>
          </cell>
          <cell r="X67">
            <v>515</v>
          </cell>
          <cell r="Y67">
            <v>511</v>
          </cell>
          <cell r="Z67">
            <v>506</v>
          </cell>
          <cell r="AA67">
            <v>2428</v>
          </cell>
          <cell r="AB67">
            <v>2206</v>
          </cell>
          <cell r="AC67">
            <v>2065</v>
          </cell>
          <cell r="AD67">
            <v>1811</v>
          </cell>
          <cell r="AE67">
            <v>1583</v>
          </cell>
          <cell r="AF67">
            <v>1370</v>
          </cell>
          <cell r="AG67">
            <v>1120</v>
          </cell>
          <cell r="AH67">
            <v>913</v>
          </cell>
          <cell r="AI67">
            <v>714</v>
          </cell>
          <cell r="AJ67">
            <v>553</v>
          </cell>
          <cell r="AK67">
            <v>427</v>
          </cell>
          <cell r="AL67">
            <v>299</v>
          </cell>
          <cell r="AM67">
            <v>255</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cell r="G69">
            <v>6826</v>
          </cell>
          <cell r="H69">
            <v>6834</v>
          </cell>
          <cell r="I69">
            <v>6844</v>
          </cell>
          <cell r="J69">
            <v>6848</v>
          </cell>
          <cell r="K69">
            <v>6846</v>
          </cell>
          <cell r="L69">
            <v>6804</v>
          </cell>
          <cell r="M69">
            <v>6797</v>
          </cell>
          <cell r="N69">
            <v>6793</v>
          </cell>
          <cell r="O69">
            <v>6788</v>
          </cell>
          <cell r="P69">
            <v>6785</v>
          </cell>
          <cell r="Q69">
            <v>6779</v>
          </cell>
          <cell r="R69">
            <v>6769</v>
          </cell>
          <cell r="S69">
            <v>6763</v>
          </cell>
          <cell r="T69">
            <v>6763</v>
          </cell>
          <cell r="U69">
            <v>6761</v>
          </cell>
          <cell r="V69">
            <v>6754</v>
          </cell>
          <cell r="W69">
            <v>6744</v>
          </cell>
          <cell r="X69">
            <v>6715</v>
          </cell>
          <cell r="Y69">
            <v>6662</v>
          </cell>
          <cell r="Z69">
            <v>6589</v>
          </cell>
          <cell r="AA69">
            <v>31631</v>
          </cell>
          <cell r="AB69">
            <v>28736</v>
          </cell>
          <cell r="AC69">
            <v>26906</v>
          </cell>
          <cell r="AD69">
            <v>23588</v>
          </cell>
          <cell r="AE69">
            <v>20632</v>
          </cell>
          <cell r="AF69">
            <v>17849</v>
          </cell>
          <cell r="AG69">
            <v>14591</v>
          </cell>
          <cell r="AH69">
            <v>11898</v>
          </cell>
          <cell r="AI69">
            <v>9302</v>
          </cell>
          <cell r="AJ69">
            <v>7207</v>
          </cell>
          <cell r="AK69">
            <v>5560</v>
          </cell>
          <cell r="AL69">
            <v>3890</v>
          </cell>
          <cell r="AM69">
            <v>3327</v>
          </cell>
        </row>
        <row r="70">
          <cell r="A70" t="str">
            <v>060200</v>
          </cell>
          <cell r="B70" t="str">
            <v>06</v>
          </cell>
          <cell r="C70" t="str">
            <v>02</v>
          </cell>
          <cell r="D70" t="str">
            <v>00</v>
          </cell>
          <cell r="E70" t="str">
            <v>CAJABAMBA</v>
          </cell>
          <cell r="F70">
            <v>82056</v>
          </cell>
          <cell r="G70">
            <v>1645</v>
          </cell>
          <cell r="H70">
            <v>1646</v>
          </cell>
          <cell r="I70">
            <v>1649</v>
          </cell>
          <cell r="J70">
            <v>1650</v>
          </cell>
          <cell r="K70">
            <v>1650</v>
          </cell>
          <cell r="L70">
            <v>1639</v>
          </cell>
          <cell r="M70">
            <v>1638</v>
          </cell>
          <cell r="N70">
            <v>1636</v>
          </cell>
          <cell r="O70">
            <v>1635</v>
          </cell>
          <cell r="P70">
            <v>1635</v>
          </cell>
          <cell r="Q70">
            <v>1633</v>
          </cell>
          <cell r="R70">
            <v>1631</v>
          </cell>
          <cell r="S70">
            <v>1629</v>
          </cell>
          <cell r="T70">
            <v>1629</v>
          </cell>
          <cell r="U70">
            <v>1629</v>
          </cell>
          <cell r="V70">
            <v>1627</v>
          </cell>
          <cell r="W70">
            <v>1625</v>
          </cell>
          <cell r="X70">
            <v>1618</v>
          </cell>
          <cell r="Y70">
            <v>1605</v>
          </cell>
          <cell r="Z70">
            <v>1588</v>
          </cell>
          <cell r="AA70">
            <v>7621</v>
          </cell>
          <cell r="AB70">
            <v>6923</v>
          </cell>
          <cell r="AC70">
            <v>6482</v>
          </cell>
          <cell r="AD70">
            <v>5683</v>
          </cell>
          <cell r="AE70">
            <v>4971</v>
          </cell>
          <cell r="AF70">
            <v>4301</v>
          </cell>
          <cell r="AG70">
            <v>3516</v>
          </cell>
          <cell r="AH70">
            <v>2867</v>
          </cell>
          <cell r="AI70">
            <v>2241</v>
          </cell>
          <cell r="AJ70">
            <v>1736</v>
          </cell>
          <cell r="AK70">
            <v>1339</v>
          </cell>
          <cell r="AL70">
            <v>937</v>
          </cell>
          <cell r="AM70">
            <v>802</v>
          </cell>
        </row>
        <row r="71">
          <cell r="A71" t="str">
            <v>060300</v>
          </cell>
          <cell r="B71" t="str">
            <v>06</v>
          </cell>
          <cell r="C71" t="str">
            <v>03</v>
          </cell>
          <cell r="D71" t="str">
            <v>00</v>
          </cell>
          <cell r="E71" t="str">
            <v>CELENDIN</v>
          </cell>
          <cell r="F71">
            <v>98033</v>
          </cell>
          <cell r="G71">
            <v>1965</v>
          </cell>
          <cell r="H71">
            <v>1967</v>
          </cell>
          <cell r="I71">
            <v>1970</v>
          </cell>
          <cell r="J71">
            <v>1971</v>
          </cell>
          <cell r="K71">
            <v>1971</v>
          </cell>
          <cell r="L71">
            <v>1958</v>
          </cell>
          <cell r="M71">
            <v>1956</v>
          </cell>
          <cell r="N71">
            <v>1955</v>
          </cell>
          <cell r="O71">
            <v>1954</v>
          </cell>
          <cell r="P71">
            <v>1953</v>
          </cell>
          <cell r="Q71">
            <v>1951</v>
          </cell>
          <cell r="R71">
            <v>1949</v>
          </cell>
          <cell r="S71">
            <v>1947</v>
          </cell>
          <cell r="T71">
            <v>1946</v>
          </cell>
          <cell r="U71">
            <v>1946</v>
          </cell>
          <cell r="V71">
            <v>1944</v>
          </cell>
          <cell r="W71">
            <v>1941</v>
          </cell>
          <cell r="X71">
            <v>1933</v>
          </cell>
          <cell r="Y71">
            <v>1918</v>
          </cell>
          <cell r="Z71">
            <v>1897</v>
          </cell>
          <cell r="AA71">
            <v>9105</v>
          </cell>
          <cell r="AB71">
            <v>8271</v>
          </cell>
          <cell r="AC71">
            <v>7744</v>
          </cell>
          <cell r="AD71">
            <v>6790</v>
          </cell>
          <cell r="AE71">
            <v>5938</v>
          </cell>
          <cell r="AF71">
            <v>5138</v>
          </cell>
          <cell r="AG71">
            <v>4200</v>
          </cell>
          <cell r="AH71">
            <v>3425</v>
          </cell>
          <cell r="AI71">
            <v>2678</v>
          </cell>
          <cell r="AJ71">
            <v>2074</v>
          </cell>
          <cell r="AK71">
            <v>1600</v>
          </cell>
          <cell r="AL71">
            <v>1120</v>
          </cell>
          <cell r="AM71">
            <v>958</v>
          </cell>
        </row>
        <row r="72">
          <cell r="A72" t="str">
            <v>060400</v>
          </cell>
          <cell r="B72" t="str">
            <v>06</v>
          </cell>
          <cell r="C72" t="str">
            <v>04</v>
          </cell>
          <cell r="D72" t="str">
            <v>00</v>
          </cell>
          <cell r="E72" t="str">
            <v>CHOTA</v>
          </cell>
          <cell r="F72">
            <v>180527</v>
          </cell>
          <cell r="G72">
            <v>3618</v>
          </cell>
          <cell r="H72">
            <v>3622</v>
          </cell>
          <cell r="I72">
            <v>3629</v>
          </cell>
          <cell r="J72">
            <v>3630</v>
          </cell>
          <cell r="K72">
            <v>3629</v>
          </cell>
          <cell r="L72">
            <v>3606</v>
          </cell>
          <cell r="M72">
            <v>3603</v>
          </cell>
          <cell r="N72">
            <v>3600</v>
          </cell>
          <cell r="O72">
            <v>3598</v>
          </cell>
          <cell r="P72">
            <v>3596</v>
          </cell>
          <cell r="Q72">
            <v>3593</v>
          </cell>
          <cell r="R72">
            <v>3588</v>
          </cell>
          <cell r="S72">
            <v>3585</v>
          </cell>
          <cell r="T72">
            <v>3584</v>
          </cell>
          <cell r="U72">
            <v>3584</v>
          </cell>
          <cell r="V72">
            <v>3580</v>
          </cell>
          <cell r="W72">
            <v>3575</v>
          </cell>
          <cell r="X72">
            <v>3559</v>
          </cell>
          <cell r="Y72">
            <v>3531</v>
          </cell>
          <cell r="Z72">
            <v>3493</v>
          </cell>
          <cell r="AA72">
            <v>16766</v>
          </cell>
          <cell r="AB72">
            <v>15231</v>
          </cell>
          <cell r="AC72">
            <v>14261</v>
          </cell>
          <cell r="AD72">
            <v>12504</v>
          </cell>
          <cell r="AE72">
            <v>10935</v>
          </cell>
          <cell r="AF72">
            <v>9461</v>
          </cell>
          <cell r="AG72">
            <v>7735</v>
          </cell>
          <cell r="AH72">
            <v>6307</v>
          </cell>
          <cell r="AI72">
            <v>4931</v>
          </cell>
          <cell r="AJ72">
            <v>3820</v>
          </cell>
          <cell r="AK72">
            <v>2947</v>
          </cell>
          <cell r="AL72">
            <v>2062</v>
          </cell>
          <cell r="AM72">
            <v>1764</v>
          </cell>
        </row>
        <row r="73">
          <cell r="A73" t="str">
            <v>060500</v>
          </cell>
          <cell r="B73" t="str">
            <v>06</v>
          </cell>
          <cell r="C73" t="str">
            <v>05</v>
          </cell>
          <cell r="D73" t="str">
            <v>00</v>
          </cell>
          <cell r="E73" t="str">
            <v>CONTUMAZA</v>
          </cell>
          <cell r="F73">
            <v>35449</v>
          </cell>
          <cell r="G73">
            <v>710</v>
          </cell>
          <cell r="H73">
            <v>711</v>
          </cell>
          <cell r="I73">
            <v>712</v>
          </cell>
          <cell r="J73">
            <v>713</v>
          </cell>
          <cell r="K73">
            <v>713</v>
          </cell>
          <cell r="L73">
            <v>709</v>
          </cell>
          <cell r="M73">
            <v>707</v>
          </cell>
          <cell r="N73">
            <v>707</v>
          </cell>
          <cell r="O73">
            <v>707</v>
          </cell>
          <cell r="P73">
            <v>706</v>
          </cell>
          <cell r="Q73">
            <v>706</v>
          </cell>
          <cell r="R73">
            <v>705</v>
          </cell>
          <cell r="S73">
            <v>704</v>
          </cell>
          <cell r="T73">
            <v>704</v>
          </cell>
          <cell r="U73">
            <v>704</v>
          </cell>
          <cell r="V73">
            <v>703</v>
          </cell>
          <cell r="W73">
            <v>702</v>
          </cell>
          <cell r="X73">
            <v>699</v>
          </cell>
          <cell r="Y73">
            <v>693</v>
          </cell>
          <cell r="Z73">
            <v>686</v>
          </cell>
          <cell r="AA73">
            <v>3292</v>
          </cell>
          <cell r="AB73">
            <v>2991</v>
          </cell>
          <cell r="AC73">
            <v>2800</v>
          </cell>
          <cell r="AD73">
            <v>2455</v>
          </cell>
          <cell r="AE73">
            <v>2147</v>
          </cell>
          <cell r="AF73">
            <v>1858</v>
          </cell>
          <cell r="AG73">
            <v>1519</v>
          </cell>
          <cell r="AH73">
            <v>1238</v>
          </cell>
          <cell r="AI73">
            <v>968</v>
          </cell>
          <cell r="AJ73">
            <v>750</v>
          </cell>
          <cell r="AK73">
            <v>579</v>
          </cell>
          <cell r="AL73">
            <v>405</v>
          </cell>
          <cell r="AM73">
            <v>346</v>
          </cell>
        </row>
        <row r="74">
          <cell r="A74" t="str">
            <v>060600</v>
          </cell>
          <cell r="B74" t="str">
            <v>06</v>
          </cell>
          <cell r="C74" t="str">
            <v>06</v>
          </cell>
          <cell r="D74" t="str">
            <v>00</v>
          </cell>
          <cell r="E74" t="str">
            <v>CUTERVO</v>
          </cell>
          <cell r="F74">
            <v>151104</v>
          </cell>
          <cell r="G74">
            <v>3028</v>
          </cell>
          <cell r="H74">
            <v>3032</v>
          </cell>
          <cell r="I74">
            <v>3036</v>
          </cell>
          <cell r="J74">
            <v>3038</v>
          </cell>
          <cell r="K74">
            <v>3038</v>
          </cell>
          <cell r="L74">
            <v>3018</v>
          </cell>
          <cell r="M74">
            <v>3016</v>
          </cell>
          <cell r="N74">
            <v>3013</v>
          </cell>
          <cell r="O74">
            <v>3011</v>
          </cell>
          <cell r="P74">
            <v>3010</v>
          </cell>
          <cell r="Q74">
            <v>3007</v>
          </cell>
          <cell r="R74">
            <v>3003</v>
          </cell>
          <cell r="S74">
            <v>3001</v>
          </cell>
          <cell r="T74">
            <v>3000</v>
          </cell>
          <cell r="U74">
            <v>3000</v>
          </cell>
          <cell r="V74">
            <v>2997</v>
          </cell>
          <cell r="W74">
            <v>2992</v>
          </cell>
          <cell r="X74">
            <v>2979</v>
          </cell>
          <cell r="Y74">
            <v>2956</v>
          </cell>
          <cell r="Z74">
            <v>2924</v>
          </cell>
          <cell r="AA74">
            <v>14033</v>
          </cell>
          <cell r="AB74">
            <v>12749</v>
          </cell>
          <cell r="AC74">
            <v>11937</v>
          </cell>
          <cell r="AD74">
            <v>10466</v>
          </cell>
          <cell r="AE74">
            <v>9153</v>
          </cell>
          <cell r="AF74">
            <v>7919</v>
          </cell>
          <cell r="AG74">
            <v>6474</v>
          </cell>
          <cell r="AH74">
            <v>5279</v>
          </cell>
          <cell r="AI74">
            <v>4127</v>
          </cell>
          <cell r="AJ74">
            <v>3198</v>
          </cell>
          <cell r="AK74">
            <v>2467</v>
          </cell>
          <cell r="AL74">
            <v>1726</v>
          </cell>
          <cell r="AM74">
            <v>1477</v>
          </cell>
        </row>
        <row r="75">
          <cell r="A75" t="str">
            <v>060700</v>
          </cell>
          <cell r="B75" t="str">
            <v>06</v>
          </cell>
          <cell r="C75" t="str">
            <v>07</v>
          </cell>
          <cell r="D75" t="str">
            <v>00</v>
          </cell>
          <cell r="E75" t="str">
            <v>HUALGAYOC</v>
          </cell>
          <cell r="F75">
            <v>101580</v>
          </cell>
          <cell r="G75">
            <v>2036</v>
          </cell>
          <cell r="H75">
            <v>2038</v>
          </cell>
          <cell r="I75">
            <v>2041</v>
          </cell>
          <cell r="J75">
            <v>2042</v>
          </cell>
          <cell r="K75">
            <v>2042</v>
          </cell>
          <cell r="L75">
            <v>2029</v>
          </cell>
          <cell r="M75">
            <v>2027</v>
          </cell>
          <cell r="N75">
            <v>2026</v>
          </cell>
          <cell r="O75">
            <v>2025</v>
          </cell>
          <cell r="P75">
            <v>2023</v>
          </cell>
          <cell r="Q75">
            <v>2022</v>
          </cell>
          <cell r="R75">
            <v>2019</v>
          </cell>
          <cell r="S75">
            <v>2017</v>
          </cell>
          <cell r="T75">
            <v>2017</v>
          </cell>
          <cell r="U75">
            <v>2017</v>
          </cell>
          <cell r="V75">
            <v>2015</v>
          </cell>
          <cell r="W75">
            <v>2011</v>
          </cell>
          <cell r="X75">
            <v>2003</v>
          </cell>
          <cell r="Y75">
            <v>1987</v>
          </cell>
          <cell r="Z75">
            <v>1965</v>
          </cell>
          <cell r="AA75">
            <v>9434</v>
          </cell>
          <cell r="AB75">
            <v>8570</v>
          </cell>
          <cell r="AC75">
            <v>8024</v>
          </cell>
          <cell r="AD75">
            <v>7036</v>
          </cell>
          <cell r="AE75">
            <v>6153</v>
          </cell>
          <cell r="AF75">
            <v>5324</v>
          </cell>
          <cell r="AG75">
            <v>4352</v>
          </cell>
          <cell r="AH75">
            <v>3549</v>
          </cell>
          <cell r="AI75">
            <v>2775</v>
          </cell>
          <cell r="AJ75">
            <v>2150</v>
          </cell>
          <cell r="AK75">
            <v>1658</v>
          </cell>
          <cell r="AL75">
            <v>1160</v>
          </cell>
          <cell r="AM75">
            <v>993</v>
          </cell>
        </row>
        <row r="76">
          <cell r="A76" t="str">
            <v>060800</v>
          </cell>
          <cell r="B76" t="str">
            <v>06</v>
          </cell>
          <cell r="C76" t="str">
            <v>08</v>
          </cell>
          <cell r="D76" t="str">
            <v>00</v>
          </cell>
          <cell r="E76" t="str">
            <v>JAEN</v>
          </cell>
          <cell r="F76">
            <v>198566</v>
          </cell>
          <cell r="G76">
            <v>3979</v>
          </cell>
          <cell r="H76">
            <v>3984</v>
          </cell>
          <cell r="I76">
            <v>3990</v>
          </cell>
          <cell r="J76">
            <v>3993</v>
          </cell>
          <cell r="K76">
            <v>3992</v>
          </cell>
          <cell r="L76">
            <v>3967</v>
          </cell>
          <cell r="M76">
            <v>3964</v>
          </cell>
          <cell r="N76">
            <v>3960</v>
          </cell>
          <cell r="O76">
            <v>3958</v>
          </cell>
          <cell r="P76">
            <v>3955</v>
          </cell>
          <cell r="Q76">
            <v>3952</v>
          </cell>
          <cell r="R76">
            <v>3947</v>
          </cell>
          <cell r="S76">
            <v>3943</v>
          </cell>
          <cell r="T76">
            <v>3942</v>
          </cell>
          <cell r="U76">
            <v>3942</v>
          </cell>
          <cell r="V76">
            <v>3938</v>
          </cell>
          <cell r="W76">
            <v>3932</v>
          </cell>
          <cell r="X76">
            <v>3915</v>
          </cell>
          <cell r="Y76">
            <v>3884</v>
          </cell>
          <cell r="Z76">
            <v>3842</v>
          </cell>
          <cell r="AA76">
            <v>18441</v>
          </cell>
          <cell r="AB76">
            <v>16753</v>
          </cell>
          <cell r="AC76">
            <v>15686</v>
          </cell>
          <cell r="AD76">
            <v>13753</v>
          </cell>
          <cell r="AE76">
            <v>12028</v>
          </cell>
          <cell r="AF76">
            <v>10407</v>
          </cell>
          <cell r="AG76">
            <v>8507</v>
          </cell>
          <cell r="AH76">
            <v>6937</v>
          </cell>
          <cell r="AI76">
            <v>5424</v>
          </cell>
          <cell r="AJ76">
            <v>4202</v>
          </cell>
          <cell r="AK76">
            <v>3241</v>
          </cell>
          <cell r="AL76">
            <v>2268</v>
          </cell>
          <cell r="AM76">
            <v>1940</v>
          </cell>
        </row>
        <row r="77">
          <cell r="A77" t="str">
            <v>060900</v>
          </cell>
          <cell r="B77" t="str">
            <v>06</v>
          </cell>
          <cell r="C77" t="str">
            <v>09</v>
          </cell>
          <cell r="D77" t="str">
            <v>00</v>
          </cell>
          <cell r="E77" t="str">
            <v>SAN IGNACIO</v>
          </cell>
          <cell r="F77">
            <v>141277</v>
          </cell>
          <cell r="G77">
            <v>2831</v>
          </cell>
          <cell r="H77">
            <v>2835</v>
          </cell>
          <cell r="I77">
            <v>2839</v>
          </cell>
          <cell r="J77">
            <v>2841</v>
          </cell>
          <cell r="K77">
            <v>2840</v>
          </cell>
          <cell r="L77">
            <v>2822</v>
          </cell>
          <cell r="M77">
            <v>2819</v>
          </cell>
          <cell r="N77">
            <v>2817</v>
          </cell>
          <cell r="O77">
            <v>2815</v>
          </cell>
          <cell r="P77">
            <v>2814</v>
          </cell>
          <cell r="Q77">
            <v>2812</v>
          </cell>
          <cell r="R77">
            <v>2808</v>
          </cell>
          <cell r="S77">
            <v>2805</v>
          </cell>
          <cell r="T77">
            <v>2805</v>
          </cell>
          <cell r="U77">
            <v>2805</v>
          </cell>
          <cell r="V77">
            <v>2802</v>
          </cell>
          <cell r="W77">
            <v>2797</v>
          </cell>
          <cell r="X77">
            <v>2786</v>
          </cell>
          <cell r="Y77">
            <v>2764</v>
          </cell>
          <cell r="Z77">
            <v>2734</v>
          </cell>
          <cell r="AA77">
            <v>13121</v>
          </cell>
          <cell r="AB77">
            <v>11920</v>
          </cell>
          <cell r="AC77">
            <v>11160</v>
          </cell>
          <cell r="AD77">
            <v>9785</v>
          </cell>
          <cell r="AE77">
            <v>8558</v>
          </cell>
          <cell r="AF77">
            <v>7404</v>
          </cell>
          <cell r="AG77">
            <v>6053</v>
          </cell>
          <cell r="AH77">
            <v>4936</v>
          </cell>
          <cell r="AI77">
            <v>3859</v>
          </cell>
          <cell r="AJ77">
            <v>2990</v>
          </cell>
          <cell r="AK77">
            <v>2306</v>
          </cell>
          <cell r="AL77">
            <v>1613</v>
          </cell>
          <cell r="AM77">
            <v>1381</v>
          </cell>
        </row>
        <row r="78">
          <cell r="A78" t="str">
            <v>061000</v>
          </cell>
          <cell r="B78" t="str">
            <v>06</v>
          </cell>
          <cell r="C78" t="str">
            <v>10</v>
          </cell>
          <cell r="D78" t="str">
            <v>00</v>
          </cell>
          <cell r="E78" t="str">
            <v>SAN MARCOS</v>
          </cell>
          <cell r="F78">
            <v>56339</v>
          </cell>
          <cell r="G78">
            <v>1129</v>
          </cell>
          <cell r="H78">
            <v>1130</v>
          </cell>
          <cell r="I78">
            <v>1132</v>
          </cell>
          <cell r="J78">
            <v>1133</v>
          </cell>
          <cell r="K78">
            <v>1133</v>
          </cell>
          <cell r="L78">
            <v>1125</v>
          </cell>
          <cell r="M78">
            <v>1124</v>
          </cell>
          <cell r="N78">
            <v>1124</v>
          </cell>
          <cell r="O78">
            <v>1123</v>
          </cell>
          <cell r="P78">
            <v>1122</v>
          </cell>
          <cell r="Q78">
            <v>1121</v>
          </cell>
          <cell r="R78">
            <v>1120</v>
          </cell>
          <cell r="S78">
            <v>1119</v>
          </cell>
          <cell r="T78">
            <v>1119</v>
          </cell>
          <cell r="U78">
            <v>1118</v>
          </cell>
          <cell r="V78">
            <v>1117</v>
          </cell>
          <cell r="W78">
            <v>1116</v>
          </cell>
          <cell r="X78">
            <v>1111</v>
          </cell>
          <cell r="Y78">
            <v>1102</v>
          </cell>
          <cell r="Z78">
            <v>1090</v>
          </cell>
          <cell r="AA78">
            <v>5232</v>
          </cell>
          <cell r="AB78">
            <v>4753</v>
          </cell>
          <cell r="AC78">
            <v>4451</v>
          </cell>
          <cell r="AD78">
            <v>3902</v>
          </cell>
          <cell r="AE78">
            <v>3413</v>
          </cell>
          <cell r="AF78">
            <v>2953</v>
          </cell>
          <cell r="AG78">
            <v>2414</v>
          </cell>
          <cell r="AH78">
            <v>1968</v>
          </cell>
          <cell r="AI78">
            <v>1539</v>
          </cell>
          <cell r="AJ78">
            <v>1192</v>
          </cell>
          <cell r="AK78">
            <v>920</v>
          </cell>
          <cell r="AL78">
            <v>643</v>
          </cell>
          <cell r="AM78">
            <v>551</v>
          </cell>
        </row>
        <row r="79">
          <cell r="A79" t="str">
            <v>061100</v>
          </cell>
          <cell r="B79" t="str">
            <v>06</v>
          </cell>
          <cell r="C79" t="str">
            <v>11</v>
          </cell>
          <cell r="D79" t="str">
            <v>00</v>
          </cell>
          <cell r="E79" t="str">
            <v>SAN MIGUEL</v>
          </cell>
          <cell r="F79">
            <v>60535</v>
          </cell>
          <cell r="G79">
            <v>1213</v>
          </cell>
          <cell r="H79">
            <v>1215</v>
          </cell>
          <cell r="I79">
            <v>1216</v>
          </cell>
          <cell r="J79">
            <v>1217</v>
          </cell>
          <cell r="K79">
            <v>1217</v>
          </cell>
          <cell r="L79">
            <v>1209</v>
          </cell>
          <cell r="M79">
            <v>1208</v>
          </cell>
          <cell r="N79">
            <v>1207</v>
          </cell>
          <cell r="O79">
            <v>1207</v>
          </cell>
          <cell r="P79">
            <v>1206</v>
          </cell>
          <cell r="Q79">
            <v>1205</v>
          </cell>
          <cell r="R79">
            <v>1203</v>
          </cell>
          <cell r="S79">
            <v>1202</v>
          </cell>
          <cell r="T79">
            <v>1202</v>
          </cell>
          <cell r="U79">
            <v>1202</v>
          </cell>
          <cell r="V79">
            <v>1201</v>
          </cell>
          <cell r="W79">
            <v>1198</v>
          </cell>
          <cell r="X79">
            <v>1194</v>
          </cell>
          <cell r="Y79">
            <v>1184</v>
          </cell>
          <cell r="Z79">
            <v>1171</v>
          </cell>
          <cell r="AA79">
            <v>5622</v>
          </cell>
          <cell r="AB79">
            <v>5107</v>
          </cell>
          <cell r="AC79">
            <v>4782</v>
          </cell>
          <cell r="AD79">
            <v>4193</v>
          </cell>
          <cell r="AE79">
            <v>3667</v>
          </cell>
          <cell r="AF79">
            <v>3173</v>
          </cell>
          <cell r="AG79">
            <v>2594</v>
          </cell>
          <cell r="AH79">
            <v>2115</v>
          </cell>
          <cell r="AI79">
            <v>1653</v>
          </cell>
          <cell r="AJ79">
            <v>1281</v>
          </cell>
          <cell r="AK79">
            <v>988</v>
          </cell>
          <cell r="AL79">
            <v>691</v>
          </cell>
          <cell r="AM79">
            <v>592</v>
          </cell>
        </row>
        <row r="80">
          <cell r="A80" t="str">
            <v>061200</v>
          </cell>
          <cell r="B80" t="str">
            <v>06</v>
          </cell>
          <cell r="C80" t="str">
            <v>12</v>
          </cell>
          <cell r="D80" t="str">
            <v>00</v>
          </cell>
          <cell r="E80" t="str">
            <v>SAN PABLO</v>
          </cell>
          <cell r="F80">
            <v>25610</v>
          </cell>
          <cell r="G80">
            <v>513</v>
          </cell>
          <cell r="H80">
            <v>514</v>
          </cell>
          <cell r="I80">
            <v>515</v>
          </cell>
          <cell r="J80">
            <v>515</v>
          </cell>
          <cell r="K80">
            <v>515</v>
          </cell>
          <cell r="L80">
            <v>512</v>
          </cell>
          <cell r="M80">
            <v>511</v>
          </cell>
          <cell r="N80">
            <v>511</v>
          </cell>
          <cell r="O80">
            <v>510</v>
          </cell>
          <cell r="P80">
            <v>510</v>
          </cell>
          <cell r="Q80">
            <v>510</v>
          </cell>
          <cell r="R80">
            <v>509</v>
          </cell>
          <cell r="S80">
            <v>509</v>
          </cell>
          <cell r="T80">
            <v>508</v>
          </cell>
          <cell r="U80">
            <v>508</v>
          </cell>
          <cell r="V80">
            <v>508</v>
          </cell>
          <cell r="W80">
            <v>507</v>
          </cell>
          <cell r="X80">
            <v>505</v>
          </cell>
          <cell r="Y80">
            <v>501</v>
          </cell>
          <cell r="Z80">
            <v>496</v>
          </cell>
          <cell r="AA80">
            <v>2378</v>
          </cell>
          <cell r="AB80">
            <v>2161</v>
          </cell>
          <cell r="AC80">
            <v>2023</v>
          </cell>
          <cell r="AD80">
            <v>1774</v>
          </cell>
          <cell r="AE80">
            <v>1551</v>
          </cell>
          <cell r="AF80">
            <v>1342</v>
          </cell>
          <cell r="AG80">
            <v>1097</v>
          </cell>
          <cell r="AH80">
            <v>895</v>
          </cell>
          <cell r="AI80">
            <v>700</v>
          </cell>
          <cell r="AJ80">
            <v>542</v>
          </cell>
          <cell r="AK80">
            <v>418</v>
          </cell>
          <cell r="AL80">
            <v>292</v>
          </cell>
          <cell r="AM80">
            <v>250</v>
          </cell>
        </row>
        <row r="81">
          <cell r="A81" t="str">
            <v>061300</v>
          </cell>
          <cell r="B81" t="str">
            <v>06</v>
          </cell>
          <cell r="C81" t="str">
            <v>13</v>
          </cell>
          <cell r="D81" t="str">
            <v>00</v>
          </cell>
          <cell r="E81" t="str">
            <v>SANTA CRUZ</v>
          </cell>
          <cell r="F81">
            <v>47545</v>
          </cell>
          <cell r="G81">
            <v>953</v>
          </cell>
          <cell r="H81">
            <v>954</v>
          </cell>
          <cell r="I81">
            <v>955</v>
          </cell>
          <cell r="J81">
            <v>956</v>
          </cell>
          <cell r="K81">
            <v>956</v>
          </cell>
          <cell r="L81">
            <v>950</v>
          </cell>
          <cell r="M81">
            <v>949</v>
          </cell>
          <cell r="N81">
            <v>948</v>
          </cell>
          <cell r="O81">
            <v>948</v>
          </cell>
          <cell r="P81">
            <v>947</v>
          </cell>
          <cell r="Q81">
            <v>946</v>
          </cell>
          <cell r="R81">
            <v>945</v>
          </cell>
          <cell r="S81">
            <v>944</v>
          </cell>
          <cell r="T81">
            <v>944</v>
          </cell>
          <cell r="U81">
            <v>944</v>
          </cell>
          <cell r="V81">
            <v>943</v>
          </cell>
          <cell r="W81">
            <v>941</v>
          </cell>
          <cell r="X81">
            <v>937</v>
          </cell>
          <cell r="Y81">
            <v>930</v>
          </cell>
          <cell r="Z81">
            <v>920</v>
          </cell>
          <cell r="AA81">
            <v>4416</v>
          </cell>
          <cell r="AB81">
            <v>4011</v>
          </cell>
          <cell r="AC81">
            <v>3756</v>
          </cell>
          <cell r="AD81">
            <v>3293</v>
          </cell>
          <cell r="AE81">
            <v>2880</v>
          </cell>
          <cell r="AF81">
            <v>2492</v>
          </cell>
          <cell r="AG81">
            <v>2037</v>
          </cell>
          <cell r="AH81">
            <v>1661</v>
          </cell>
          <cell r="AI81">
            <v>1299</v>
          </cell>
          <cell r="AJ81">
            <v>1006</v>
          </cell>
          <cell r="AK81">
            <v>776</v>
          </cell>
          <cell r="AL81">
            <v>543</v>
          </cell>
          <cell r="AM81">
            <v>465</v>
          </cell>
        </row>
        <row r="82">
          <cell r="A82" t="str">
            <v>070000</v>
          </cell>
          <cell r="B82" t="str">
            <v>07</v>
          </cell>
          <cell r="C82" t="str">
            <v>00</v>
          </cell>
          <cell r="D82" t="str">
            <v>00</v>
          </cell>
          <cell r="E82" t="str">
            <v>PROV. CONST. DEL 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PROV. CONST. DEL CALLAO</v>
          </cell>
          <cell r="F83">
            <v>930069</v>
          </cell>
          <cell r="G83">
            <v>18639</v>
          </cell>
          <cell r="H83">
            <v>18661</v>
          </cell>
          <cell r="I83">
            <v>18689</v>
          </cell>
          <cell r="J83">
            <v>18701</v>
          </cell>
          <cell r="K83">
            <v>18698</v>
          </cell>
          <cell r="L83">
            <v>18579</v>
          </cell>
          <cell r="M83">
            <v>18562</v>
          </cell>
          <cell r="N83">
            <v>18548</v>
          </cell>
          <cell r="O83">
            <v>18539</v>
          </cell>
          <cell r="P83">
            <v>18527</v>
          </cell>
          <cell r="Q83">
            <v>18512</v>
          </cell>
          <cell r="R83">
            <v>18486</v>
          </cell>
          <cell r="S83">
            <v>18469</v>
          </cell>
          <cell r="T83">
            <v>18466</v>
          </cell>
          <cell r="U83">
            <v>18464</v>
          </cell>
          <cell r="V83">
            <v>18445</v>
          </cell>
          <cell r="W83">
            <v>18416</v>
          </cell>
          <cell r="X83">
            <v>18338</v>
          </cell>
          <cell r="Y83">
            <v>18193</v>
          </cell>
          <cell r="Z83">
            <v>17996</v>
          </cell>
          <cell r="AA83">
            <v>86378</v>
          </cell>
          <cell r="AB83">
            <v>78470</v>
          </cell>
          <cell r="AC83">
            <v>73472</v>
          </cell>
          <cell r="AD83">
            <v>64418</v>
          </cell>
          <cell r="AE83">
            <v>56339</v>
          </cell>
          <cell r="AF83">
            <v>48745</v>
          </cell>
          <cell r="AG83">
            <v>39848</v>
          </cell>
          <cell r="AH83">
            <v>32493</v>
          </cell>
          <cell r="AI83">
            <v>25404</v>
          </cell>
          <cell r="AJ83">
            <v>19681</v>
          </cell>
          <cell r="AK83">
            <v>15182</v>
          </cell>
          <cell r="AL83">
            <v>10622</v>
          </cell>
          <cell r="AM83">
            <v>9089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cell r="G85">
            <v>7820</v>
          </cell>
          <cell r="H85">
            <v>7829</v>
          </cell>
          <cell r="I85">
            <v>7841</v>
          </cell>
          <cell r="J85">
            <v>7846</v>
          </cell>
          <cell r="K85">
            <v>7844</v>
          </cell>
          <cell r="L85">
            <v>7795</v>
          </cell>
          <cell r="M85">
            <v>7787</v>
          </cell>
          <cell r="N85">
            <v>7782</v>
          </cell>
          <cell r="O85">
            <v>7777</v>
          </cell>
          <cell r="P85">
            <v>7772</v>
          </cell>
          <cell r="Q85">
            <v>7766</v>
          </cell>
          <cell r="R85">
            <v>7756</v>
          </cell>
          <cell r="S85">
            <v>7749</v>
          </cell>
          <cell r="T85">
            <v>7747</v>
          </cell>
          <cell r="U85">
            <v>7746</v>
          </cell>
          <cell r="V85">
            <v>7738</v>
          </cell>
          <cell r="W85">
            <v>7726</v>
          </cell>
          <cell r="X85">
            <v>7694</v>
          </cell>
          <cell r="Y85">
            <v>7633</v>
          </cell>
          <cell r="Z85">
            <v>7550</v>
          </cell>
          <cell r="AA85">
            <v>36238</v>
          </cell>
          <cell r="AB85">
            <v>32921</v>
          </cell>
          <cell r="AC85">
            <v>30823</v>
          </cell>
          <cell r="AD85">
            <v>27025</v>
          </cell>
          <cell r="AE85">
            <v>23636</v>
          </cell>
          <cell r="AF85">
            <v>20450</v>
          </cell>
          <cell r="AG85">
            <v>16719</v>
          </cell>
          <cell r="AH85">
            <v>13631</v>
          </cell>
          <cell r="AI85">
            <v>10658</v>
          </cell>
          <cell r="AJ85">
            <v>8257</v>
          </cell>
          <cell r="AK85">
            <v>6369</v>
          </cell>
          <cell r="AL85">
            <v>4456</v>
          </cell>
          <cell r="AM85">
            <v>3813</v>
          </cell>
        </row>
        <row r="86">
          <cell r="A86" t="str">
            <v>080200</v>
          </cell>
          <cell r="B86" t="str">
            <v>08</v>
          </cell>
          <cell r="C86" t="str">
            <v>02</v>
          </cell>
          <cell r="D86" t="str">
            <v>00</v>
          </cell>
          <cell r="E86" t="str">
            <v>ACOMAYO</v>
          </cell>
          <cell r="F86">
            <v>30679</v>
          </cell>
          <cell r="G86">
            <v>615</v>
          </cell>
          <cell r="H86">
            <v>616</v>
          </cell>
          <cell r="I86">
            <v>616</v>
          </cell>
          <cell r="J86">
            <v>617</v>
          </cell>
          <cell r="K86">
            <v>617</v>
          </cell>
          <cell r="L86">
            <v>613</v>
          </cell>
          <cell r="M86">
            <v>612</v>
          </cell>
          <cell r="N86">
            <v>612</v>
          </cell>
          <cell r="O86">
            <v>611</v>
          </cell>
          <cell r="P86">
            <v>611</v>
          </cell>
          <cell r="Q86">
            <v>611</v>
          </cell>
          <cell r="R86">
            <v>610</v>
          </cell>
          <cell r="S86">
            <v>609</v>
          </cell>
          <cell r="T86">
            <v>609</v>
          </cell>
          <cell r="U86">
            <v>609</v>
          </cell>
          <cell r="V86">
            <v>609</v>
          </cell>
          <cell r="W86">
            <v>607</v>
          </cell>
          <cell r="X86">
            <v>605</v>
          </cell>
          <cell r="Y86">
            <v>600</v>
          </cell>
          <cell r="Z86">
            <v>594</v>
          </cell>
          <cell r="AA86">
            <v>2849</v>
          </cell>
          <cell r="AB86">
            <v>2588</v>
          </cell>
          <cell r="AC86">
            <v>2424</v>
          </cell>
          <cell r="AD86">
            <v>2125</v>
          </cell>
          <cell r="AE86">
            <v>1858</v>
          </cell>
          <cell r="AF86">
            <v>1608</v>
          </cell>
          <cell r="AG86">
            <v>1314</v>
          </cell>
          <cell r="AH86">
            <v>1072</v>
          </cell>
          <cell r="AI86">
            <v>838</v>
          </cell>
          <cell r="AJ86">
            <v>649</v>
          </cell>
          <cell r="AK86">
            <v>501</v>
          </cell>
          <cell r="AL86">
            <v>350</v>
          </cell>
          <cell r="AM86">
            <v>300</v>
          </cell>
        </row>
        <row r="87">
          <cell r="A87" t="str">
            <v>080300</v>
          </cell>
          <cell r="B87" t="str">
            <v>08</v>
          </cell>
          <cell r="C87" t="str">
            <v>03</v>
          </cell>
          <cell r="D87" t="str">
            <v>00</v>
          </cell>
          <cell r="E87" t="str">
            <v>ANTA</v>
          </cell>
          <cell r="F87">
            <v>60040</v>
          </cell>
          <cell r="G87">
            <v>1203</v>
          </cell>
          <cell r="H87">
            <v>1205</v>
          </cell>
          <cell r="I87">
            <v>1206</v>
          </cell>
          <cell r="J87">
            <v>1207</v>
          </cell>
          <cell r="K87">
            <v>1207</v>
          </cell>
          <cell r="L87">
            <v>1199</v>
          </cell>
          <cell r="M87">
            <v>1198</v>
          </cell>
          <cell r="N87">
            <v>1197</v>
          </cell>
          <cell r="O87">
            <v>1197</v>
          </cell>
          <cell r="P87">
            <v>1196</v>
          </cell>
          <cell r="Q87">
            <v>1195</v>
          </cell>
          <cell r="R87">
            <v>1193</v>
          </cell>
          <cell r="S87">
            <v>1192</v>
          </cell>
          <cell r="T87">
            <v>1192</v>
          </cell>
          <cell r="U87">
            <v>1192</v>
          </cell>
          <cell r="V87">
            <v>1192</v>
          </cell>
          <cell r="W87">
            <v>1189</v>
          </cell>
          <cell r="X87">
            <v>1184</v>
          </cell>
          <cell r="Y87">
            <v>1174</v>
          </cell>
          <cell r="Z87">
            <v>1162</v>
          </cell>
          <cell r="AA87">
            <v>5576</v>
          </cell>
          <cell r="AB87">
            <v>5066</v>
          </cell>
          <cell r="AC87">
            <v>4743</v>
          </cell>
          <cell r="AD87">
            <v>4158</v>
          </cell>
          <cell r="AE87">
            <v>3637</v>
          </cell>
          <cell r="AF87">
            <v>3147</v>
          </cell>
          <cell r="AG87">
            <v>2572</v>
          </cell>
          <cell r="AH87">
            <v>2098</v>
          </cell>
          <cell r="AI87">
            <v>1640</v>
          </cell>
          <cell r="AJ87">
            <v>1270</v>
          </cell>
          <cell r="AK87">
            <v>980</v>
          </cell>
          <cell r="AL87">
            <v>686</v>
          </cell>
          <cell r="AM87">
            <v>587</v>
          </cell>
        </row>
        <row r="88">
          <cell r="A88" t="str">
            <v>080400</v>
          </cell>
          <cell r="B88" t="str">
            <v>08</v>
          </cell>
          <cell r="C88" t="str">
            <v>04</v>
          </cell>
          <cell r="D88" t="str">
            <v>00</v>
          </cell>
          <cell r="E88" t="str">
            <v>CALCA</v>
          </cell>
          <cell r="F88">
            <v>70496</v>
          </cell>
          <cell r="G88">
            <v>1413</v>
          </cell>
          <cell r="H88">
            <v>1414</v>
          </cell>
          <cell r="I88">
            <v>1417</v>
          </cell>
          <cell r="J88">
            <v>1417</v>
          </cell>
          <cell r="K88">
            <v>1417</v>
          </cell>
          <cell r="L88">
            <v>1408</v>
          </cell>
          <cell r="M88">
            <v>1407</v>
          </cell>
          <cell r="N88">
            <v>1406</v>
          </cell>
          <cell r="O88">
            <v>1405</v>
          </cell>
          <cell r="P88">
            <v>1404</v>
          </cell>
          <cell r="Q88">
            <v>1403</v>
          </cell>
          <cell r="R88">
            <v>1401</v>
          </cell>
          <cell r="S88">
            <v>1400</v>
          </cell>
          <cell r="T88">
            <v>1400</v>
          </cell>
          <cell r="U88">
            <v>1400</v>
          </cell>
          <cell r="V88">
            <v>1398</v>
          </cell>
          <cell r="W88">
            <v>1396</v>
          </cell>
          <cell r="X88">
            <v>1390</v>
          </cell>
          <cell r="Y88">
            <v>1378</v>
          </cell>
          <cell r="Z88">
            <v>1364</v>
          </cell>
          <cell r="AA88">
            <v>6547</v>
          </cell>
          <cell r="AB88">
            <v>5948</v>
          </cell>
          <cell r="AC88">
            <v>5569</v>
          </cell>
          <cell r="AD88">
            <v>4883</v>
          </cell>
          <cell r="AE88">
            <v>4270</v>
          </cell>
          <cell r="AF88">
            <v>3695</v>
          </cell>
          <cell r="AG88">
            <v>3020</v>
          </cell>
          <cell r="AH88">
            <v>2463</v>
          </cell>
          <cell r="AI88">
            <v>1926</v>
          </cell>
          <cell r="AJ88">
            <v>1492</v>
          </cell>
          <cell r="AK88">
            <v>1151</v>
          </cell>
          <cell r="AL88">
            <v>805</v>
          </cell>
          <cell r="AM88">
            <v>689</v>
          </cell>
        </row>
        <row r="89">
          <cell r="A89" t="str">
            <v>080500</v>
          </cell>
          <cell r="B89" t="str">
            <v>08</v>
          </cell>
          <cell r="C89" t="str">
            <v>05</v>
          </cell>
          <cell r="D89" t="str">
            <v>00</v>
          </cell>
          <cell r="E89" t="str">
            <v>CANAS</v>
          </cell>
          <cell r="F89">
            <v>43301</v>
          </cell>
          <cell r="G89">
            <v>868</v>
          </cell>
          <cell r="H89">
            <v>869</v>
          </cell>
          <cell r="I89">
            <v>870</v>
          </cell>
          <cell r="J89">
            <v>871</v>
          </cell>
          <cell r="K89">
            <v>871</v>
          </cell>
          <cell r="L89">
            <v>865</v>
          </cell>
          <cell r="M89">
            <v>864</v>
          </cell>
          <cell r="N89">
            <v>864</v>
          </cell>
          <cell r="O89">
            <v>863</v>
          </cell>
          <cell r="P89">
            <v>863</v>
          </cell>
          <cell r="Q89">
            <v>862</v>
          </cell>
          <cell r="R89">
            <v>861</v>
          </cell>
          <cell r="S89">
            <v>860</v>
          </cell>
          <cell r="T89">
            <v>860</v>
          </cell>
          <cell r="U89">
            <v>859</v>
          </cell>
          <cell r="V89">
            <v>859</v>
          </cell>
          <cell r="W89">
            <v>857</v>
          </cell>
          <cell r="X89">
            <v>854</v>
          </cell>
          <cell r="Y89">
            <v>847</v>
          </cell>
          <cell r="Z89">
            <v>838</v>
          </cell>
          <cell r="AA89">
            <v>4021</v>
          </cell>
          <cell r="AB89">
            <v>3652</v>
          </cell>
          <cell r="AC89">
            <v>3420</v>
          </cell>
          <cell r="AD89">
            <v>2999</v>
          </cell>
          <cell r="AE89">
            <v>2623</v>
          </cell>
          <cell r="AF89">
            <v>2269</v>
          </cell>
          <cell r="AG89">
            <v>1855</v>
          </cell>
          <cell r="AH89">
            <v>1513</v>
          </cell>
          <cell r="AI89">
            <v>1183</v>
          </cell>
          <cell r="AJ89">
            <v>916</v>
          </cell>
          <cell r="AK89">
            <v>707</v>
          </cell>
          <cell r="AL89">
            <v>495</v>
          </cell>
          <cell r="AM89">
            <v>423</v>
          </cell>
        </row>
        <row r="90">
          <cell r="A90" t="str">
            <v>080600</v>
          </cell>
          <cell r="B90" t="str">
            <v>08</v>
          </cell>
          <cell r="C90" t="str">
            <v>06</v>
          </cell>
          <cell r="D90" t="str">
            <v>00</v>
          </cell>
          <cell r="E90" t="str">
            <v>CANCHIS</v>
          </cell>
          <cell r="F90">
            <v>105595</v>
          </cell>
          <cell r="G90">
            <v>2116</v>
          </cell>
          <cell r="H90">
            <v>2119</v>
          </cell>
          <cell r="I90">
            <v>2122</v>
          </cell>
          <cell r="J90">
            <v>2123</v>
          </cell>
          <cell r="K90">
            <v>2123</v>
          </cell>
          <cell r="L90">
            <v>2109</v>
          </cell>
          <cell r="M90">
            <v>2107</v>
          </cell>
          <cell r="N90">
            <v>2106</v>
          </cell>
          <cell r="O90">
            <v>2105</v>
          </cell>
          <cell r="P90">
            <v>2103</v>
          </cell>
          <cell r="Q90">
            <v>2102</v>
          </cell>
          <cell r="R90">
            <v>2099</v>
          </cell>
          <cell r="S90">
            <v>2097</v>
          </cell>
          <cell r="T90">
            <v>2097</v>
          </cell>
          <cell r="U90">
            <v>2096</v>
          </cell>
          <cell r="V90">
            <v>2094</v>
          </cell>
          <cell r="W90">
            <v>2091</v>
          </cell>
          <cell r="X90">
            <v>2082</v>
          </cell>
          <cell r="Y90">
            <v>2066</v>
          </cell>
          <cell r="Z90">
            <v>2043</v>
          </cell>
          <cell r="AA90">
            <v>9807</v>
          </cell>
          <cell r="AB90">
            <v>8909</v>
          </cell>
          <cell r="AC90">
            <v>8342</v>
          </cell>
          <cell r="AD90">
            <v>7314</v>
          </cell>
          <cell r="AE90">
            <v>6396</v>
          </cell>
          <cell r="AF90">
            <v>5534</v>
          </cell>
          <cell r="AG90">
            <v>4524</v>
          </cell>
          <cell r="AH90">
            <v>3689</v>
          </cell>
          <cell r="AI90">
            <v>2884</v>
          </cell>
          <cell r="AJ90">
            <v>2234</v>
          </cell>
          <cell r="AK90">
            <v>1724</v>
          </cell>
          <cell r="AL90">
            <v>1206</v>
          </cell>
          <cell r="AM90">
            <v>1032</v>
          </cell>
        </row>
        <row r="91">
          <cell r="A91" t="str">
            <v>080700</v>
          </cell>
          <cell r="B91" t="str">
            <v>08</v>
          </cell>
          <cell r="C91" t="str">
            <v>07</v>
          </cell>
          <cell r="D91" t="str">
            <v>00</v>
          </cell>
          <cell r="E91" t="str">
            <v>CHUMBIVILCAS</v>
          </cell>
          <cell r="F91">
            <v>81558</v>
          </cell>
          <cell r="G91">
            <v>1634</v>
          </cell>
          <cell r="H91">
            <v>1636</v>
          </cell>
          <cell r="I91">
            <v>1639</v>
          </cell>
          <cell r="J91">
            <v>1640</v>
          </cell>
          <cell r="K91">
            <v>1640</v>
          </cell>
          <cell r="L91">
            <v>1629</v>
          </cell>
          <cell r="M91">
            <v>1628</v>
          </cell>
          <cell r="N91">
            <v>1627</v>
          </cell>
          <cell r="O91">
            <v>1625</v>
          </cell>
          <cell r="P91">
            <v>1625</v>
          </cell>
          <cell r="Q91">
            <v>1623</v>
          </cell>
          <cell r="R91">
            <v>1621</v>
          </cell>
          <cell r="S91">
            <v>1620</v>
          </cell>
          <cell r="T91">
            <v>1619</v>
          </cell>
          <cell r="U91">
            <v>1619</v>
          </cell>
          <cell r="V91">
            <v>1617</v>
          </cell>
          <cell r="W91">
            <v>1615</v>
          </cell>
          <cell r="X91">
            <v>1608</v>
          </cell>
          <cell r="Y91">
            <v>1595</v>
          </cell>
          <cell r="Z91">
            <v>1578</v>
          </cell>
          <cell r="AA91">
            <v>7574</v>
          </cell>
          <cell r="AB91">
            <v>6881</v>
          </cell>
          <cell r="AC91">
            <v>6443</v>
          </cell>
          <cell r="AD91">
            <v>5649</v>
          </cell>
          <cell r="AE91">
            <v>4942</v>
          </cell>
          <cell r="AF91">
            <v>4274</v>
          </cell>
          <cell r="AG91">
            <v>3495</v>
          </cell>
          <cell r="AH91">
            <v>2849</v>
          </cell>
          <cell r="AI91">
            <v>2228</v>
          </cell>
          <cell r="AJ91">
            <v>1726</v>
          </cell>
          <cell r="AK91">
            <v>1331</v>
          </cell>
          <cell r="AL91">
            <v>931</v>
          </cell>
          <cell r="AM91">
            <v>797</v>
          </cell>
        </row>
        <row r="92">
          <cell r="A92" t="str">
            <v>080800</v>
          </cell>
          <cell r="B92" t="str">
            <v>08</v>
          </cell>
          <cell r="C92" t="str">
            <v>08</v>
          </cell>
          <cell r="D92" t="str">
            <v>00</v>
          </cell>
          <cell r="E92" t="str">
            <v>ESPINAR</v>
          </cell>
          <cell r="F92">
            <v>68792</v>
          </cell>
          <cell r="G92">
            <v>1379</v>
          </cell>
          <cell r="H92">
            <v>1380</v>
          </cell>
          <cell r="I92">
            <v>1382</v>
          </cell>
          <cell r="J92">
            <v>1383</v>
          </cell>
          <cell r="K92">
            <v>1383</v>
          </cell>
          <cell r="L92">
            <v>1374</v>
          </cell>
          <cell r="M92">
            <v>1373</v>
          </cell>
          <cell r="N92">
            <v>1373</v>
          </cell>
          <cell r="O92">
            <v>1371</v>
          </cell>
          <cell r="P92">
            <v>1371</v>
          </cell>
          <cell r="Q92">
            <v>1369</v>
          </cell>
          <cell r="R92">
            <v>1367</v>
          </cell>
          <cell r="S92">
            <v>1366</v>
          </cell>
          <cell r="T92">
            <v>1366</v>
          </cell>
          <cell r="U92">
            <v>1366</v>
          </cell>
          <cell r="V92">
            <v>1364</v>
          </cell>
          <cell r="W92">
            <v>1362</v>
          </cell>
          <cell r="X92">
            <v>1356</v>
          </cell>
          <cell r="Y92">
            <v>1346</v>
          </cell>
          <cell r="Z92">
            <v>1331</v>
          </cell>
          <cell r="AA92">
            <v>6389</v>
          </cell>
          <cell r="AB92">
            <v>5804</v>
          </cell>
          <cell r="AC92">
            <v>5434</v>
          </cell>
          <cell r="AD92">
            <v>4765</v>
          </cell>
          <cell r="AE92">
            <v>4167</v>
          </cell>
          <cell r="AF92">
            <v>3605</v>
          </cell>
          <cell r="AG92">
            <v>2947</v>
          </cell>
          <cell r="AH92">
            <v>2403</v>
          </cell>
          <cell r="AI92">
            <v>1879</v>
          </cell>
          <cell r="AJ92">
            <v>1456</v>
          </cell>
          <cell r="AK92">
            <v>1123</v>
          </cell>
          <cell r="AL92">
            <v>786</v>
          </cell>
          <cell r="AM92">
            <v>672</v>
          </cell>
        </row>
        <row r="93">
          <cell r="A93" t="str">
            <v>080900</v>
          </cell>
          <cell r="B93" t="str">
            <v>08</v>
          </cell>
          <cell r="C93" t="str">
            <v>09</v>
          </cell>
          <cell r="D93" t="str">
            <v>00</v>
          </cell>
          <cell r="E93" t="str">
            <v>LA CONVENCION</v>
          </cell>
          <cell r="F93">
            <v>184388</v>
          </cell>
          <cell r="G93">
            <v>3695</v>
          </cell>
          <cell r="H93">
            <v>3700</v>
          </cell>
          <cell r="I93">
            <v>3705</v>
          </cell>
          <cell r="J93">
            <v>3707</v>
          </cell>
          <cell r="K93">
            <v>3707</v>
          </cell>
          <cell r="L93">
            <v>3683</v>
          </cell>
          <cell r="M93">
            <v>3680</v>
          </cell>
          <cell r="N93">
            <v>3677</v>
          </cell>
          <cell r="O93">
            <v>3675</v>
          </cell>
          <cell r="P93">
            <v>3673</v>
          </cell>
          <cell r="Q93">
            <v>3670</v>
          </cell>
          <cell r="R93">
            <v>3665</v>
          </cell>
          <cell r="S93">
            <v>3661</v>
          </cell>
          <cell r="T93">
            <v>3660</v>
          </cell>
          <cell r="U93">
            <v>3661</v>
          </cell>
          <cell r="V93">
            <v>3657</v>
          </cell>
          <cell r="W93">
            <v>3651</v>
          </cell>
          <cell r="X93">
            <v>3636</v>
          </cell>
          <cell r="Y93">
            <v>3607</v>
          </cell>
          <cell r="Z93">
            <v>3568</v>
          </cell>
          <cell r="AA93">
            <v>17125</v>
          </cell>
          <cell r="AB93">
            <v>15557</v>
          </cell>
          <cell r="AC93">
            <v>14566</v>
          </cell>
          <cell r="AD93">
            <v>12771</v>
          </cell>
          <cell r="AE93">
            <v>11169</v>
          </cell>
          <cell r="AF93">
            <v>9664</v>
          </cell>
          <cell r="AG93">
            <v>7900</v>
          </cell>
          <cell r="AH93">
            <v>6442</v>
          </cell>
          <cell r="AI93">
            <v>5036</v>
          </cell>
          <cell r="AJ93">
            <v>3902</v>
          </cell>
          <cell r="AK93">
            <v>3010</v>
          </cell>
          <cell r="AL93">
            <v>2106</v>
          </cell>
          <cell r="AM93">
            <v>1802</v>
          </cell>
        </row>
        <row r="94">
          <cell r="A94" t="str">
            <v>081000</v>
          </cell>
          <cell r="B94" t="str">
            <v>08</v>
          </cell>
          <cell r="C94" t="str">
            <v>10</v>
          </cell>
          <cell r="D94" t="str">
            <v>00</v>
          </cell>
          <cell r="E94" t="str">
            <v>PARURO</v>
          </cell>
          <cell r="F94">
            <v>34855</v>
          </cell>
          <cell r="G94">
            <v>699</v>
          </cell>
          <cell r="H94">
            <v>699</v>
          </cell>
          <cell r="I94">
            <v>700</v>
          </cell>
          <cell r="J94">
            <v>701</v>
          </cell>
          <cell r="K94">
            <v>701</v>
          </cell>
          <cell r="L94">
            <v>696</v>
          </cell>
          <cell r="M94">
            <v>696</v>
          </cell>
          <cell r="N94">
            <v>695</v>
          </cell>
          <cell r="O94">
            <v>695</v>
          </cell>
          <cell r="P94">
            <v>694</v>
          </cell>
          <cell r="Q94">
            <v>694</v>
          </cell>
          <cell r="R94">
            <v>693</v>
          </cell>
          <cell r="S94">
            <v>692</v>
          </cell>
          <cell r="T94">
            <v>692</v>
          </cell>
          <cell r="U94">
            <v>692</v>
          </cell>
          <cell r="V94">
            <v>691</v>
          </cell>
          <cell r="W94">
            <v>690</v>
          </cell>
          <cell r="X94">
            <v>687</v>
          </cell>
          <cell r="Y94">
            <v>682</v>
          </cell>
          <cell r="Z94">
            <v>674</v>
          </cell>
          <cell r="AA94">
            <v>3237</v>
          </cell>
          <cell r="AB94">
            <v>2941</v>
          </cell>
          <cell r="AC94">
            <v>2753</v>
          </cell>
          <cell r="AD94">
            <v>2414</v>
          </cell>
          <cell r="AE94">
            <v>2111</v>
          </cell>
          <cell r="AF94">
            <v>1827</v>
          </cell>
          <cell r="AG94">
            <v>1493</v>
          </cell>
          <cell r="AH94">
            <v>1218</v>
          </cell>
          <cell r="AI94">
            <v>952</v>
          </cell>
          <cell r="AJ94">
            <v>738</v>
          </cell>
          <cell r="AK94">
            <v>569</v>
          </cell>
          <cell r="AL94">
            <v>398</v>
          </cell>
          <cell r="AM94">
            <v>341</v>
          </cell>
        </row>
        <row r="95">
          <cell r="A95" t="str">
            <v>081100</v>
          </cell>
          <cell r="B95" t="str">
            <v>08</v>
          </cell>
          <cell r="C95" t="str">
            <v>11</v>
          </cell>
          <cell r="D95" t="str">
            <v>00</v>
          </cell>
          <cell r="E95" t="str">
            <v>PAUCARTAMBO</v>
          </cell>
          <cell r="F95">
            <v>50559</v>
          </cell>
          <cell r="G95">
            <v>1013</v>
          </cell>
          <cell r="H95">
            <v>1014</v>
          </cell>
          <cell r="I95">
            <v>1016</v>
          </cell>
          <cell r="J95">
            <v>1017</v>
          </cell>
          <cell r="K95">
            <v>1016</v>
          </cell>
          <cell r="L95">
            <v>1010</v>
          </cell>
          <cell r="M95">
            <v>1009</v>
          </cell>
          <cell r="N95">
            <v>1008</v>
          </cell>
          <cell r="O95">
            <v>1008</v>
          </cell>
          <cell r="P95">
            <v>1007</v>
          </cell>
          <cell r="Q95">
            <v>1006</v>
          </cell>
          <cell r="R95">
            <v>1005</v>
          </cell>
          <cell r="S95">
            <v>1004</v>
          </cell>
          <cell r="T95">
            <v>1004</v>
          </cell>
          <cell r="U95">
            <v>1004</v>
          </cell>
          <cell r="V95">
            <v>1003</v>
          </cell>
          <cell r="W95">
            <v>1001</v>
          </cell>
          <cell r="X95">
            <v>997</v>
          </cell>
          <cell r="Y95">
            <v>989</v>
          </cell>
          <cell r="Z95">
            <v>978</v>
          </cell>
          <cell r="AA95">
            <v>4696</v>
          </cell>
          <cell r="AB95">
            <v>4266</v>
          </cell>
          <cell r="AC95">
            <v>3994</v>
          </cell>
          <cell r="AD95">
            <v>3502</v>
          </cell>
          <cell r="AE95">
            <v>3063</v>
          </cell>
          <cell r="AF95">
            <v>2650</v>
          </cell>
          <cell r="AG95">
            <v>2166</v>
          </cell>
          <cell r="AH95">
            <v>1766</v>
          </cell>
          <cell r="AI95">
            <v>1381</v>
          </cell>
          <cell r="AJ95">
            <v>1070</v>
          </cell>
          <cell r="AK95">
            <v>825</v>
          </cell>
          <cell r="AL95">
            <v>577</v>
          </cell>
          <cell r="AM95">
            <v>494</v>
          </cell>
        </row>
        <row r="96">
          <cell r="A96" t="str">
            <v>081200</v>
          </cell>
          <cell r="B96" t="str">
            <v>08</v>
          </cell>
          <cell r="C96" t="str">
            <v>12</v>
          </cell>
          <cell r="D96" t="str">
            <v>00</v>
          </cell>
          <cell r="E96" t="str">
            <v>QUISPICANCHI</v>
          </cell>
          <cell r="F96">
            <v>88062</v>
          </cell>
          <cell r="G96">
            <v>1765</v>
          </cell>
          <cell r="H96">
            <v>1767</v>
          </cell>
          <cell r="I96">
            <v>1770</v>
          </cell>
          <cell r="J96">
            <v>1771</v>
          </cell>
          <cell r="K96">
            <v>1770</v>
          </cell>
          <cell r="L96">
            <v>1759</v>
          </cell>
          <cell r="M96">
            <v>1758</v>
          </cell>
          <cell r="N96">
            <v>1756</v>
          </cell>
          <cell r="O96">
            <v>1755</v>
          </cell>
          <cell r="P96">
            <v>1754</v>
          </cell>
          <cell r="Q96">
            <v>1753</v>
          </cell>
          <cell r="R96">
            <v>1750</v>
          </cell>
          <cell r="S96">
            <v>1749</v>
          </cell>
          <cell r="T96">
            <v>1748</v>
          </cell>
          <cell r="U96">
            <v>1748</v>
          </cell>
          <cell r="V96">
            <v>1746</v>
          </cell>
          <cell r="W96">
            <v>1744</v>
          </cell>
          <cell r="X96">
            <v>1736</v>
          </cell>
          <cell r="Y96">
            <v>1723</v>
          </cell>
          <cell r="Z96">
            <v>1704</v>
          </cell>
          <cell r="AA96">
            <v>8179</v>
          </cell>
          <cell r="AB96">
            <v>7430</v>
          </cell>
          <cell r="AC96">
            <v>6957</v>
          </cell>
          <cell r="AD96">
            <v>6099</v>
          </cell>
          <cell r="AE96">
            <v>5334</v>
          </cell>
          <cell r="AF96">
            <v>4615</v>
          </cell>
          <cell r="AG96">
            <v>3773</v>
          </cell>
          <cell r="AH96">
            <v>3077</v>
          </cell>
          <cell r="AI96">
            <v>2405</v>
          </cell>
          <cell r="AJ96">
            <v>1863</v>
          </cell>
          <cell r="AK96">
            <v>1437</v>
          </cell>
          <cell r="AL96">
            <v>1006</v>
          </cell>
          <cell r="AM96">
            <v>861</v>
          </cell>
        </row>
        <row r="97">
          <cell r="A97" t="str">
            <v>081300</v>
          </cell>
          <cell r="B97" t="str">
            <v>08</v>
          </cell>
          <cell r="C97" t="str">
            <v>13</v>
          </cell>
          <cell r="D97" t="str">
            <v>00</v>
          </cell>
          <cell r="E97" t="str">
            <v>URUBAMBA</v>
          </cell>
          <cell r="F97">
            <v>61137</v>
          </cell>
          <cell r="G97">
            <v>1225</v>
          </cell>
          <cell r="H97">
            <v>1227</v>
          </cell>
          <cell r="I97">
            <v>1229</v>
          </cell>
          <cell r="J97">
            <v>1229</v>
          </cell>
          <cell r="K97">
            <v>1229</v>
          </cell>
          <cell r="L97">
            <v>1223</v>
          </cell>
          <cell r="M97">
            <v>1220</v>
          </cell>
          <cell r="N97">
            <v>1219</v>
          </cell>
          <cell r="O97">
            <v>1218</v>
          </cell>
          <cell r="P97">
            <v>1218</v>
          </cell>
          <cell r="Q97">
            <v>1217</v>
          </cell>
          <cell r="R97">
            <v>1215</v>
          </cell>
          <cell r="S97">
            <v>1214</v>
          </cell>
          <cell r="T97">
            <v>1214</v>
          </cell>
          <cell r="U97">
            <v>1214</v>
          </cell>
          <cell r="V97">
            <v>1212</v>
          </cell>
          <cell r="W97">
            <v>1211</v>
          </cell>
          <cell r="X97">
            <v>1205</v>
          </cell>
          <cell r="Y97">
            <v>1196</v>
          </cell>
          <cell r="Z97">
            <v>1183</v>
          </cell>
          <cell r="AA97">
            <v>5678</v>
          </cell>
          <cell r="AB97">
            <v>5158</v>
          </cell>
          <cell r="AC97">
            <v>4830</v>
          </cell>
          <cell r="AD97">
            <v>4234</v>
          </cell>
          <cell r="AE97">
            <v>3703</v>
          </cell>
          <cell r="AF97">
            <v>3204</v>
          </cell>
          <cell r="AG97">
            <v>2619</v>
          </cell>
          <cell r="AH97">
            <v>2136</v>
          </cell>
          <cell r="AI97">
            <v>1670</v>
          </cell>
          <cell r="AJ97">
            <v>1294</v>
          </cell>
          <cell r="AK97">
            <v>998</v>
          </cell>
          <cell r="AL97">
            <v>698</v>
          </cell>
          <cell r="AM97">
            <v>597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cell r="G99">
            <v>3038</v>
          </cell>
          <cell r="H99">
            <v>3042</v>
          </cell>
          <cell r="I99">
            <v>3046</v>
          </cell>
          <cell r="J99">
            <v>3048</v>
          </cell>
          <cell r="K99">
            <v>3047</v>
          </cell>
          <cell r="L99">
            <v>3028</v>
          </cell>
          <cell r="M99">
            <v>3026</v>
          </cell>
          <cell r="N99">
            <v>3023</v>
          </cell>
          <cell r="O99">
            <v>3021</v>
          </cell>
          <cell r="P99">
            <v>3020</v>
          </cell>
          <cell r="Q99">
            <v>3017</v>
          </cell>
          <cell r="R99">
            <v>3013</v>
          </cell>
          <cell r="S99">
            <v>3012</v>
          </cell>
          <cell r="T99">
            <v>3011</v>
          </cell>
          <cell r="U99">
            <v>3010</v>
          </cell>
          <cell r="V99">
            <v>3006</v>
          </cell>
          <cell r="W99">
            <v>3002</v>
          </cell>
          <cell r="X99">
            <v>2989</v>
          </cell>
          <cell r="Y99">
            <v>2965</v>
          </cell>
          <cell r="Z99">
            <v>2933</v>
          </cell>
          <cell r="AA99">
            <v>14079</v>
          </cell>
          <cell r="AB99">
            <v>12790</v>
          </cell>
          <cell r="AC99">
            <v>11975</v>
          </cell>
          <cell r="AD99">
            <v>10499</v>
          </cell>
          <cell r="AE99">
            <v>9184</v>
          </cell>
          <cell r="AF99">
            <v>7945</v>
          </cell>
          <cell r="AG99">
            <v>6494</v>
          </cell>
          <cell r="AH99">
            <v>5297</v>
          </cell>
          <cell r="AI99">
            <v>4142</v>
          </cell>
          <cell r="AJ99">
            <v>3208</v>
          </cell>
          <cell r="AK99">
            <v>2475</v>
          </cell>
          <cell r="AL99">
            <v>1731</v>
          </cell>
          <cell r="AM99">
            <v>1482</v>
          </cell>
        </row>
        <row r="100">
          <cell r="A100" t="str">
            <v>090200</v>
          </cell>
          <cell r="B100" t="str">
            <v>09</v>
          </cell>
          <cell r="C100" t="str">
            <v>02</v>
          </cell>
          <cell r="D100" t="str">
            <v>00</v>
          </cell>
          <cell r="E100" t="str">
            <v>ACOBAMBA</v>
          </cell>
          <cell r="F100">
            <v>68359</v>
          </cell>
          <cell r="G100">
            <v>1370</v>
          </cell>
          <cell r="H100">
            <v>1372</v>
          </cell>
          <cell r="I100">
            <v>1374</v>
          </cell>
          <cell r="J100">
            <v>1374</v>
          </cell>
          <cell r="K100">
            <v>1374</v>
          </cell>
          <cell r="L100">
            <v>1366</v>
          </cell>
          <cell r="M100">
            <v>1364</v>
          </cell>
          <cell r="N100">
            <v>1363</v>
          </cell>
          <cell r="O100">
            <v>1362</v>
          </cell>
          <cell r="P100">
            <v>1361</v>
          </cell>
          <cell r="Q100">
            <v>1361</v>
          </cell>
          <cell r="R100">
            <v>1358</v>
          </cell>
          <cell r="S100">
            <v>1357</v>
          </cell>
          <cell r="T100">
            <v>1357</v>
          </cell>
          <cell r="U100">
            <v>1357</v>
          </cell>
          <cell r="V100">
            <v>1356</v>
          </cell>
          <cell r="W100">
            <v>1353</v>
          </cell>
          <cell r="X100">
            <v>1348</v>
          </cell>
          <cell r="Y100">
            <v>1337</v>
          </cell>
          <cell r="Z100">
            <v>1323</v>
          </cell>
          <cell r="AA100">
            <v>6349</v>
          </cell>
          <cell r="AB100">
            <v>5768</v>
          </cell>
          <cell r="AC100">
            <v>5400</v>
          </cell>
          <cell r="AD100">
            <v>4735</v>
          </cell>
          <cell r="AE100">
            <v>4141</v>
          </cell>
          <cell r="AF100">
            <v>3583</v>
          </cell>
          <cell r="AG100">
            <v>2929</v>
          </cell>
          <cell r="AH100">
            <v>2388</v>
          </cell>
          <cell r="AI100">
            <v>1867</v>
          </cell>
          <cell r="AJ100">
            <v>1447</v>
          </cell>
          <cell r="AK100">
            <v>1116</v>
          </cell>
          <cell r="AL100">
            <v>781</v>
          </cell>
          <cell r="AM100">
            <v>668</v>
          </cell>
        </row>
        <row r="101">
          <cell r="A101" t="str">
            <v>090300</v>
          </cell>
          <cell r="B101" t="str">
            <v>09</v>
          </cell>
          <cell r="C101" t="str">
            <v>03</v>
          </cell>
          <cell r="D101" t="str">
            <v>00</v>
          </cell>
          <cell r="E101" t="str">
            <v>ANGARAES</v>
          </cell>
          <cell r="F101">
            <v>59647</v>
          </cell>
          <cell r="G101">
            <v>1195</v>
          </cell>
          <cell r="H101">
            <v>1197</v>
          </cell>
          <cell r="I101">
            <v>1199</v>
          </cell>
          <cell r="J101">
            <v>1199</v>
          </cell>
          <cell r="K101">
            <v>1199</v>
          </cell>
          <cell r="L101">
            <v>1192</v>
          </cell>
          <cell r="M101">
            <v>1190</v>
          </cell>
          <cell r="N101">
            <v>1190</v>
          </cell>
          <cell r="O101">
            <v>1189</v>
          </cell>
          <cell r="P101">
            <v>1188</v>
          </cell>
          <cell r="Q101">
            <v>1187</v>
          </cell>
          <cell r="R101">
            <v>1186</v>
          </cell>
          <cell r="S101">
            <v>1184</v>
          </cell>
          <cell r="T101">
            <v>1184</v>
          </cell>
          <cell r="U101">
            <v>1184</v>
          </cell>
          <cell r="V101">
            <v>1183</v>
          </cell>
          <cell r="W101">
            <v>1181</v>
          </cell>
          <cell r="X101">
            <v>1176</v>
          </cell>
          <cell r="Y101">
            <v>1167</v>
          </cell>
          <cell r="Z101">
            <v>1154</v>
          </cell>
          <cell r="AA101">
            <v>5540</v>
          </cell>
          <cell r="AB101">
            <v>5032</v>
          </cell>
          <cell r="AC101">
            <v>4712</v>
          </cell>
          <cell r="AD101">
            <v>4131</v>
          </cell>
          <cell r="AE101">
            <v>3613</v>
          </cell>
          <cell r="AF101">
            <v>3126</v>
          </cell>
          <cell r="AG101">
            <v>2556</v>
          </cell>
          <cell r="AH101">
            <v>2084</v>
          </cell>
          <cell r="AI101">
            <v>1629</v>
          </cell>
          <cell r="AJ101">
            <v>1262</v>
          </cell>
          <cell r="AK101">
            <v>974</v>
          </cell>
          <cell r="AL101">
            <v>681</v>
          </cell>
          <cell r="AM101">
            <v>583</v>
          </cell>
        </row>
        <row r="102">
          <cell r="A102" t="str">
            <v>090400</v>
          </cell>
          <cell r="B102" t="str">
            <v>09</v>
          </cell>
          <cell r="C102" t="str">
            <v>04</v>
          </cell>
          <cell r="D102" t="str">
            <v>00</v>
          </cell>
          <cell r="E102" t="str">
            <v>CASTROVIRREYNA</v>
          </cell>
          <cell r="F102">
            <v>24143</v>
          </cell>
          <cell r="G102">
            <v>484</v>
          </cell>
          <cell r="H102">
            <v>484</v>
          </cell>
          <cell r="I102">
            <v>485</v>
          </cell>
          <cell r="J102">
            <v>486</v>
          </cell>
          <cell r="K102">
            <v>485</v>
          </cell>
          <cell r="L102">
            <v>482</v>
          </cell>
          <cell r="M102">
            <v>482</v>
          </cell>
          <cell r="N102">
            <v>482</v>
          </cell>
          <cell r="O102">
            <v>482</v>
          </cell>
          <cell r="P102">
            <v>481</v>
          </cell>
          <cell r="Q102">
            <v>481</v>
          </cell>
          <cell r="R102">
            <v>480</v>
          </cell>
          <cell r="S102">
            <v>479</v>
          </cell>
          <cell r="T102">
            <v>479</v>
          </cell>
          <cell r="U102">
            <v>479</v>
          </cell>
          <cell r="V102">
            <v>479</v>
          </cell>
          <cell r="W102">
            <v>478</v>
          </cell>
          <cell r="X102">
            <v>476</v>
          </cell>
          <cell r="Y102">
            <v>472</v>
          </cell>
          <cell r="Z102">
            <v>468</v>
          </cell>
          <cell r="AA102">
            <v>2242</v>
          </cell>
          <cell r="AB102">
            <v>2038</v>
          </cell>
          <cell r="AC102">
            <v>1907</v>
          </cell>
          <cell r="AD102">
            <v>1672</v>
          </cell>
          <cell r="AE102">
            <v>1462</v>
          </cell>
          <cell r="AF102">
            <v>1265</v>
          </cell>
          <cell r="AG102">
            <v>1034</v>
          </cell>
          <cell r="AH102">
            <v>843</v>
          </cell>
          <cell r="AI102">
            <v>659</v>
          </cell>
          <cell r="AJ102">
            <v>511</v>
          </cell>
          <cell r="AK102">
            <v>394</v>
          </cell>
          <cell r="AL102">
            <v>276</v>
          </cell>
          <cell r="AM102">
            <v>236</v>
          </cell>
        </row>
        <row r="103">
          <cell r="A103" t="str">
            <v>090500</v>
          </cell>
          <cell r="B103" t="str">
            <v>09</v>
          </cell>
          <cell r="C103" t="str">
            <v>05</v>
          </cell>
          <cell r="D103" t="str">
            <v>00</v>
          </cell>
          <cell r="E103" t="str">
            <v>CHURCAMPA</v>
          </cell>
          <cell r="F103">
            <v>48289</v>
          </cell>
          <cell r="G103">
            <v>968</v>
          </cell>
          <cell r="H103">
            <v>969</v>
          </cell>
          <cell r="I103">
            <v>970</v>
          </cell>
          <cell r="J103">
            <v>971</v>
          </cell>
          <cell r="K103">
            <v>971</v>
          </cell>
          <cell r="L103">
            <v>965</v>
          </cell>
          <cell r="M103">
            <v>964</v>
          </cell>
          <cell r="N103">
            <v>963</v>
          </cell>
          <cell r="O103">
            <v>962</v>
          </cell>
          <cell r="P103">
            <v>962</v>
          </cell>
          <cell r="Q103">
            <v>961</v>
          </cell>
          <cell r="R103">
            <v>960</v>
          </cell>
          <cell r="S103">
            <v>959</v>
          </cell>
          <cell r="T103">
            <v>959</v>
          </cell>
          <cell r="U103">
            <v>959</v>
          </cell>
          <cell r="V103">
            <v>957</v>
          </cell>
          <cell r="W103">
            <v>956</v>
          </cell>
          <cell r="X103">
            <v>952</v>
          </cell>
          <cell r="Y103">
            <v>945</v>
          </cell>
          <cell r="Z103">
            <v>934</v>
          </cell>
          <cell r="AA103">
            <v>4484</v>
          </cell>
          <cell r="AB103">
            <v>4074</v>
          </cell>
          <cell r="AC103">
            <v>3815</v>
          </cell>
          <cell r="AD103">
            <v>3345</v>
          </cell>
          <cell r="AE103">
            <v>2925</v>
          </cell>
          <cell r="AF103">
            <v>2531</v>
          </cell>
          <cell r="AG103">
            <v>2069</v>
          </cell>
          <cell r="AH103">
            <v>1687</v>
          </cell>
          <cell r="AI103">
            <v>1319</v>
          </cell>
          <cell r="AJ103">
            <v>1022</v>
          </cell>
          <cell r="AK103">
            <v>788</v>
          </cell>
          <cell r="AL103">
            <v>551</v>
          </cell>
          <cell r="AM103">
            <v>472</v>
          </cell>
        </row>
        <row r="104">
          <cell r="A104" t="str">
            <v>090600</v>
          </cell>
          <cell r="B104" t="str">
            <v>09</v>
          </cell>
          <cell r="C104" t="str">
            <v>06</v>
          </cell>
          <cell r="D104" t="str">
            <v>00</v>
          </cell>
          <cell r="E104" t="str">
            <v>HUAYTARA</v>
          </cell>
          <cell r="F104">
            <v>32857</v>
          </cell>
          <cell r="G104">
            <v>659</v>
          </cell>
          <cell r="H104">
            <v>659</v>
          </cell>
          <cell r="I104">
            <v>660</v>
          </cell>
          <cell r="J104">
            <v>661</v>
          </cell>
          <cell r="K104">
            <v>660</v>
          </cell>
          <cell r="L104">
            <v>656</v>
          </cell>
          <cell r="M104">
            <v>656</v>
          </cell>
          <cell r="N104">
            <v>655</v>
          </cell>
          <cell r="O104">
            <v>655</v>
          </cell>
          <cell r="P104">
            <v>655</v>
          </cell>
          <cell r="Q104">
            <v>654</v>
          </cell>
          <cell r="R104">
            <v>653</v>
          </cell>
          <cell r="S104">
            <v>652</v>
          </cell>
          <cell r="T104">
            <v>652</v>
          </cell>
          <cell r="U104">
            <v>652</v>
          </cell>
          <cell r="V104">
            <v>652</v>
          </cell>
          <cell r="W104">
            <v>651</v>
          </cell>
          <cell r="X104">
            <v>648</v>
          </cell>
          <cell r="Y104">
            <v>643</v>
          </cell>
          <cell r="Z104">
            <v>636</v>
          </cell>
          <cell r="AA104">
            <v>3052</v>
          </cell>
          <cell r="AB104">
            <v>2772</v>
          </cell>
          <cell r="AC104">
            <v>2596</v>
          </cell>
          <cell r="AD104">
            <v>2276</v>
          </cell>
          <cell r="AE104">
            <v>1990</v>
          </cell>
          <cell r="AF104">
            <v>1722</v>
          </cell>
          <cell r="AG104">
            <v>1408</v>
          </cell>
          <cell r="AH104">
            <v>1148</v>
          </cell>
          <cell r="AI104">
            <v>897</v>
          </cell>
          <cell r="AJ104">
            <v>695</v>
          </cell>
          <cell r="AK104">
            <v>536</v>
          </cell>
          <cell r="AL104">
            <v>375</v>
          </cell>
          <cell r="AM104">
            <v>321</v>
          </cell>
        </row>
        <row r="105">
          <cell r="A105" t="str">
            <v>090700</v>
          </cell>
          <cell r="B105" t="str">
            <v>09</v>
          </cell>
          <cell r="C105" t="str">
            <v>07</v>
          </cell>
          <cell r="D105" t="str">
            <v>00</v>
          </cell>
          <cell r="E105" t="str">
            <v>TAYACAJA</v>
          </cell>
          <cell r="F105">
            <v>113193</v>
          </cell>
          <cell r="G105">
            <v>2268</v>
          </cell>
          <cell r="H105">
            <v>2271</v>
          </cell>
          <cell r="I105">
            <v>2275</v>
          </cell>
          <cell r="J105">
            <v>2276</v>
          </cell>
          <cell r="K105">
            <v>2275</v>
          </cell>
          <cell r="L105">
            <v>2261</v>
          </cell>
          <cell r="M105">
            <v>2259</v>
          </cell>
          <cell r="N105">
            <v>2257</v>
          </cell>
          <cell r="O105">
            <v>2256</v>
          </cell>
          <cell r="P105">
            <v>2255</v>
          </cell>
          <cell r="Q105">
            <v>2253</v>
          </cell>
          <cell r="R105">
            <v>2250</v>
          </cell>
          <cell r="S105">
            <v>2248</v>
          </cell>
          <cell r="T105">
            <v>2247</v>
          </cell>
          <cell r="U105">
            <v>2247</v>
          </cell>
          <cell r="V105">
            <v>2245</v>
          </cell>
          <cell r="W105">
            <v>2241</v>
          </cell>
          <cell r="X105">
            <v>2232</v>
          </cell>
          <cell r="Y105">
            <v>2214</v>
          </cell>
          <cell r="Z105">
            <v>2190</v>
          </cell>
          <cell r="AA105">
            <v>10513</v>
          </cell>
          <cell r="AB105">
            <v>9550</v>
          </cell>
          <cell r="AC105">
            <v>8942</v>
          </cell>
          <cell r="AD105">
            <v>7840</v>
          </cell>
          <cell r="AE105">
            <v>6857</v>
          </cell>
          <cell r="AF105">
            <v>5933</v>
          </cell>
          <cell r="AG105">
            <v>4850</v>
          </cell>
          <cell r="AH105">
            <v>3954</v>
          </cell>
          <cell r="AI105">
            <v>3092</v>
          </cell>
          <cell r="AJ105">
            <v>2395</v>
          </cell>
          <cell r="AK105">
            <v>1848</v>
          </cell>
          <cell r="AL105">
            <v>1293</v>
          </cell>
          <cell r="AM105">
            <v>1106</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cell r="G107">
            <v>5758</v>
          </cell>
          <cell r="H107">
            <v>5764</v>
          </cell>
          <cell r="I107">
            <v>5773</v>
          </cell>
          <cell r="J107">
            <v>5777</v>
          </cell>
          <cell r="K107">
            <v>5776</v>
          </cell>
          <cell r="L107">
            <v>5738</v>
          </cell>
          <cell r="M107">
            <v>5733</v>
          </cell>
          <cell r="N107">
            <v>5730</v>
          </cell>
          <cell r="O107">
            <v>5726</v>
          </cell>
          <cell r="P107">
            <v>5723</v>
          </cell>
          <cell r="Q107">
            <v>5718</v>
          </cell>
          <cell r="R107">
            <v>5711</v>
          </cell>
          <cell r="S107">
            <v>5705</v>
          </cell>
          <cell r="T107">
            <v>5704</v>
          </cell>
          <cell r="U107">
            <v>5704</v>
          </cell>
          <cell r="V107">
            <v>5698</v>
          </cell>
          <cell r="W107">
            <v>5688</v>
          </cell>
          <cell r="X107">
            <v>5665</v>
          </cell>
          <cell r="Y107">
            <v>5620</v>
          </cell>
          <cell r="Z107">
            <v>5559</v>
          </cell>
          <cell r="AA107">
            <v>26683</v>
          </cell>
          <cell r="AB107">
            <v>24239</v>
          </cell>
          <cell r="AC107">
            <v>22695</v>
          </cell>
          <cell r="AD107">
            <v>19899</v>
          </cell>
          <cell r="AE107">
            <v>17403</v>
          </cell>
          <cell r="AF107">
            <v>15057</v>
          </cell>
          <cell r="AG107">
            <v>12309</v>
          </cell>
          <cell r="AH107">
            <v>10038</v>
          </cell>
          <cell r="AI107">
            <v>7848</v>
          </cell>
          <cell r="AJ107">
            <v>6080</v>
          </cell>
          <cell r="AK107">
            <v>4689</v>
          </cell>
          <cell r="AL107">
            <v>3281</v>
          </cell>
          <cell r="AM107">
            <v>2810</v>
          </cell>
        </row>
        <row r="108">
          <cell r="A108" t="str">
            <v>100200</v>
          </cell>
          <cell r="B108" t="str">
            <v>10</v>
          </cell>
          <cell r="C108" t="str">
            <v>02</v>
          </cell>
          <cell r="D108" t="str">
            <v>00</v>
          </cell>
          <cell r="E108" t="str">
            <v>AMBO</v>
          </cell>
          <cell r="F108">
            <v>61220</v>
          </cell>
          <cell r="G108">
            <v>1227</v>
          </cell>
          <cell r="H108">
            <v>1229</v>
          </cell>
          <cell r="I108">
            <v>1230</v>
          </cell>
          <cell r="J108">
            <v>1231</v>
          </cell>
          <cell r="K108">
            <v>1231</v>
          </cell>
          <cell r="L108">
            <v>1223</v>
          </cell>
          <cell r="M108">
            <v>1222</v>
          </cell>
          <cell r="N108">
            <v>1221</v>
          </cell>
          <cell r="O108">
            <v>1220</v>
          </cell>
          <cell r="P108">
            <v>1219</v>
          </cell>
          <cell r="Q108">
            <v>1218</v>
          </cell>
          <cell r="R108">
            <v>1217</v>
          </cell>
          <cell r="S108">
            <v>1216</v>
          </cell>
          <cell r="T108">
            <v>1216</v>
          </cell>
          <cell r="U108">
            <v>1215</v>
          </cell>
          <cell r="V108">
            <v>1214</v>
          </cell>
          <cell r="W108">
            <v>1212</v>
          </cell>
          <cell r="X108">
            <v>1207</v>
          </cell>
          <cell r="Y108">
            <v>1198</v>
          </cell>
          <cell r="Z108">
            <v>1185</v>
          </cell>
          <cell r="AA108">
            <v>5686</v>
          </cell>
          <cell r="AB108">
            <v>5165</v>
          </cell>
          <cell r="AC108">
            <v>4836</v>
          </cell>
          <cell r="AD108">
            <v>4240</v>
          </cell>
          <cell r="AE108">
            <v>3708</v>
          </cell>
          <cell r="AF108">
            <v>3209</v>
          </cell>
          <cell r="AG108">
            <v>2623</v>
          </cell>
          <cell r="AH108">
            <v>2139</v>
          </cell>
          <cell r="AI108">
            <v>1672</v>
          </cell>
          <cell r="AJ108">
            <v>1295</v>
          </cell>
          <cell r="AK108">
            <v>999</v>
          </cell>
          <cell r="AL108">
            <v>699</v>
          </cell>
          <cell r="AM108">
            <v>598</v>
          </cell>
        </row>
        <row r="109">
          <cell r="A109" t="str">
            <v>100300</v>
          </cell>
          <cell r="B109" t="str">
            <v>10</v>
          </cell>
          <cell r="C109" t="str">
            <v>03</v>
          </cell>
          <cell r="D109" t="str">
            <v>00</v>
          </cell>
          <cell r="E109" t="str">
            <v>DOS DE MAYO</v>
          </cell>
          <cell r="F109">
            <v>52515</v>
          </cell>
          <cell r="G109">
            <v>1052</v>
          </cell>
          <cell r="H109">
            <v>1054</v>
          </cell>
          <cell r="I109">
            <v>1056</v>
          </cell>
          <cell r="J109">
            <v>1056</v>
          </cell>
          <cell r="K109">
            <v>1056</v>
          </cell>
          <cell r="L109">
            <v>1049</v>
          </cell>
          <cell r="M109">
            <v>1048</v>
          </cell>
          <cell r="N109">
            <v>1047</v>
          </cell>
          <cell r="O109">
            <v>1047</v>
          </cell>
          <cell r="P109">
            <v>1046</v>
          </cell>
          <cell r="Q109">
            <v>1045</v>
          </cell>
          <cell r="R109">
            <v>1044</v>
          </cell>
          <cell r="S109">
            <v>1043</v>
          </cell>
          <cell r="T109">
            <v>1043</v>
          </cell>
          <cell r="U109">
            <v>1043</v>
          </cell>
          <cell r="V109">
            <v>1041</v>
          </cell>
          <cell r="W109">
            <v>1040</v>
          </cell>
          <cell r="X109">
            <v>1035</v>
          </cell>
          <cell r="Y109">
            <v>1027</v>
          </cell>
          <cell r="Z109">
            <v>1016</v>
          </cell>
          <cell r="AA109">
            <v>4877</v>
          </cell>
          <cell r="AB109">
            <v>4431</v>
          </cell>
          <cell r="AC109">
            <v>4149</v>
          </cell>
          <cell r="AD109">
            <v>3637</v>
          </cell>
          <cell r="AE109">
            <v>3181</v>
          </cell>
          <cell r="AF109">
            <v>2752</v>
          </cell>
          <cell r="AG109">
            <v>2250</v>
          </cell>
          <cell r="AH109">
            <v>1835</v>
          </cell>
          <cell r="AI109">
            <v>1434</v>
          </cell>
          <cell r="AJ109">
            <v>1111</v>
          </cell>
          <cell r="AK109">
            <v>857</v>
          </cell>
          <cell r="AL109">
            <v>600</v>
          </cell>
          <cell r="AM109">
            <v>513</v>
          </cell>
        </row>
        <row r="110">
          <cell r="A110" t="str">
            <v>100400</v>
          </cell>
          <cell r="B110" t="str">
            <v>10</v>
          </cell>
          <cell r="C110" t="str">
            <v>04</v>
          </cell>
          <cell r="D110" t="str">
            <v>00</v>
          </cell>
          <cell r="E110" t="str">
            <v>HUACAYBAMBA</v>
          </cell>
          <cell r="F110">
            <v>23541</v>
          </cell>
          <cell r="G110">
            <v>474</v>
          </cell>
          <cell r="H110">
            <v>472</v>
          </cell>
          <cell r="I110">
            <v>473</v>
          </cell>
          <cell r="J110">
            <v>473</v>
          </cell>
          <cell r="K110">
            <v>473</v>
          </cell>
          <cell r="L110">
            <v>470</v>
          </cell>
          <cell r="M110">
            <v>470</v>
          </cell>
          <cell r="N110">
            <v>470</v>
          </cell>
          <cell r="O110">
            <v>469</v>
          </cell>
          <cell r="P110">
            <v>469</v>
          </cell>
          <cell r="Q110">
            <v>469</v>
          </cell>
          <cell r="R110">
            <v>468</v>
          </cell>
          <cell r="S110">
            <v>467</v>
          </cell>
          <cell r="T110">
            <v>467</v>
          </cell>
          <cell r="U110">
            <v>467</v>
          </cell>
          <cell r="V110">
            <v>467</v>
          </cell>
          <cell r="W110">
            <v>466</v>
          </cell>
          <cell r="X110">
            <v>464</v>
          </cell>
          <cell r="Y110">
            <v>460</v>
          </cell>
          <cell r="Z110">
            <v>456</v>
          </cell>
          <cell r="AA110">
            <v>2186</v>
          </cell>
          <cell r="AB110">
            <v>1986</v>
          </cell>
          <cell r="AC110">
            <v>1860</v>
          </cell>
          <cell r="AD110">
            <v>1630</v>
          </cell>
          <cell r="AE110">
            <v>1426</v>
          </cell>
          <cell r="AF110">
            <v>1234</v>
          </cell>
          <cell r="AG110">
            <v>1009</v>
          </cell>
          <cell r="AH110">
            <v>822</v>
          </cell>
          <cell r="AI110">
            <v>643</v>
          </cell>
          <cell r="AJ110">
            <v>498</v>
          </cell>
          <cell r="AK110">
            <v>384</v>
          </cell>
          <cell r="AL110">
            <v>269</v>
          </cell>
          <cell r="AM110">
            <v>230</v>
          </cell>
        </row>
        <row r="111">
          <cell r="A111" t="str">
            <v>100500</v>
          </cell>
          <cell r="B111" t="str">
            <v>10</v>
          </cell>
          <cell r="C111" t="str">
            <v>05</v>
          </cell>
          <cell r="D111" t="str">
            <v>00</v>
          </cell>
          <cell r="E111" t="str">
            <v>HUAMALIES</v>
          </cell>
          <cell r="F111">
            <v>73620</v>
          </cell>
          <cell r="G111">
            <v>1475</v>
          </cell>
          <cell r="H111">
            <v>1477</v>
          </cell>
          <cell r="I111">
            <v>1479</v>
          </cell>
          <cell r="J111">
            <v>1480</v>
          </cell>
          <cell r="K111">
            <v>1480</v>
          </cell>
          <cell r="L111">
            <v>1471</v>
          </cell>
          <cell r="M111">
            <v>1469</v>
          </cell>
          <cell r="N111">
            <v>1468</v>
          </cell>
          <cell r="O111">
            <v>1468</v>
          </cell>
          <cell r="P111">
            <v>1466</v>
          </cell>
          <cell r="Q111">
            <v>1465</v>
          </cell>
          <cell r="R111">
            <v>1463</v>
          </cell>
          <cell r="S111">
            <v>1462</v>
          </cell>
          <cell r="T111">
            <v>1462</v>
          </cell>
          <cell r="U111">
            <v>1462</v>
          </cell>
          <cell r="V111">
            <v>1460</v>
          </cell>
          <cell r="W111">
            <v>1458</v>
          </cell>
          <cell r="X111">
            <v>1452</v>
          </cell>
          <cell r="Y111">
            <v>1441</v>
          </cell>
          <cell r="Z111">
            <v>1424</v>
          </cell>
          <cell r="AA111">
            <v>6837</v>
          </cell>
          <cell r="AB111">
            <v>6211</v>
          </cell>
          <cell r="AC111">
            <v>5816</v>
          </cell>
          <cell r="AD111">
            <v>5099</v>
          </cell>
          <cell r="AE111">
            <v>4460</v>
          </cell>
          <cell r="AF111">
            <v>3858</v>
          </cell>
          <cell r="AG111">
            <v>3154</v>
          </cell>
          <cell r="AH111">
            <v>2572</v>
          </cell>
          <cell r="AI111">
            <v>2011</v>
          </cell>
          <cell r="AJ111">
            <v>1558</v>
          </cell>
          <cell r="AK111">
            <v>1202</v>
          </cell>
          <cell r="AL111">
            <v>841</v>
          </cell>
          <cell r="AM111">
            <v>719</v>
          </cell>
        </row>
        <row r="112">
          <cell r="A112" t="str">
            <v>100600</v>
          </cell>
          <cell r="B112" t="str">
            <v>10</v>
          </cell>
          <cell r="C112" t="str">
            <v>06</v>
          </cell>
          <cell r="D112" t="str">
            <v>00</v>
          </cell>
          <cell r="E112" t="str">
            <v>LEONCIO PRADO</v>
          </cell>
          <cell r="F112">
            <v>126296</v>
          </cell>
          <cell r="G112">
            <v>2531</v>
          </cell>
          <cell r="H112">
            <v>2534</v>
          </cell>
          <cell r="I112">
            <v>2538</v>
          </cell>
          <cell r="J112">
            <v>2540</v>
          </cell>
          <cell r="K112">
            <v>2539</v>
          </cell>
          <cell r="L112">
            <v>2523</v>
          </cell>
          <cell r="M112">
            <v>2521</v>
          </cell>
          <cell r="N112">
            <v>2519</v>
          </cell>
          <cell r="O112">
            <v>2517</v>
          </cell>
          <cell r="P112">
            <v>2516</v>
          </cell>
          <cell r="Q112">
            <v>2514</v>
          </cell>
          <cell r="R112">
            <v>2509</v>
          </cell>
          <cell r="S112">
            <v>2508</v>
          </cell>
          <cell r="T112">
            <v>2508</v>
          </cell>
          <cell r="U112">
            <v>2507</v>
          </cell>
          <cell r="V112">
            <v>2505</v>
          </cell>
          <cell r="W112">
            <v>2501</v>
          </cell>
          <cell r="X112">
            <v>2490</v>
          </cell>
          <cell r="Y112">
            <v>2470</v>
          </cell>
          <cell r="Z112">
            <v>2444</v>
          </cell>
          <cell r="AA112">
            <v>11729</v>
          </cell>
          <cell r="AB112">
            <v>10656</v>
          </cell>
          <cell r="AC112">
            <v>9977</v>
          </cell>
          <cell r="AD112">
            <v>8747</v>
          </cell>
          <cell r="AE112">
            <v>7650</v>
          </cell>
          <cell r="AF112">
            <v>6619</v>
          </cell>
          <cell r="AG112">
            <v>5411</v>
          </cell>
          <cell r="AH112">
            <v>4412</v>
          </cell>
          <cell r="AI112">
            <v>3450</v>
          </cell>
          <cell r="AJ112">
            <v>2673</v>
          </cell>
          <cell r="AK112">
            <v>2062</v>
          </cell>
          <cell r="AL112">
            <v>1442</v>
          </cell>
          <cell r="AM112">
            <v>1234</v>
          </cell>
        </row>
        <row r="113">
          <cell r="A113" t="str">
            <v>100700</v>
          </cell>
          <cell r="B113" t="str">
            <v>10</v>
          </cell>
          <cell r="C113" t="str">
            <v>07</v>
          </cell>
          <cell r="D113" t="str">
            <v>00</v>
          </cell>
          <cell r="E113" t="str">
            <v>MARAÑON</v>
          </cell>
          <cell r="F113">
            <v>28661</v>
          </cell>
          <cell r="G113">
            <v>574</v>
          </cell>
          <cell r="H113">
            <v>575</v>
          </cell>
          <cell r="I113">
            <v>576</v>
          </cell>
          <cell r="J113">
            <v>576</v>
          </cell>
          <cell r="K113">
            <v>576</v>
          </cell>
          <cell r="L113">
            <v>573</v>
          </cell>
          <cell r="M113">
            <v>572</v>
          </cell>
          <cell r="N113">
            <v>572</v>
          </cell>
          <cell r="O113">
            <v>571</v>
          </cell>
          <cell r="P113">
            <v>571</v>
          </cell>
          <cell r="Q113">
            <v>570</v>
          </cell>
          <cell r="R113">
            <v>570</v>
          </cell>
          <cell r="S113">
            <v>569</v>
          </cell>
          <cell r="T113">
            <v>569</v>
          </cell>
          <cell r="U113">
            <v>569</v>
          </cell>
          <cell r="V113">
            <v>569</v>
          </cell>
          <cell r="W113">
            <v>568</v>
          </cell>
          <cell r="X113">
            <v>565</v>
          </cell>
          <cell r="Y113">
            <v>561</v>
          </cell>
          <cell r="Z113">
            <v>555</v>
          </cell>
          <cell r="AA113">
            <v>2662</v>
          </cell>
          <cell r="AB113">
            <v>2418</v>
          </cell>
          <cell r="AC113">
            <v>2264</v>
          </cell>
          <cell r="AD113">
            <v>1985</v>
          </cell>
          <cell r="AE113">
            <v>1736</v>
          </cell>
          <cell r="AF113">
            <v>1502</v>
          </cell>
          <cell r="AG113">
            <v>1228</v>
          </cell>
          <cell r="AH113">
            <v>1001</v>
          </cell>
          <cell r="AI113">
            <v>783</v>
          </cell>
          <cell r="AJ113">
            <v>606</v>
          </cell>
          <cell r="AK113">
            <v>468</v>
          </cell>
          <cell r="AL113">
            <v>327</v>
          </cell>
          <cell r="AM113">
            <v>280</v>
          </cell>
        </row>
        <row r="114">
          <cell r="A114" t="str">
            <v>100800</v>
          </cell>
          <cell r="B114" t="str">
            <v>10</v>
          </cell>
          <cell r="C114" t="str">
            <v>08</v>
          </cell>
          <cell r="D114" t="str">
            <v>00</v>
          </cell>
          <cell r="E114" t="str">
            <v>PACHITEA</v>
          </cell>
          <cell r="F114">
            <v>63643</v>
          </cell>
          <cell r="G114">
            <v>1275</v>
          </cell>
          <cell r="H114">
            <v>1277</v>
          </cell>
          <cell r="I114">
            <v>1279</v>
          </cell>
          <cell r="J114">
            <v>1280</v>
          </cell>
          <cell r="K114">
            <v>1279</v>
          </cell>
          <cell r="L114">
            <v>1271</v>
          </cell>
          <cell r="M114">
            <v>1270</v>
          </cell>
          <cell r="N114">
            <v>1269</v>
          </cell>
          <cell r="O114">
            <v>1268</v>
          </cell>
          <cell r="P114">
            <v>1268</v>
          </cell>
          <cell r="Q114">
            <v>1267</v>
          </cell>
          <cell r="R114">
            <v>1265</v>
          </cell>
          <cell r="S114">
            <v>1264</v>
          </cell>
          <cell r="T114">
            <v>1264</v>
          </cell>
          <cell r="U114">
            <v>1263</v>
          </cell>
          <cell r="V114">
            <v>1262</v>
          </cell>
          <cell r="W114">
            <v>1260</v>
          </cell>
          <cell r="X114">
            <v>1255</v>
          </cell>
          <cell r="Y114">
            <v>1245</v>
          </cell>
          <cell r="Z114">
            <v>1231</v>
          </cell>
          <cell r="AA114">
            <v>5911</v>
          </cell>
          <cell r="AB114">
            <v>5370</v>
          </cell>
          <cell r="AC114">
            <v>5028</v>
          </cell>
          <cell r="AD114">
            <v>4408</v>
          </cell>
          <cell r="AE114">
            <v>3855</v>
          </cell>
          <cell r="AF114">
            <v>3336</v>
          </cell>
          <cell r="AG114">
            <v>2727</v>
          </cell>
          <cell r="AH114">
            <v>2223</v>
          </cell>
          <cell r="AI114">
            <v>1738</v>
          </cell>
          <cell r="AJ114">
            <v>1347</v>
          </cell>
          <cell r="AK114">
            <v>1039</v>
          </cell>
          <cell r="AL114">
            <v>727</v>
          </cell>
          <cell r="AM114">
            <v>622</v>
          </cell>
        </row>
        <row r="115">
          <cell r="A115" t="str">
            <v>100900</v>
          </cell>
          <cell r="B115" t="str">
            <v>10</v>
          </cell>
          <cell r="C115" t="str">
            <v>09</v>
          </cell>
          <cell r="D115" t="str">
            <v>00</v>
          </cell>
          <cell r="E115" t="str">
            <v>PUERTO INCA</v>
          </cell>
          <cell r="F115">
            <v>35520</v>
          </cell>
          <cell r="G115">
            <v>712</v>
          </cell>
          <cell r="H115">
            <v>713</v>
          </cell>
          <cell r="I115">
            <v>714</v>
          </cell>
          <cell r="J115">
            <v>714</v>
          </cell>
          <cell r="K115">
            <v>714</v>
          </cell>
          <cell r="L115">
            <v>710</v>
          </cell>
          <cell r="M115">
            <v>709</v>
          </cell>
          <cell r="N115">
            <v>708</v>
          </cell>
          <cell r="O115">
            <v>708</v>
          </cell>
          <cell r="P115">
            <v>708</v>
          </cell>
          <cell r="Q115">
            <v>707</v>
          </cell>
          <cell r="R115">
            <v>706</v>
          </cell>
          <cell r="S115">
            <v>705</v>
          </cell>
          <cell r="T115">
            <v>704</v>
          </cell>
          <cell r="U115">
            <v>705</v>
          </cell>
          <cell r="V115">
            <v>704</v>
          </cell>
          <cell r="W115">
            <v>703</v>
          </cell>
          <cell r="X115">
            <v>700</v>
          </cell>
          <cell r="Y115">
            <v>695</v>
          </cell>
          <cell r="Z115">
            <v>687</v>
          </cell>
          <cell r="AA115">
            <v>3299</v>
          </cell>
          <cell r="AB115">
            <v>2997</v>
          </cell>
          <cell r="AC115">
            <v>2806</v>
          </cell>
          <cell r="AD115">
            <v>2460</v>
          </cell>
          <cell r="AE115">
            <v>2152</v>
          </cell>
          <cell r="AF115">
            <v>1862</v>
          </cell>
          <cell r="AG115">
            <v>1522</v>
          </cell>
          <cell r="AH115">
            <v>1241</v>
          </cell>
          <cell r="AI115">
            <v>970</v>
          </cell>
          <cell r="AJ115">
            <v>752</v>
          </cell>
          <cell r="AK115">
            <v>580</v>
          </cell>
          <cell r="AL115">
            <v>406</v>
          </cell>
          <cell r="AM115">
            <v>347</v>
          </cell>
        </row>
        <row r="116">
          <cell r="A116" t="str">
            <v>101000</v>
          </cell>
          <cell r="B116" t="str">
            <v>10</v>
          </cell>
          <cell r="C116" t="str">
            <v>10</v>
          </cell>
          <cell r="D116" t="str">
            <v>00</v>
          </cell>
          <cell r="E116" t="str">
            <v>LAURICOCHA</v>
          </cell>
          <cell r="F116">
            <v>39129</v>
          </cell>
          <cell r="G116">
            <v>784</v>
          </cell>
          <cell r="H116">
            <v>785</v>
          </cell>
          <cell r="I116">
            <v>786</v>
          </cell>
          <cell r="J116">
            <v>787</v>
          </cell>
          <cell r="K116">
            <v>787</v>
          </cell>
          <cell r="L116">
            <v>782</v>
          </cell>
          <cell r="M116">
            <v>781</v>
          </cell>
          <cell r="N116">
            <v>780</v>
          </cell>
          <cell r="O116">
            <v>780</v>
          </cell>
          <cell r="P116">
            <v>779</v>
          </cell>
          <cell r="Q116">
            <v>779</v>
          </cell>
          <cell r="R116">
            <v>778</v>
          </cell>
          <cell r="S116">
            <v>777</v>
          </cell>
          <cell r="T116">
            <v>777</v>
          </cell>
          <cell r="U116">
            <v>777</v>
          </cell>
          <cell r="V116">
            <v>776</v>
          </cell>
          <cell r="W116">
            <v>775</v>
          </cell>
          <cell r="X116">
            <v>771</v>
          </cell>
          <cell r="Y116">
            <v>765</v>
          </cell>
          <cell r="Z116">
            <v>757</v>
          </cell>
          <cell r="AA116">
            <v>3634</v>
          </cell>
          <cell r="AB116">
            <v>3301</v>
          </cell>
          <cell r="AC116">
            <v>3091</v>
          </cell>
          <cell r="AD116">
            <v>2711</v>
          </cell>
          <cell r="AE116">
            <v>2370</v>
          </cell>
          <cell r="AF116">
            <v>2051</v>
          </cell>
          <cell r="AG116">
            <v>1676</v>
          </cell>
          <cell r="AH116">
            <v>1367</v>
          </cell>
          <cell r="AI116">
            <v>1069</v>
          </cell>
          <cell r="AJ116">
            <v>828</v>
          </cell>
          <cell r="AK116">
            <v>639</v>
          </cell>
          <cell r="AL116">
            <v>447</v>
          </cell>
          <cell r="AM116">
            <v>382</v>
          </cell>
        </row>
        <row r="117">
          <cell r="A117" t="str">
            <v>101100</v>
          </cell>
          <cell r="B117" t="str">
            <v>10</v>
          </cell>
          <cell r="C117" t="str">
            <v>11</v>
          </cell>
          <cell r="D117" t="str">
            <v>00</v>
          </cell>
          <cell r="E117" t="str">
            <v>YAROWILCA</v>
          </cell>
          <cell r="F117">
            <v>39333</v>
          </cell>
          <cell r="G117">
            <v>788</v>
          </cell>
          <cell r="H117">
            <v>789</v>
          </cell>
          <cell r="I117">
            <v>790</v>
          </cell>
          <cell r="J117">
            <v>791</v>
          </cell>
          <cell r="K117">
            <v>791</v>
          </cell>
          <cell r="L117">
            <v>786</v>
          </cell>
          <cell r="M117">
            <v>785</v>
          </cell>
          <cell r="N117">
            <v>784</v>
          </cell>
          <cell r="O117">
            <v>784</v>
          </cell>
          <cell r="P117">
            <v>784</v>
          </cell>
          <cell r="Q117">
            <v>783</v>
          </cell>
          <cell r="R117">
            <v>782</v>
          </cell>
          <cell r="S117">
            <v>781</v>
          </cell>
          <cell r="T117">
            <v>781</v>
          </cell>
          <cell r="U117">
            <v>781</v>
          </cell>
          <cell r="V117">
            <v>780</v>
          </cell>
          <cell r="W117">
            <v>779</v>
          </cell>
          <cell r="X117">
            <v>776</v>
          </cell>
          <cell r="Y117">
            <v>769</v>
          </cell>
          <cell r="Z117">
            <v>761</v>
          </cell>
          <cell r="AA117">
            <v>3653</v>
          </cell>
          <cell r="AB117">
            <v>3319</v>
          </cell>
          <cell r="AC117">
            <v>3107</v>
          </cell>
          <cell r="AD117">
            <v>2725</v>
          </cell>
          <cell r="AE117">
            <v>2383</v>
          </cell>
          <cell r="AF117">
            <v>2061</v>
          </cell>
          <cell r="AG117">
            <v>1685</v>
          </cell>
          <cell r="AH117">
            <v>1374</v>
          </cell>
          <cell r="AI117">
            <v>1074</v>
          </cell>
          <cell r="AJ117">
            <v>832</v>
          </cell>
          <cell r="AK117">
            <v>642</v>
          </cell>
          <cell r="AL117">
            <v>449</v>
          </cell>
          <cell r="AM117">
            <v>384</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cell r="G119">
            <v>6770</v>
          </cell>
          <cell r="H119">
            <v>6778</v>
          </cell>
          <cell r="I119">
            <v>6788</v>
          </cell>
          <cell r="J119">
            <v>6792</v>
          </cell>
          <cell r="K119">
            <v>6790</v>
          </cell>
          <cell r="L119">
            <v>6747</v>
          </cell>
          <cell r="M119">
            <v>6741</v>
          </cell>
          <cell r="N119">
            <v>6736</v>
          </cell>
          <cell r="O119">
            <v>6733</v>
          </cell>
          <cell r="P119">
            <v>6729</v>
          </cell>
          <cell r="Q119">
            <v>6723</v>
          </cell>
          <cell r="R119">
            <v>6714</v>
          </cell>
          <cell r="S119">
            <v>6708</v>
          </cell>
          <cell r="T119">
            <v>6707</v>
          </cell>
          <cell r="U119">
            <v>6706</v>
          </cell>
          <cell r="V119">
            <v>6698</v>
          </cell>
          <cell r="W119">
            <v>6689</v>
          </cell>
          <cell r="X119">
            <v>6660</v>
          </cell>
          <cell r="Y119">
            <v>6608</v>
          </cell>
          <cell r="Z119">
            <v>6536</v>
          </cell>
          <cell r="AA119">
            <v>31372</v>
          </cell>
          <cell r="AB119">
            <v>28500</v>
          </cell>
          <cell r="AC119">
            <v>26684</v>
          </cell>
          <cell r="AD119">
            <v>23396</v>
          </cell>
          <cell r="AE119">
            <v>20462</v>
          </cell>
          <cell r="AF119">
            <v>17704</v>
          </cell>
          <cell r="AG119">
            <v>14472</v>
          </cell>
          <cell r="AH119">
            <v>11802</v>
          </cell>
          <cell r="AI119">
            <v>9227</v>
          </cell>
          <cell r="AJ119">
            <v>7148</v>
          </cell>
          <cell r="AK119">
            <v>5515</v>
          </cell>
          <cell r="AL119">
            <v>3858</v>
          </cell>
          <cell r="AM119">
            <v>3301</v>
          </cell>
        </row>
        <row r="120">
          <cell r="A120" t="str">
            <v>110200</v>
          </cell>
          <cell r="B120" t="str">
            <v>11</v>
          </cell>
          <cell r="C120" t="str">
            <v>02</v>
          </cell>
          <cell r="D120" t="str">
            <v>00</v>
          </cell>
          <cell r="E120" t="str">
            <v>CHINCHA</v>
          </cell>
          <cell r="F120">
            <v>208438</v>
          </cell>
          <cell r="G120">
            <v>4177</v>
          </cell>
          <cell r="H120">
            <v>4182</v>
          </cell>
          <cell r="I120">
            <v>4189</v>
          </cell>
          <cell r="J120">
            <v>4191</v>
          </cell>
          <cell r="K120">
            <v>4191</v>
          </cell>
          <cell r="L120">
            <v>4164</v>
          </cell>
          <cell r="M120">
            <v>4160</v>
          </cell>
          <cell r="N120">
            <v>4157</v>
          </cell>
          <cell r="O120">
            <v>4154</v>
          </cell>
          <cell r="P120">
            <v>4152</v>
          </cell>
          <cell r="Q120">
            <v>4149</v>
          </cell>
          <cell r="R120">
            <v>4143</v>
          </cell>
          <cell r="S120">
            <v>4139</v>
          </cell>
          <cell r="T120">
            <v>4138</v>
          </cell>
          <cell r="U120">
            <v>4138</v>
          </cell>
          <cell r="V120">
            <v>4134</v>
          </cell>
          <cell r="W120">
            <v>4127</v>
          </cell>
          <cell r="X120">
            <v>4110</v>
          </cell>
          <cell r="Y120">
            <v>4077</v>
          </cell>
          <cell r="Z120">
            <v>4033</v>
          </cell>
          <cell r="AA120">
            <v>19358</v>
          </cell>
          <cell r="AB120">
            <v>17586</v>
          </cell>
          <cell r="AC120">
            <v>16466</v>
          </cell>
          <cell r="AD120">
            <v>14437</v>
          </cell>
          <cell r="AE120">
            <v>12626</v>
          </cell>
          <cell r="AF120">
            <v>10924</v>
          </cell>
          <cell r="AG120">
            <v>8930</v>
          </cell>
          <cell r="AH120">
            <v>7282</v>
          </cell>
          <cell r="AI120">
            <v>5693</v>
          </cell>
          <cell r="AJ120">
            <v>4411</v>
          </cell>
          <cell r="AK120">
            <v>3402</v>
          </cell>
          <cell r="AL120">
            <v>2381</v>
          </cell>
          <cell r="AM120">
            <v>2037</v>
          </cell>
        </row>
        <row r="121">
          <cell r="A121" t="str">
            <v>110300</v>
          </cell>
          <cell r="B121" t="str">
            <v>11</v>
          </cell>
          <cell r="C121" t="str">
            <v>03</v>
          </cell>
          <cell r="D121" t="str">
            <v>00</v>
          </cell>
          <cell r="E121" t="str">
            <v>NAZCA</v>
          </cell>
          <cell r="F121">
            <v>61467</v>
          </cell>
          <cell r="G121">
            <v>1232</v>
          </cell>
          <cell r="H121">
            <v>1233</v>
          </cell>
          <cell r="I121">
            <v>1235</v>
          </cell>
          <cell r="J121">
            <v>1236</v>
          </cell>
          <cell r="K121">
            <v>1236</v>
          </cell>
          <cell r="L121">
            <v>1228</v>
          </cell>
          <cell r="M121">
            <v>1227</v>
          </cell>
          <cell r="N121">
            <v>1226</v>
          </cell>
          <cell r="O121">
            <v>1225</v>
          </cell>
          <cell r="P121">
            <v>1224</v>
          </cell>
          <cell r="Q121">
            <v>1223</v>
          </cell>
          <cell r="R121">
            <v>1222</v>
          </cell>
          <cell r="S121">
            <v>1221</v>
          </cell>
          <cell r="T121">
            <v>1220</v>
          </cell>
          <cell r="U121">
            <v>1220</v>
          </cell>
          <cell r="V121">
            <v>1219</v>
          </cell>
          <cell r="W121">
            <v>1217</v>
          </cell>
          <cell r="X121">
            <v>1212</v>
          </cell>
          <cell r="Y121">
            <v>1202</v>
          </cell>
          <cell r="Z121">
            <v>1190</v>
          </cell>
          <cell r="AA121">
            <v>5709</v>
          </cell>
          <cell r="AB121">
            <v>5186</v>
          </cell>
          <cell r="AC121">
            <v>4856</v>
          </cell>
          <cell r="AD121">
            <v>4257</v>
          </cell>
          <cell r="AE121">
            <v>3723</v>
          </cell>
          <cell r="AF121">
            <v>3222</v>
          </cell>
          <cell r="AG121">
            <v>2633</v>
          </cell>
          <cell r="AH121">
            <v>2147</v>
          </cell>
          <cell r="AI121">
            <v>1679</v>
          </cell>
          <cell r="AJ121">
            <v>1301</v>
          </cell>
          <cell r="AK121">
            <v>1003</v>
          </cell>
          <cell r="AL121">
            <v>702</v>
          </cell>
          <cell r="AM121">
            <v>601</v>
          </cell>
        </row>
        <row r="122">
          <cell r="A122" t="str">
            <v>110400</v>
          </cell>
          <cell r="B122" t="str">
            <v>11</v>
          </cell>
          <cell r="C122" t="str">
            <v>04</v>
          </cell>
          <cell r="D122" t="str">
            <v>00</v>
          </cell>
          <cell r="E122" t="str">
            <v>PALPA</v>
          </cell>
          <cell r="F122">
            <v>14903</v>
          </cell>
          <cell r="G122">
            <v>299</v>
          </cell>
          <cell r="H122">
            <v>299</v>
          </cell>
          <cell r="I122">
            <v>299</v>
          </cell>
          <cell r="J122">
            <v>300</v>
          </cell>
          <cell r="K122">
            <v>300</v>
          </cell>
          <cell r="L122">
            <v>298</v>
          </cell>
          <cell r="M122">
            <v>297</v>
          </cell>
          <cell r="N122">
            <v>297</v>
          </cell>
          <cell r="O122">
            <v>297</v>
          </cell>
          <cell r="P122">
            <v>297</v>
          </cell>
          <cell r="Q122">
            <v>297</v>
          </cell>
          <cell r="R122">
            <v>296</v>
          </cell>
          <cell r="S122">
            <v>296</v>
          </cell>
          <cell r="T122">
            <v>296</v>
          </cell>
          <cell r="U122">
            <v>296</v>
          </cell>
          <cell r="V122">
            <v>296</v>
          </cell>
          <cell r="W122">
            <v>295</v>
          </cell>
          <cell r="X122">
            <v>294</v>
          </cell>
          <cell r="Y122">
            <v>292</v>
          </cell>
          <cell r="Z122">
            <v>288</v>
          </cell>
          <cell r="AA122">
            <v>1384</v>
          </cell>
          <cell r="AB122">
            <v>1257</v>
          </cell>
          <cell r="AC122">
            <v>1177</v>
          </cell>
          <cell r="AD122">
            <v>1032</v>
          </cell>
          <cell r="AE122">
            <v>903</v>
          </cell>
          <cell r="AF122">
            <v>781</v>
          </cell>
          <cell r="AG122">
            <v>638</v>
          </cell>
          <cell r="AH122">
            <v>521</v>
          </cell>
          <cell r="AI122">
            <v>407</v>
          </cell>
          <cell r="AJ122">
            <v>315</v>
          </cell>
          <cell r="AK122">
            <v>243</v>
          </cell>
          <cell r="AL122">
            <v>170</v>
          </cell>
          <cell r="AM122">
            <v>146</v>
          </cell>
        </row>
        <row r="123">
          <cell r="A123" t="str">
            <v>110500</v>
          </cell>
          <cell r="B123" t="str">
            <v>11</v>
          </cell>
          <cell r="C123" t="str">
            <v>05</v>
          </cell>
          <cell r="D123" t="str">
            <v>00</v>
          </cell>
          <cell r="E123" t="str">
            <v>PISCO</v>
          </cell>
          <cell r="F123">
            <v>137232</v>
          </cell>
          <cell r="G123">
            <v>2750</v>
          </cell>
          <cell r="H123">
            <v>2754</v>
          </cell>
          <cell r="I123">
            <v>2758</v>
          </cell>
          <cell r="J123">
            <v>2759</v>
          </cell>
          <cell r="K123">
            <v>2759</v>
          </cell>
          <cell r="L123">
            <v>2741</v>
          </cell>
          <cell r="M123">
            <v>2739</v>
          </cell>
          <cell r="N123">
            <v>2737</v>
          </cell>
          <cell r="O123">
            <v>2735</v>
          </cell>
          <cell r="P123">
            <v>2734</v>
          </cell>
          <cell r="Q123">
            <v>2731</v>
          </cell>
          <cell r="R123">
            <v>2728</v>
          </cell>
          <cell r="S123">
            <v>2725</v>
          </cell>
          <cell r="T123">
            <v>2725</v>
          </cell>
          <cell r="U123">
            <v>2724</v>
          </cell>
          <cell r="V123">
            <v>2722</v>
          </cell>
          <cell r="W123">
            <v>2717</v>
          </cell>
          <cell r="X123">
            <v>2706</v>
          </cell>
          <cell r="Y123">
            <v>2684</v>
          </cell>
          <cell r="Z123">
            <v>2655</v>
          </cell>
          <cell r="AA123">
            <v>12745</v>
          </cell>
          <cell r="AB123">
            <v>11578</v>
          </cell>
          <cell r="AC123">
            <v>10841</v>
          </cell>
          <cell r="AD123">
            <v>9505</v>
          </cell>
          <cell r="AE123">
            <v>8313</v>
          </cell>
          <cell r="AF123">
            <v>7192</v>
          </cell>
          <cell r="AG123">
            <v>5881</v>
          </cell>
          <cell r="AH123">
            <v>4794</v>
          </cell>
          <cell r="AI123">
            <v>3748</v>
          </cell>
          <cell r="AJ123">
            <v>2904</v>
          </cell>
          <cell r="AK123">
            <v>2240</v>
          </cell>
          <cell r="AL123">
            <v>1567</v>
          </cell>
          <cell r="AM123">
            <v>1341</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cell r="G125">
            <v>9860</v>
          </cell>
          <cell r="H125">
            <v>9871</v>
          </cell>
          <cell r="I125">
            <v>9886</v>
          </cell>
          <cell r="J125">
            <v>9893</v>
          </cell>
          <cell r="K125">
            <v>9891</v>
          </cell>
          <cell r="L125">
            <v>9828</v>
          </cell>
          <cell r="M125">
            <v>9819</v>
          </cell>
          <cell r="N125">
            <v>9811</v>
          </cell>
          <cell r="O125">
            <v>9808</v>
          </cell>
          <cell r="P125">
            <v>9800</v>
          </cell>
          <cell r="Q125">
            <v>9792</v>
          </cell>
          <cell r="R125">
            <v>9780</v>
          </cell>
          <cell r="S125">
            <v>9771</v>
          </cell>
          <cell r="T125">
            <v>9769</v>
          </cell>
          <cell r="U125">
            <v>9767</v>
          </cell>
          <cell r="V125">
            <v>9757</v>
          </cell>
          <cell r="W125">
            <v>9742</v>
          </cell>
          <cell r="X125">
            <v>9699</v>
          </cell>
          <cell r="Y125">
            <v>9625</v>
          </cell>
          <cell r="Z125">
            <v>9520</v>
          </cell>
          <cell r="AA125">
            <v>45693</v>
          </cell>
          <cell r="AB125">
            <v>41509</v>
          </cell>
          <cell r="AC125">
            <v>38865</v>
          </cell>
          <cell r="AD125">
            <v>34076</v>
          </cell>
          <cell r="AE125">
            <v>29802</v>
          </cell>
          <cell r="AF125">
            <v>25786</v>
          </cell>
          <cell r="AG125">
            <v>21080</v>
          </cell>
          <cell r="AH125">
            <v>17188</v>
          </cell>
          <cell r="AI125">
            <v>13437</v>
          </cell>
          <cell r="AJ125">
            <v>10412</v>
          </cell>
          <cell r="AK125">
            <v>8031</v>
          </cell>
          <cell r="AL125">
            <v>5617</v>
          </cell>
          <cell r="AM125">
            <v>4807</v>
          </cell>
        </row>
        <row r="126">
          <cell r="A126" t="str">
            <v>120200</v>
          </cell>
          <cell r="B126" t="str">
            <v>12</v>
          </cell>
          <cell r="C126" t="str">
            <v>02</v>
          </cell>
          <cell r="D126" t="str">
            <v>00</v>
          </cell>
          <cell r="E126" t="str">
            <v>CONCEPCION</v>
          </cell>
          <cell r="F126">
            <v>67395</v>
          </cell>
          <cell r="G126">
            <v>1351</v>
          </cell>
          <cell r="H126">
            <v>1352</v>
          </cell>
          <cell r="I126">
            <v>1355</v>
          </cell>
          <cell r="J126">
            <v>1355</v>
          </cell>
          <cell r="K126">
            <v>1355</v>
          </cell>
          <cell r="L126">
            <v>1346</v>
          </cell>
          <cell r="M126">
            <v>1345</v>
          </cell>
          <cell r="N126">
            <v>1344</v>
          </cell>
          <cell r="O126">
            <v>1343</v>
          </cell>
          <cell r="P126">
            <v>1343</v>
          </cell>
          <cell r="Q126">
            <v>1341</v>
          </cell>
          <cell r="R126">
            <v>1340</v>
          </cell>
          <cell r="S126">
            <v>1338</v>
          </cell>
          <cell r="T126">
            <v>1338</v>
          </cell>
          <cell r="U126">
            <v>1338</v>
          </cell>
          <cell r="V126">
            <v>1337</v>
          </cell>
          <cell r="W126">
            <v>1334</v>
          </cell>
          <cell r="X126">
            <v>1329</v>
          </cell>
          <cell r="Y126">
            <v>1318</v>
          </cell>
          <cell r="Z126">
            <v>1304</v>
          </cell>
          <cell r="AA126">
            <v>6259</v>
          </cell>
          <cell r="AB126">
            <v>5686</v>
          </cell>
          <cell r="AC126">
            <v>5324</v>
          </cell>
          <cell r="AD126">
            <v>4668</v>
          </cell>
          <cell r="AE126">
            <v>4082</v>
          </cell>
          <cell r="AF126">
            <v>3532</v>
          </cell>
          <cell r="AG126">
            <v>2887</v>
          </cell>
          <cell r="AH126">
            <v>2355</v>
          </cell>
          <cell r="AI126">
            <v>1841</v>
          </cell>
          <cell r="AJ126">
            <v>1426</v>
          </cell>
          <cell r="AK126">
            <v>1100</v>
          </cell>
          <cell r="AL126">
            <v>770</v>
          </cell>
          <cell r="AM126">
            <v>659</v>
          </cell>
        </row>
        <row r="127">
          <cell r="A127" t="str">
            <v>120300</v>
          </cell>
          <cell r="B127" t="str">
            <v>12</v>
          </cell>
          <cell r="C127" t="str">
            <v>03</v>
          </cell>
          <cell r="D127" t="str">
            <v>00</v>
          </cell>
          <cell r="E127" t="str">
            <v>CHANCHAMAYO</v>
          </cell>
          <cell r="F127">
            <v>183852</v>
          </cell>
          <cell r="G127">
            <v>3685</v>
          </cell>
          <cell r="H127">
            <v>3689</v>
          </cell>
          <cell r="I127">
            <v>3694</v>
          </cell>
          <cell r="J127">
            <v>3697</v>
          </cell>
          <cell r="K127">
            <v>3696</v>
          </cell>
          <cell r="L127">
            <v>3673</v>
          </cell>
          <cell r="M127">
            <v>3669</v>
          </cell>
          <cell r="N127">
            <v>3667</v>
          </cell>
          <cell r="O127">
            <v>3664</v>
          </cell>
          <cell r="P127">
            <v>3662</v>
          </cell>
          <cell r="Q127">
            <v>3659</v>
          </cell>
          <cell r="R127">
            <v>3654</v>
          </cell>
          <cell r="S127">
            <v>3651</v>
          </cell>
          <cell r="T127">
            <v>3650</v>
          </cell>
          <cell r="U127">
            <v>3650</v>
          </cell>
          <cell r="V127">
            <v>3646</v>
          </cell>
          <cell r="W127">
            <v>3640</v>
          </cell>
          <cell r="X127">
            <v>3625</v>
          </cell>
          <cell r="Y127">
            <v>3596</v>
          </cell>
          <cell r="Z127">
            <v>3557</v>
          </cell>
          <cell r="AA127">
            <v>17075</v>
          </cell>
          <cell r="AB127">
            <v>15512</v>
          </cell>
          <cell r="AC127">
            <v>14524</v>
          </cell>
          <cell r="AD127">
            <v>12734</v>
          </cell>
          <cell r="AE127">
            <v>11137</v>
          </cell>
          <cell r="AF127">
            <v>9636</v>
          </cell>
          <cell r="AG127">
            <v>7877</v>
          </cell>
          <cell r="AH127">
            <v>6423</v>
          </cell>
          <cell r="AI127">
            <v>5022</v>
          </cell>
          <cell r="AJ127">
            <v>3890</v>
          </cell>
          <cell r="AK127">
            <v>3001</v>
          </cell>
          <cell r="AL127">
            <v>2100</v>
          </cell>
          <cell r="AM127">
            <v>1797</v>
          </cell>
        </row>
        <row r="128">
          <cell r="A128" t="str">
            <v>120400</v>
          </cell>
          <cell r="B128" t="str">
            <v>12</v>
          </cell>
          <cell r="C128" t="str">
            <v>04</v>
          </cell>
          <cell r="D128" t="str">
            <v>00</v>
          </cell>
          <cell r="E128" t="str">
            <v>JAUJA</v>
          </cell>
          <cell r="F128">
            <v>100516</v>
          </cell>
          <cell r="G128">
            <v>2014</v>
          </cell>
          <cell r="H128">
            <v>2017</v>
          </cell>
          <cell r="I128">
            <v>2020</v>
          </cell>
          <cell r="J128">
            <v>2021</v>
          </cell>
          <cell r="K128">
            <v>2021</v>
          </cell>
          <cell r="L128">
            <v>2008</v>
          </cell>
          <cell r="M128">
            <v>2006</v>
          </cell>
          <cell r="N128">
            <v>2005</v>
          </cell>
          <cell r="O128">
            <v>2003</v>
          </cell>
          <cell r="P128">
            <v>2002</v>
          </cell>
          <cell r="Q128">
            <v>2001</v>
          </cell>
          <cell r="R128">
            <v>1998</v>
          </cell>
          <cell r="S128">
            <v>1996</v>
          </cell>
          <cell r="T128">
            <v>1996</v>
          </cell>
          <cell r="U128">
            <v>1995</v>
          </cell>
          <cell r="V128">
            <v>1993</v>
          </cell>
          <cell r="W128">
            <v>1990</v>
          </cell>
          <cell r="X128">
            <v>1982</v>
          </cell>
          <cell r="Y128">
            <v>1966</v>
          </cell>
          <cell r="Z128">
            <v>1945</v>
          </cell>
          <cell r="AA128">
            <v>9335</v>
          </cell>
          <cell r="AB128">
            <v>8481</v>
          </cell>
          <cell r="AC128">
            <v>7940</v>
          </cell>
          <cell r="AD128">
            <v>6962</v>
          </cell>
          <cell r="AE128">
            <v>6089</v>
          </cell>
          <cell r="AF128">
            <v>5268</v>
          </cell>
          <cell r="AG128">
            <v>4306</v>
          </cell>
          <cell r="AH128">
            <v>3512</v>
          </cell>
          <cell r="AI128">
            <v>2746</v>
          </cell>
          <cell r="AJ128">
            <v>2127</v>
          </cell>
          <cell r="AK128">
            <v>1641</v>
          </cell>
          <cell r="AL128">
            <v>1148</v>
          </cell>
          <cell r="AM128">
            <v>982</v>
          </cell>
        </row>
        <row r="129">
          <cell r="A129" t="str">
            <v>120500</v>
          </cell>
          <cell r="B129" t="str">
            <v>12</v>
          </cell>
          <cell r="C129" t="str">
            <v>05</v>
          </cell>
          <cell r="D129" t="str">
            <v>00</v>
          </cell>
          <cell r="E129" t="str">
            <v>JUNIN</v>
          </cell>
          <cell r="F129">
            <v>34926</v>
          </cell>
          <cell r="G129">
            <v>700</v>
          </cell>
          <cell r="H129">
            <v>701</v>
          </cell>
          <cell r="I129">
            <v>702</v>
          </cell>
          <cell r="J129">
            <v>702</v>
          </cell>
          <cell r="K129">
            <v>701</v>
          </cell>
          <cell r="L129">
            <v>698</v>
          </cell>
          <cell r="M129">
            <v>697</v>
          </cell>
          <cell r="N129">
            <v>697</v>
          </cell>
          <cell r="O129">
            <v>696</v>
          </cell>
          <cell r="P129">
            <v>696</v>
          </cell>
          <cell r="Q129">
            <v>695</v>
          </cell>
          <cell r="R129">
            <v>694</v>
          </cell>
          <cell r="S129">
            <v>694</v>
          </cell>
          <cell r="T129">
            <v>693</v>
          </cell>
          <cell r="U129">
            <v>693</v>
          </cell>
          <cell r="V129">
            <v>693</v>
          </cell>
          <cell r="W129">
            <v>692</v>
          </cell>
          <cell r="X129">
            <v>689</v>
          </cell>
          <cell r="Y129">
            <v>683</v>
          </cell>
          <cell r="Z129">
            <v>676</v>
          </cell>
          <cell r="AA129">
            <v>3244</v>
          </cell>
          <cell r="AB129">
            <v>2947</v>
          </cell>
          <cell r="AC129">
            <v>2759</v>
          </cell>
          <cell r="AD129">
            <v>2419</v>
          </cell>
          <cell r="AE129">
            <v>2116</v>
          </cell>
          <cell r="AF129">
            <v>1830</v>
          </cell>
          <cell r="AG129">
            <v>1496</v>
          </cell>
          <cell r="AH129">
            <v>1220</v>
          </cell>
          <cell r="AI129">
            <v>954</v>
          </cell>
          <cell r="AJ129">
            <v>739</v>
          </cell>
          <cell r="AK129">
            <v>570</v>
          </cell>
          <cell r="AL129">
            <v>399</v>
          </cell>
          <cell r="AM129">
            <v>341</v>
          </cell>
        </row>
        <row r="130">
          <cell r="A130" t="str">
            <v>120600</v>
          </cell>
          <cell r="B130" t="str">
            <v>12</v>
          </cell>
          <cell r="C130" t="str">
            <v>06</v>
          </cell>
          <cell r="D130" t="str">
            <v>00</v>
          </cell>
          <cell r="E130" t="str">
            <v>SATIPO</v>
          </cell>
          <cell r="F130">
            <v>215782</v>
          </cell>
          <cell r="G130">
            <v>4324</v>
          </cell>
          <cell r="H130">
            <v>4330</v>
          </cell>
          <cell r="I130">
            <v>4336</v>
          </cell>
          <cell r="J130">
            <v>4339</v>
          </cell>
          <cell r="K130">
            <v>4338</v>
          </cell>
          <cell r="L130">
            <v>4311</v>
          </cell>
          <cell r="M130">
            <v>4306</v>
          </cell>
          <cell r="N130">
            <v>4303</v>
          </cell>
          <cell r="O130">
            <v>4301</v>
          </cell>
          <cell r="P130">
            <v>4298</v>
          </cell>
          <cell r="Q130">
            <v>4295</v>
          </cell>
          <cell r="R130">
            <v>4289</v>
          </cell>
          <cell r="S130">
            <v>4285</v>
          </cell>
          <cell r="T130">
            <v>4284</v>
          </cell>
          <cell r="U130">
            <v>4284</v>
          </cell>
          <cell r="V130">
            <v>4279</v>
          </cell>
          <cell r="W130">
            <v>4273</v>
          </cell>
          <cell r="X130">
            <v>4255</v>
          </cell>
          <cell r="Y130">
            <v>4221</v>
          </cell>
          <cell r="Z130">
            <v>4175</v>
          </cell>
          <cell r="AA130">
            <v>20040</v>
          </cell>
          <cell r="AB130">
            <v>18206</v>
          </cell>
          <cell r="AC130">
            <v>17046</v>
          </cell>
          <cell r="AD130">
            <v>14945</v>
          </cell>
          <cell r="AE130">
            <v>13071</v>
          </cell>
          <cell r="AF130">
            <v>11309</v>
          </cell>
          <cell r="AG130">
            <v>9245</v>
          </cell>
          <cell r="AH130">
            <v>7539</v>
          </cell>
          <cell r="AI130">
            <v>5894</v>
          </cell>
          <cell r="AJ130">
            <v>4566</v>
          </cell>
          <cell r="AK130">
            <v>3522</v>
          </cell>
          <cell r="AL130">
            <v>2464</v>
          </cell>
          <cell r="AM130">
            <v>2109</v>
          </cell>
        </row>
        <row r="131">
          <cell r="A131" t="str">
            <v>120700</v>
          </cell>
          <cell r="B131" t="str">
            <v>12</v>
          </cell>
          <cell r="C131" t="str">
            <v>07</v>
          </cell>
          <cell r="D131" t="str">
            <v>00</v>
          </cell>
          <cell r="E131" t="str">
            <v>TARMA</v>
          </cell>
          <cell r="F131">
            <v>120972</v>
          </cell>
          <cell r="G131">
            <v>2424</v>
          </cell>
          <cell r="H131">
            <v>2427</v>
          </cell>
          <cell r="I131">
            <v>2431</v>
          </cell>
          <cell r="J131">
            <v>2432</v>
          </cell>
          <cell r="K131">
            <v>2432</v>
          </cell>
          <cell r="L131">
            <v>2417</v>
          </cell>
          <cell r="M131">
            <v>2415</v>
          </cell>
          <cell r="N131">
            <v>2413</v>
          </cell>
          <cell r="O131">
            <v>2411</v>
          </cell>
          <cell r="P131">
            <v>2410</v>
          </cell>
          <cell r="Q131">
            <v>2408</v>
          </cell>
          <cell r="R131">
            <v>2404</v>
          </cell>
          <cell r="S131">
            <v>2402</v>
          </cell>
          <cell r="T131">
            <v>2402</v>
          </cell>
          <cell r="U131">
            <v>2402</v>
          </cell>
          <cell r="V131">
            <v>2399</v>
          </cell>
          <cell r="W131">
            <v>2395</v>
          </cell>
          <cell r="X131">
            <v>2385</v>
          </cell>
          <cell r="Y131">
            <v>2366</v>
          </cell>
          <cell r="Z131">
            <v>2341</v>
          </cell>
          <cell r="AA131">
            <v>11235</v>
          </cell>
          <cell r="AB131">
            <v>10206</v>
          </cell>
          <cell r="AC131">
            <v>9556</v>
          </cell>
          <cell r="AD131">
            <v>8379</v>
          </cell>
          <cell r="AE131">
            <v>7328</v>
          </cell>
          <cell r="AF131">
            <v>6340</v>
          </cell>
          <cell r="AG131">
            <v>5183</v>
          </cell>
          <cell r="AH131">
            <v>4226</v>
          </cell>
          <cell r="AI131">
            <v>3304</v>
          </cell>
          <cell r="AJ131">
            <v>2560</v>
          </cell>
          <cell r="AK131">
            <v>1975</v>
          </cell>
          <cell r="AL131">
            <v>1382</v>
          </cell>
          <cell r="AM131">
            <v>1182</v>
          </cell>
        </row>
        <row r="132">
          <cell r="A132" t="str">
            <v>120800</v>
          </cell>
          <cell r="B132" t="str">
            <v>12</v>
          </cell>
          <cell r="C132" t="str">
            <v>08</v>
          </cell>
          <cell r="D132" t="str">
            <v>00</v>
          </cell>
          <cell r="E132" t="str">
            <v>YAULI</v>
          </cell>
          <cell r="F132">
            <v>58125</v>
          </cell>
          <cell r="G132">
            <v>1165</v>
          </cell>
          <cell r="H132">
            <v>1166</v>
          </cell>
          <cell r="I132">
            <v>1168</v>
          </cell>
          <cell r="J132">
            <v>1169</v>
          </cell>
          <cell r="K132">
            <v>1169</v>
          </cell>
          <cell r="L132">
            <v>1160</v>
          </cell>
          <cell r="M132">
            <v>1160</v>
          </cell>
          <cell r="N132">
            <v>1159</v>
          </cell>
          <cell r="O132">
            <v>1158</v>
          </cell>
          <cell r="P132">
            <v>1158</v>
          </cell>
          <cell r="Q132">
            <v>1157</v>
          </cell>
          <cell r="R132">
            <v>1155</v>
          </cell>
          <cell r="S132">
            <v>1154</v>
          </cell>
          <cell r="T132">
            <v>1154</v>
          </cell>
          <cell r="U132">
            <v>1154</v>
          </cell>
          <cell r="V132">
            <v>1153</v>
          </cell>
          <cell r="W132">
            <v>1151</v>
          </cell>
          <cell r="X132">
            <v>1146</v>
          </cell>
          <cell r="Y132">
            <v>1137</v>
          </cell>
          <cell r="Z132">
            <v>1125</v>
          </cell>
          <cell r="AA132">
            <v>5398</v>
          </cell>
          <cell r="AB132">
            <v>4904</v>
          </cell>
          <cell r="AC132">
            <v>4592</v>
          </cell>
          <cell r="AD132">
            <v>4026</v>
          </cell>
          <cell r="AE132">
            <v>3521</v>
          </cell>
          <cell r="AF132">
            <v>3046</v>
          </cell>
          <cell r="AG132">
            <v>2490</v>
          </cell>
          <cell r="AH132">
            <v>2031</v>
          </cell>
          <cell r="AI132">
            <v>1588</v>
          </cell>
          <cell r="AJ132">
            <v>1230</v>
          </cell>
          <cell r="AK132">
            <v>949</v>
          </cell>
          <cell r="AL132">
            <v>664</v>
          </cell>
          <cell r="AM132">
            <v>568</v>
          </cell>
        </row>
        <row r="133">
          <cell r="A133" t="str">
            <v>120900</v>
          </cell>
          <cell r="B133" t="str">
            <v>12</v>
          </cell>
          <cell r="C133" t="str">
            <v>09</v>
          </cell>
          <cell r="D133" t="str">
            <v>00</v>
          </cell>
          <cell r="E133" t="str">
            <v>CHUPACA</v>
          </cell>
          <cell r="F133">
            <v>55313</v>
          </cell>
          <cell r="G133">
            <v>1109</v>
          </cell>
          <cell r="H133">
            <v>1110</v>
          </cell>
          <cell r="I133">
            <v>1111</v>
          </cell>
          <cell r="J133">
            <v>1112</v>
          </cell>
          <cell r="K133">
            <v>1112</v>
          </cell>
          <cell r="L133">
            <v>1105</v>
          </cell>
          <cell r="M133">
            <v>1104</v>
          </cell>
          <cell r="N133">
            <v>1103</v>
          </cell>
          <cell r="O133">
            <v>1102</v>
          </cell>
          <cell r="P133">
            <v>1102</v>
          </cell>
          <cell r="Q133">
            <v>1101</v>
          </cell>
          <cell r="R133">
            <v>1099</v>
          </cell>
          <cell r="S133">
            <v>1098</v>
          </cell>
          <cell r="T133">
            <v>1098</v>
          </cell>
          <cell r="U133">
            <v>1098</v>
          </cell>
          <cell r="V133">
            <v>1097</v>
          </cell>
          <cell r="W133">
            <v>1095</v>
          </cell>
          <cell r="X133">
            <v>1091</v>
          </cell>
          <cell r="Y133">
            <v>1082</v>
          </cell>
          <cell r="Z133">
            <v>1070</v>
          </cell>
          <cell r="AA133">
            <v>5137</v>
          </cell>
          <cell r="AB133">
            <v>4667</v>
          </cell>
          <cell r="AC133">
            <v>4370</v>
          </cell>
          <cell r="AD133">
            <v>3831</v>
          </cell>
          <cell r="AE133">
            <v>3351</v>
          </cell>
          <cell r="AF133">
            <v>2899</v>
          </cell>
          <cell r="AG133">
            <v>2370</v>
          </cell>
          <cell r="AH133">
            <v>1932</v>
          </cell>
          <cell r="AI133">
            <v>1511</v>
          </cell>
          <cell r="AJ133">
            <v>1170</v>
          </cell>
          <cell r="AK133">
            <v>903</v>
          </cell>
          <cell r="AL133">
            <v>632</v>
          </cell>
          <cell r="AM133">
            <v>541</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cell r="G135">
            <v>17219</v>
          </cell>
          <cell r="H135">
            <v>17240</v>
          </cell>
          <cell r="I135">
            <v>17265</v>
          </cell>
          <cell r="J135">
            <v>17276</v>
          </cell>
          <cell r="K135">
            <v>17272</v>
          </cell>
          <cell r="L135">
            <v>17161</v>
          </cell>
          <cell r="M135">
            <v>17147</v>
          </cell>
          <cell r="N135">
            <v>17135</v>
          </cell>
          <cell r="O135">
            <v>17124</v>
          </cell>
          <cell r="P135">
            <v>17115</v>
          </cell>
          <cell r="Q135">
            <v>17101</v>
          </cell>
          <cell r="R135">
            <v>17078</v>
          </cell>
          <cell r="S135">
            <v>17062</v>
          </cell>
          <cell r="T135">
            <v>17060</v>
          </cell>
          <cell r="U135">
            <v>17057</v>
          </cell>
          <cell r="V135">
            <v>17040</v>
          </cell>
          <cell r="W135">
            <v>17012</v>
          </cell>
          <cell r="X135">
            <v>16941</v>
          </cell>
          <cell r="Y135">
            <v>16807</v>
          </cell>
          <cell r="Z135">
            <v>16625</v>
          </cell>
          <cell r="AA135">
            <v>79796</v>
          </cell>
          <cell r="AB135">
            <v>72490</v>
          </cell>
          <cell r="AC135">
            <v>67873</v>
          </cell>
          <cell r="AD135">
            <v>59508</v>
          </cell>
          <cell r="AE135">
            <v>52045</v>
          </cell>
          <cell r="AF135">
            <v>45030</v>
          </cell>
          <cell r="AG135">
            <v>36810</v>
          </cell>
          <cell r="AH135">
            <v>30015</v>
          </cell>
          <cell r="AI135">
            <v>23469</v>
          </cell>
          <cell r="AJ135">
            <v>18182</v>
          </cell>
          <cell r="AK135">
            <v>14026</v>
          </cell>
          <cell r="AL135">
            <v>9811</v>
          </cell>
          <cell r="AM135">
            <v>8397</v>
          </cell>
        </row>
        <row r="136">
          <cell r="A136" t="str">
            <v>130200</v>
          </cell>
          <cell r="B136" t="str">
            <v>13</v>
          </cell>
          <cell r="C136" t="str">
            <v>02</v>
          </cell>
          <cell r="D136" t="str">
            <v>00</v>
          </cell>
          <cell r="E136" t="str">
            <v>ASCOPE</v>
          </cell>
          <cell r="F136">
            <v>125104</v>
          </cell>
          <cell r="G136">
            <v>2507</v>
          </cell>
          <cell r="H136">
            <v>2510</v>
          </cell>
          <cell r="I136">
            <v>2514</v>
          </cell>
          <cell r="J136">
            <v>2515</v>
          </cell>
          <cell r="K136">
            <v>2515</v>
          </cell>
          <cell r="L136">
            <v>2499</v>
          </cell>
          <cell r="M136">
            <v>2497</v>
          </cell>
          <cell r="N136">
            <v>2494</v>
          </cell>
          <cell r="O136">
            <v>2493</v>
          </cell>
          <cell r="P136">
            <v>2492</v>
          </cell>
          <cell r="Q136">
            <v>2490</v>
          </cell>
          <cell r="R136">
            <v>2487</v>
          </cell>
          <cell r="S136">
            <v>2484</v>
          </cell>
          <cell r="T136">
            <v>2484</v>
          </cell>
          <cell r="U136">
            <v>2484</v>
          </cell>
          <cell r="V136">
            <v>2481</v>
          </cell>
          <cell r="W136">
            <v>2477</v>
          </cell>
          <cell r="X136">
            <v>2467</v>
          </cell>
          <cell r="Y136">
            <v>2447</v>
          </cell>
          <cell r="Z136">
            <v>2421</v>
          </cell>
          <cell r="AA136">
            <v>11619</v>
          </cell>
          <cell r="AB136">
            <v>10555</v>
          </cell>
          <cell r="AC136">
            <v>9883</v>
          </cell>
          <cell r="AD136">
            <v>8665</v>
          </cell>
          <cell r="AE136">
            <v>7578</v>
          </cell>
          <cell r="AF136">
            <v>6557</v>
          </cell>
          <cell r="AG136">
            <v>5360</v>
          </cell>
          <cell r="AH136">
            <v>4371</v>
          </cell>
          <cell r="AI136">
            <v>3417</v>
          </cell>
          <cell r="AJ136">
            <v>2647</v>
          </cell>
          <cell r="AK136">
            <v>2042</v>
          </cell>
          <cell r="AL136">
            <v>1429</v>
          </cell>
          <cell r="AM136">
            <v>1223</v>
          </cell>
        </row>
        <row r="137">
          <cell r="A137" t="str">
            <v>130300</v>
          </cell>
          <cell r="B137" t="str">
            <v>13</v>
          </cell>
          <cell r="C137" t="str">
            <v>03</v>
          </cell>
          <cell r="D137" t="str">
            <v>00</v>
          </cell>
          <cell r="E137" t="str">
            <v>BOLIVAR</v>
          </cell>
          <cell r="F137">
            <v>18801</v>
          </cell>
          <cell r="G137">
            <v>377</v>
          </cell>
          <cell r="H137">
            <v>377</v>
          </cell>
          <cell r="I137">
            <v>378</v>
          </cell>
          <cell r="J137">
            <v>378</v>
          </cell>
          <cell r="K137">
            <v>378</v>
          </cell>
          <cell r="L137">
            <v>376</v>
          </cell>
          <cell r="M137">
            <v>375</v>
          </cell>
          <cell r="N137">
            <v>375</v>
          </cell>
          <cell r="O137">
            <v>375</v>
          </cell>
          <cell r="P137">
            <v>375</v>
          </cell>
          <cell r="Q137">
            <v>373</v>
          </cell>
          <cell r="R137">
            <v>373</v>
          </cell>
          <cell r="S137">
            <v>373</v>
          </cell>
          <cell r="T137">
            <v>373</v>
          </cell>
          <cell r="U137">
            <v>373</v>
          </cell>
          <cell r="V137">
            <v>373</v>
          </cell>
          <cell r="W137">
            <v>372</v>
          </cell>
          <cell r="X137">
            <v>371</v>
          </cell>
          <cell r="Y137">
            <v>368</v>
          </cell>
          <cell r="Z137">
            <v>364</v>
          </cell>
          <cell r="AA137">
            <v>1746</v>
          </cell>
          <cell r="AB137">
            <v>1586</v>
          </cell>
          <cell r="AC137">
            <v>1485</v>
          </cell>
          <cell r="AD137">
            <v>1302</v>
          </cell>
          <cell r="AE137">
            <v>1139</v>
          </cell>
          <cell r="AF137">
            <v>985</v>
          </cell>
          <cell r="AG137">
            <v>806</v>
          </cell>
          <cell r="AH137">
            <v>657</v>
          </cell>
          <cell r="AI137">
            <v>514</v>
          </cell>
          <cell r="AJ137">
            <v>398</v>
          </cell>
          <cell r="AK137">
            <v>307</v>
          </cell>
          <cell r="AL137">
            <v>215</v>
          </cell>
          <cell r="AM137">
            <v>184</v>
          </cell>
        </row>
        <row r="138">
          <cell r="A138" t="str">
            <v>130400</v>
          </cell>
          <cell r="B138" t="str">
            <v>13</v>
          </cell>
          <cell r="C138" t="str">
            <v>04</v>
          </cell>
          <cell r="D138" t="str">
            <v>00</v>
          </cell>
          <cell r="E138" t="str">
            <v>CHEPEN</v>
          </cell>
          <cell r="F138">
            <v>82999</v>
          </cell>
          <cell r="G138">
            <v>1663</v>
          </cell>
          <cell r="H138">
            <v>1665</v>
          </cell>
          <cell r="I138">
            <v>1668</v>
          </cell>
          <cell r="J138">
            <v>1669</v>
          </cell>
          <cell r="K138">
            <v>1669</v>
          </cell>
          <cell r="L138">
            <v>1658</v>
          </cell>
          <cell r="M138">
            <v>1656</v>
          </cell>
          <cell r="N138">
            <v>1655</v>
          </cell>
          <cell r="O138">
            <v>1654</v>
          </cell>
          <cell r="P138">
            <v>1653</v>
          </cell>
          <cell r="Q138">
            <v>1652</v>
          </cell>
          <cell r="R138">
            <v>1650</v>
          </cell>
          <cell r="S138">
            <v>1648</v>
          </cell>
          <cell r="T138">
            <v>1648</v>
          </cell>
          <cell r="U138">
            <v>1648</v>
          </cell>
          <cell r="V138">
            <v>1646</v>
          </cell>
          <cell r="W138">
            <v>1643</v>
          </cell>
          <cell r="X138">
            <v>1636</v>
          </cell>
          <cell r="Y138">
            <v>1624</v>
          </cell>
          <cell r="Z138">
            <v>1606</v>
          </cell>
          <cell r="AA138">
            <v>7708</v>
          </cell>
          <cell r="AB138">
            <v>7003</v>
          </cell>
          <cell r="AC138">
            <v>6557</v>
          </cell>
          <cell r="AD138">
            <v>5749</v>
          </cell>
          <cell r="AE138">
            <v>5028</v>
          </cell>
          <cell r="AF138">
            <v>4350</v>
          </cell>
          <cell r="AG138">
            <v>3556</v>
          </cell>
          <cell r="AH138">
            <v>2900</v>
          </cell>
          <cell r="AI138">
            <v>2267</v>
          </cell>
          <cell r="AJ138">
            <v>1756</v>
          </cell>
          <cell r="AK138">
            <v>1355</v>
          </cell>
          <cell r="AL138">
            <v>948</v>
          </cell>
          <cell r="AM138">
            <v>811</v>
          </cell>
        </row>
        <row r="139">
          <cell r="A139" t="str">
            <v>130500</v>
          </cell>
          <cell r="B139" t="str">
            <v>13</v>
          </cell>
          <cell r="C139" t="str">
            <v>05</v>
          </cell>
          <cell r="D139" t="str">
            <v>00</v>
          </cell>
          <cell r="E139" t="str">
            <v>JULCAN</v>
          </cell>
          <cell r="F139">
            <v>35346</v>
          </cell>
          <cell r="G139">
            <v>708</v>
          </cell>
          <cell r="H139">
            <v>709</v>
          </cell>
          <cell r="I139">
            <v>710</v>
          </cell>
          <cell r="J139">
            <v>711</v>
          </cell>
          <cell r="K139">
            <v>711</v>
          </cell>
          <cell r="L139">
            <v>706</v>
          </cell>
          <cell r="M139">
            <v>705</v>
          </cell>
          <cell r="N139">
            <v>705</v>
          </cell>
          <cell r="O139">
            <v>705</v>
          </cell>
          <cell r="P139">
            <v>704</v>
          </cell>
          <cell r="Q139">
            <v>704</v>
          </cell>
          <cell r="R139">
            <v>703</v>
          </cell>
          <cell r="S139">
            <v>702</v>
          </cell>
          <cell r="T139">
            <v>702</v>
          </cell>
          <cell r="U139">
            <v>702</v>
          </cell>
          <cell r="V139">
            <v>701</v>
          </cell>
          <cell r="W139">
            <v>700</v>
          </cell>
          <cell r="X139">
            <v>697</v>
          </cell>
          <cell r="Y139">
            <v>691</v>
          </cell>
          <cell r="Z139">
            <v>684</v>
          </cell>
          <cell r="AA139">
            <v>3283</v>
          </cell>
          <cell r="AB139">
            <v>2982</v>
          </cell>
          <cell r="AC139">
            <v>2792</v>
          </cell>
          <cell r="AD139">
            <v>2448</v>
          </cell>
          <cell r="AE139">
            <v>2141</v>
          </cell>
          <cell r="AF139">
            <v>1852</v>
          </cell>
          <cell r="AG139">
            <v>1514</v>
          </cell>
          <cell r="AH139">
            <v>1235</v>
          </cell>
          <cell r="AI139">
            <v>965</v>
          </cell>
          <cell r="AJ139">
            <v>748</v>
          </cell>
          <cell r="AK139">
            <v>577</v>
          </cell>
          <cell r="AL139">
            <v>404</v>
          </cell>
          <cell r="AM139">
            <v>345</v>
          </cell>
        </row>
        <row r="140">
          <cell r="A140" t="str">
            <v>130600</v>
          </cell>
          <cell r="B140" t="str">
            <v>13</v>
          </cell>
          <cell r="C140" t="str">
            <v>06</v>
          </cell>
          <cell r="D140" t="str">
            <v>00</v>
          </cell>
          <cell r="E140" t="str">
            <v>OTUZCO</v>
          </cell>
          <cell r="F140">
            <v>97856</v>
          </cell>
          <cell r="G140">
            <v>1961</v>
          </cell>
          <cell r="H140">
            <v>1963</v>
          </cell>
          <cell r="I140">
            <v>1966</v>
          </cell>
          <cell r="J140">
            <v>1968</v>
          </cell>
          <cell r="K140">
            <v>1967</v>
          </cell>
          <cell r="L140">
            <v>1955</v>
          </cell>
          <cell r="M140">
            <v>1953</v>
          </cell>
          <cell r="N140">
            <v>1952</v>
          </cell>
          <cell r="O140">
            <v>1950</v>
          </cell>
          <cell r="P140">
            <v>1949</v>
          </cell>
          <cell r="Q140">
            <v>1948</v>
          </cell>
          <cell r="R140">
            <v>1944</v>
          </cell>
          <cell r="S140">
            <v>1943</v>
          </cell>
          <cell r="T140">
            <v>1943</v>
          </cell>
          <cell r="U140">
            <v>1943</v>
          </cell>
          <cell r="V140">
            <v>1941</v>
          </cell>
          <cell r="W140">
            <v>1938</v>
          </cell>
          <cell r="X140">
            <v>1929</v>
          </cell>
          <cell r="Y140">
            <v>1914</v>
          </cell>
          <cell r="Z140">
            <v>1893</v>
          </cell>
          <cell r="AA140">
            <v>9088</v>
          </cell>
          <cell r="AB140">
            <v>8256</v>
          </cell>
          <cell r="AC140">
            <v>7730</v>
          </cell>
          <cell r="AD140">
            <v>6778</v>
          </cell>
          <cell r="AE140">
            <v>5928</v>
          </cell>
          <cell r="AF140">
            <v>5129</v>
          </cell>
          <cell r="AG140">
            <v>4193</v>
          </cell>
          <cell r="AH140">
            <v>3419</v>
          </cell>
          <cell r="AI140">
            <v>2673</v>
          </cell>
          <cell r="AJ140">
            <v>2071</v>
          </cell>
          <cell r="AK140">
            <v>1597</v>
          </cell>
          <cell r="AL140">
            <v>1118</v>
          </cell>
          <cell r="AM140">
            <v>956</v>
          </cell>
        </row>
        <row r="141">
          <cell r="A141" t="str">
            <v>130700</v>
          </cell>
          <cell r="B141" t="str">
            <v>13</v>
          </cell>
          <cell r="C141" t="str">
            <v>07</v>
          </cell>
          <cell r="D141" t="str">
            <v>00</v>
          </cell>
          <cell r="E141" t="str">
            <v>PACASMAYO</v>
          </cell>
          <cell r="F141">
            <v>101134</v>
          </cell>
          <cell r="G141">
            <v>2027</v>
          </cell>
          <cell r="H141">
            <v>2029</v>
          </cell>
          <cell r="I141">
            <v>2032</v>
          </cell>
          <cell r="J141">
            <v>2033</v>
          </cell>
          <cell r="K141">
            <v>2033</v>
          </cell>
          <cell r="L141">
            <v>2020</v>
          </cell>
          <cell r="M141">
            <v>2018</v>
          </cell>
          <cell r="N141">
            <v>2017</v>
          </cell>
          <cell r="O141">
            <v>2016</v>
          </cell>
          <cell r="P141">
            <v>2015</v>
          </cell>
          <cell r="Q141">
            <v>2013</v>
          </cell>
          <cell r="R141">
            <v>2010</v>
          </cell>
          <cell r="S141">
            <v>2009</v>
          </cell>
          <cell r="T141">
            <v>2008</v>
          </cell>
          <cell r="U141">
            <v>2008</v>
          </cell>
          <cell r="V141">
            <v>2006</v>
          </cell>
          <cell r="W141">
            <v>2003</v>
          </cell>
          <cell r="X141">
            <v>1994</v>
          </cell>
          <cell r="Y141">
            <v>1978</v>
          </cell>
          <cell r="Z141">
            <v>1957</v>
          </cell>
          <cell r="AA141">
            <v>9393</v>
          </cell>
          <cell r="AB141">
            <v>8533</v>
          </cell>
          <cell r="AC141">
            <v>7989</v>
          </cell>
          <cell r="AD141">
            <v>7005</v>
          </cell>
          <cell r="AE141">
            <v>6126</v>
          </cell>
          <cell r="AF141">
            <v>5300</v>
          </cell>
          <cell r="AG141">
            <v>4333</v>
          </cell>
          <cell r="AH141">
            <v>3533</v>
          </cell>
          <cell r="AI141">
            <v>2762</v>
          </cell>
          <cell r="AJ141">
            <v>2140</v>
          </cell>
          <cell r="AK141">
            <v>1651</v>
          </cell>
          <cell r="AL141">
            <v>1155</v>
          </cell>
          <cell r="AM141">
            <v>988</v>
          </cell>
        </row>
        <row r="142">
          <cell r="A142" t="str">
            <v>130800</v>
          </cell>
          <cell r="B142" t="str">
            <v>13</v>
          </cell>
          <cell r="C142" t="str">
            <v>08</v>
          </cell>
          <cell r="D142" t="str">
            <v>00</v>
          </cell>
          <cell r="E142" t="str">
            <v>PATAZ</v>
          </cell>
          <cell r="F142">
            <v>86197</v>
          </cell>
          <cell r="G142">
            <v>1729</v>
          </cell>
          <cell r="H142">
            <v>1730</v>
          </cell>
          <cell r="I142">
            <v>1733</v>
          </cell>
          <cell r="J142">
            <v>1733</v>
          </cell>
          <cell r="K142">
            <v>1733</v>
          </cell>
          <cell r="L142">
            <v>1722</v>
          </cell>
          <cell r="M142">
            <v>1720</v>
          </cell>
          <cell r="N142">
            <v>1719</v>
          </cell>
          <cell r="O142">
            <v>1718</v>
          </cell>
          <cell r="P142">
            <v>1717</v>
          </cell>
          <cell r="Q142">
            <v>1716</v>
          </cell>
          <cell r="R142">
            <v>1713</v>
          </cell>
          <cell r="S142">
            <v>1712</v>
          </cell>
          <cell r="T142">
            <v>1711</v>
          </cell>
          <cell r="U142">
            <v>1711</v>
          </cell>
          <cell r="V142">
            <v>1709</v>
          </cell>
          <cell r="W142">
            <v>1707</v>
          </cell>
          <cell r="X142">
            <v>1700</v>
          </cell>
          <cell r="Y142">
            <v>1686</v>
          </cell>
          <cell r="Z142">
            <v>1668</v>
          </cell>
          <cell r="AA142">
            <v>8005</v>
          </cell>
          <cell r="AB142">
            <v>7272</v>
          </cell>
          <cell r="AC142">
            <v>6809</v>
          </cell>
          <cell r="AD142">
            <v>5970</v>
          </cell>
          <cell r="AE142">
            <v>5221</v>
          </cell>
          <cell r="AF142">
            <v>4518</v>
          </cell>
          <cell r="AG142">
            <v>3693</v>
          </cell>
          <cell r="AH142">
            <v>3011</v>
          </cell>
          <cell r="AI142">
            <v>2354</v>
          </cell>
          <cell r="AJ142">
            <v>1824</v>
          </cell>
          <cell r="AK142">
            <v>1407</v>
          </cell>
          <cell r="AL142">
            <v>984</v>
          </cell>
          <cell r="AM142">
            <v>842</v>
          </cell>
        </row>
        <row r="143">
          <cell r="A143" t="str">
            <v>130900</v>
          </cell>
          <cell r="B143" t="str">
            <v>13</v>
          </cell>
          <cell r="C143" t="str">
            <v>09</v>
          </cell>
          <cell r="D143" t="str">
            <v>00</v>
          </cell>
          <cell r="E143" t="str">
            <v>SANCHEZ CARRION</v>
          </cell>
          <cell r="F143">
            <v>149863</v>
          </cell>
          <cell r="G143">
            <v>3003</v>
          </cell>
          <cell r="H143">
            <v>3007</v>
          </cell>
          <cell r="I143">
            <v>3011</v>
          </cell>
          <cell r="J143">
            <v>3013</v>
          </cell>
          <cell r="K143">
            <v>3013</v>
          </cell>
          <cell r="L143">
            <v>2994</v>
          </cell>
          <cell r="M143">
            <v>2991</v>
          </cell>
          <cell r="N143">
            <v>2989</v>
          </cell>
          <cell r="O143">
            <v>2987</v>
          </cell>
          <cell r="P143">
            <v>2985</v>
          </cell>
          <cell r="Q143">
            <v>2983</v>
          </cell>
          <cell r="R143">
            <v>2979</v>
          </cell>
          <cell r="S143">
            <v>2976</v>
          </cell>
          <cell r="T143">
            <v>2975</v>
          </cell>
          <cell r="U143">
            <v>2975</v>
          </cell>
          <cell r="V143">
            <v>2972</v>
          </cell>
          <cell r="W143">
            <v>2967</v>
          </cell>
          <cell r="X143">
            <v>2955</v>
          </cell>
          <cell r="Y143">
            <v>2931</v>
          </cell>
          <cell r="Z143">
            <v>2900</v>
          </cell>
          <cell r="AA143">
            <v>13918</v>
          </cell>
          <cell r="AB143">
            <v>12644</v>
          </cell>
          <cell r="AC143">
            <v>11839</v>
          </cell>
          <cell r="AD143">
            <v>10380</v>
          </cell>
          <cell r="AE143">
            <v>9078</v>
          </cell>
          <cell r="AF143">
            <v>7854</v>
          </cell>
          <cell r="AG143">
            <v>6421</v>
          </cell>
          <cell r="AH143">
            <v>5236</v>
          </cell>
          <cell r="AI143">
            <v>4093</v>
          </cell>
          <cell r="AJ143">
            <v>3171</v>
          </cell>
          <cell r="AK143">
            <v>2446</v>
          </cell>
          <cell r="AL143">
            <v>1712</v>
          </cell>
          <cell r="AM143">
            <v>1465</v>
          </cell>
        </row>
        <row r="144">
          <cell r="A144" t="str">
            <v>131000</v>
          </cell>
          <cell r="B144" t="str">
            <v>13</v>
          </cell>
          <cell r="C144" t="str">
            <v>10</v>
          </cell>
          <cell r="D144" t="str">
            <v>00</v>
          </cell>
          <cell r="E144" t="str">
            <v>SANTIAGO DE CHUCO</v>
          </cell>
          <cell r="F144">
            <v>63371</v>
          </cell>
          <cell r="G144">
            <v>1270</v>
          </cell>
          <cell r="H144">
            <v>1272</v>
          </cell>
          <cell r="I144">
            <v>1274</v>
          </cell>
          <cell r="J144">
            <v>1274</v>
          </cell>
          <cell r="K144">
            <v>1274</v>
          </cell>
          <cell r="L144">
            <v>1266</v>
          </cell>
          <cell r="M144">
            <v>1265</v>
          </cell>
          <cell r="N144">
            <v>1264</v>
          </cell>
          <cell r="O144">
            <v>1263</v>
          </cell>
          <cell r="P144">
            <v>1262</v>
          </cell>
          <cell r="Q144">
            <v>1261</v>
          </cell>
          <cell r="R144">
            <v>1260</v>
          </cell>
          <cell r="S144">
            <v>1258</v>
          </cell>
          <cell r="T144">
            <v>1258</v>
          </cell>
          <cell r="U144">
            <v>1258</v>
          </cell>
          <cell r="V144">
            <v>1257</v>
          </cell>
          <cell r="W144">
            <v>1255</v>
          </cell>
          <cell r="X144">
            <v>1249</v>
          </cell>
          <cell r="Y144">
            <v>1240</v>
          </cell>
          <cell r="Z144">
            <v>1226</v>
          </cell>
          <cell r="AA144">
            <v>5885</v>
          </cell>
          <cell r="AB144">
            <v>5347</v>
          </cell>
          <cell r="AC144">
            <v>5006</v>
          </cell>
          <cell r="AD144">
            <v>4389</v>
          </cell>
          <cell r="AE144">
            <v>3839</v>
          </cell>
          <cell r="AF144">
            <v>3321</v>
          </cell>
          <cell r="AG144">
            <v>2715</v>
          </cell>
          <cell r="AH144">
            <v>2214</v>
          </cell>
          <cell r="AI144">
            <v>1731</v>
          </cell>
          <cell r="AJ144">
            <v>1341</v>
          </cell>
          <cell r="AK144">
            <v>1034</v>
          </cell>
          <cell r="AL144">
            <v>724</v>
          </cell>
          <cell r="AM144">
            <v>619</v>
          </cell>
        </row>
        <row r="145">
          <cell r="A145" t="str">
            <v>131100</v>
          </cell>
          <cell r="B145" t="str">
            <v>13</v>
          </cell>
          <cell r="C145" t="str">
            <v>11</v>
          </cell>
          <cell r="D145" t="str">
            <v>00</v>
          </cell>
          <cell r="E145" t="str">
            <v>GRAN CHIMU</v>
          </cell>
          <cell r="F145">
            <v>34450</v>
          </cell>
          <cell r="G145">
            <v>690</v>
          </cell>
          <cell r="H145">
            <v>691</v>
          </cell>
          <cell r="I145">
            <v>692</v>
          </cell>
          <cell r="J145">
            <v>693</v>
          </cell>
          <cell r="K145">
            <v>693</v>
          </cell>
          <cell r="L145">
            <v>688</v>
          </cell>
          <cell r="M145">
            <v>688</v>
          </cell>
          <cell r="N145">
            <v>687</v>
          </cell>
          <cell r="O145">
            <v>687</v>
          </cell>
          <cell r="P145">
            <v>686</v>
          </cell>
          <cell r="Q145">
            <v>686</v>
          </cell>
          <cell r="R145">
            <v>685</v>
          </cell>
          <cell r="S145">
            <v>684</v>
          </cell>
          <cell r="T145">
            <v>684</v>
          </cell>
          <cell r="U145">
            <v>683</v>
          </cell>
          <cell r="V145">
            <v>683</v>
          </cell>
          <cell r="W145">
            <v>682</v>
          </cell>
          <cell r="X145">
            <v>679</v>
          </cell>
          <cell r="Y145">
            <v>674</v>
          </cell>
          <cell r="Z145">
            <v>667</v>
          </cell>
          <cell r="AA145">
            <v>3199</v>
          </cell>
          <cell r="AB145">
            <v>2907</v>
          </cell>
          <cell r="AC145">
            <v>2721</v>
          </cell>
          <cell r="AD145">
            <v>2386</v>
          </cell>
          <cell r="AE145">
            <v>2087</v>
          </cell>
          <cell r="AF145">
            <v>1806</v>
          </cell>
          <cell r="AG145">
            <v>1476</v>
          </cell>
          <cell r="AH145">
            <v>1204</v>
          </cell>
          <cell r="AI145">
            <v>941</v>
          </cell>
          <cell r="AJ145">
            <v>729</v>
          </cell>
          <cell r="AK145">
            <v>562</v>
          </cell>
          <cell r="AL145">
            <v>393</v>
          </cell>
          <cell r="AM145">
            <v>337</v>
          </cell>
        </row>
        <row r="146">
          <cell r="A146" t="str">
            <v>131200</v>
          </cell>
          <cell r="B146" t="str">
            <v>13</v>
          </cell>
          <cell r="C146" t="str">
            <v>12</v>
          </cell>
          <cell r="D146" t="str">
            <v>00</v>
          </cell>
          <cell r="E146" t="str">
            <v>VIRU</v>
          </cell>
          <cell r="F146">
            <v>82458</v>
          </cell>
          <cell r="G146">
            <v>1653</v>
          </cell>
          <cell r="H146">
            <v>1655</v>
          </cell>
          <cell r="I146">
            <v>1657</v>
          </cell>
          <cell r="J146">
            <v>1658</v>
          </cell>
          <cell r="K146">
            <v>1658</v>
          </cell>
          <cell r="L146">
            <v>1647</v>
          </cell>
          <cell r="M146">
            <v>1646</v>
          </cell>
          <cell r="N146">
            <v>1644</v>
          </cell>
          <cell r="O146">
            <v>1643</v>
          </cell>
          <cell r="P146">
            <v>1643</v>
          </cell>
          <cell r="Q146">
            <v>1641</v>
          </cell>
          <cell r="R146">
            <v>1639</v>
          </cell>
          <cell r="S146">
            <v>1637</v>
          </cell>
          <cell r="T146">
            <v>1637</v>
          </cell>
          <cell r="U146">
            <v>1637</v>
          </cell>
          <cell r="V146">
            <v>1635</v>
          </cell>
          <cell r="W146">
            <v>1633</v>
          </cell>
          <cell r="X146">
            <v>1626</v>
          </cell>
          <cell r="Y146">
            <v>1613</v>
          </cell>
          <cell r="Z146">
            <v>1594</v>
          </cell>
          <cell r="AA146">
            <v>7658</v>
          </cell>
          <cell r="AB146">
            <v>6957</v>
          </cell>
          <cell r="AC146">
            <v>6514</v>
          </cell>
          <cell r="AD146">
            <v>5711</v>
          </cell>
          <cell r="AE146">
            <v>4995</v>
          </cell>
          <cell r="AF146">
            <v>4322</v>
          </cell>
          <cell r="AG146">
            <v>3533</v>
          </cell>
          <cell r="AH146">
            <v>2881</v>
          </cell>
          <cell r="AI146">
            <v>2252</v>
          </cell>
          <cell r="AJ146">
            <v>1745</v>
          </cell>
          <cell r="AK146">
            <v>1346</v>
          </cell>
          <cell r="AL146">
            <v>942</v>
          </cell>
          <cell r="AM146">
            <v>806</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cell r="G148">
            <v>16214</v>
          </cell>
          <cell r="H148">
            <v>16233</v>
          </cell>
          <cell r="I148">
            <v>16257</v>
          </cell>
          <cell r="J148">
            <v>16267</v>
          </cell>
          <cell r="K148">
            <v>16265</v>
          </cell>
          <cell r="L148">
            <v>16162</v>
          </cell>
          <cell r="M148">
            <v>16147</v>
          </cell>
          <cell r="N148">
            <v>16134</v>
          </cell>
          <cell r="O148">
            <v>16125</v>
          </cell>
          <cell r="P148">
            <v>16115</v>
          </cell>
          <cell r="Q148">
            <v>16102</v>
          </cell>
          <cell r="R148">
            <v>16081</v>
          </cell>
          <cell r="S148">
            <v>16066</v>
          </cell>
          <cell r="T148">
            <v>16063</v>
          </cell>
          <cell r="U148">
            <v>16062</v>
          </cell>
          <cell r="V148">
            <v>16045</v>
          </cell>
          <cell r="W148">
            <v>16019</v>
          </cell>
          <cell r="X148">
            <v>15952</v>
          </cell>
          <cell r="Y148">
            <v>15825</v>
          </cell>
          <cell r="Z148">
            <v>15654</v>
          </cell>
          <cell r="AA148">
            <v>75138</v>
          </cell>
          <cell r="AB148">
            <v>68258</v>
          </cell>
          <cell r="AC148">
            <v>63911</v>
          </cell>
          <cell r="AD148">
            <v>56035</v>
          </cell>
          <cell r="AE148">
            <v>49008</v>
          </cell>
          <cell r="AF148">
            <v>42401</v>
          </cell>
          <cell r="AG148">
            <v>34662</v>
          </cell>
          <cell r="AH148">
            <v>28265</v>
          </cell>
          <cell r="AI148">
            <v>22098</v>
          </cell>
          <cell r="AJ148">
            <v>17119</v>
          </cell>
          <cell r="AK148">
            <v>13206</v>
          </cell>
          <cell r="AL148">
            <v>9240</v>
          </cell>
          <cell r="AM148">
            <v>7906</v>
          </cell>
        </row>
        <row r="149">
          <cell r="A149" t="str">
            <v>140200</v>
          </cell>
          <cell r="B149" t="str">
            <v>14</v>
          </cell>
          <cell r="C149" t="str">
            <v>02</v>
          </cell>
          <cell r="D149" t="str">
            <v>00</v>
          </cell>
          <cell r="E149" t="str">
            <v>FERREÑAFE</v>
          </cell>
          <cell r="F149">
            <v>104749</v>
          </cell>
          <cell r="G149">
            <v>2099</v>
          </cell>
          <cell r="H149">
            <v>2101</v>
          </cell>
          <cell r="I149">
            <v>2105</v>
          </cell>
          <cell r="J149">
            <v>2106</v>
          </cell>
          <cell r="K149">
            <v>2106</v>
          </cell>
          <cell r="L149">
            <v>2092</v>
          </cell>
          <cell r="M149">
            <v>2091</v>
          </cell>
          <cell r="N149">
            <v>2089</v>
          </cell>
          <cell r="O149">
            <v>2088</v>
          </cell>
          <cell r="P149">
            <v>2087</v>
          </cell>
          <cell r="Q149">
            <v>2085</v>
          </cell>
          <cell r="R149">
            <v>2082</v>
          </cell>
          <cell r="S149">
            <v>2080</v>
          </cell>
          <cell r="T149">
            <v>2080</v>
          </cell>
          <cell r="U149">
            <v>2079</v>
          </cell>
          <cell r="V149">
            <v>2077</v>
          </cell>
          <cell r="W149">
            <v>2074</v>
          </cell>
          <cell r="X149">
            <v>2065</v>
          </cell>
          <cell r="Y149">
            <v>2049</v>
          </cell>
          <cell r="Z149">
            <v>2027</v>
          </cell>
          <cell r="AA149">
            <v>9728</v>
          </cell>
          <cell r="AB149">
            <v>8838</v>
          </cell>
          <cell r="AC149">
            <v>8275</v>
          </cell>
          <cell r="AD149">
            <v>7255</v>
          </cell>
          <cell r="AE149">
            <v>6345</v>
          </cell>
          <cell r="AF149">
            <v>5490</v>
          </cell>
          <cell r="AG149">
            <v>4488</v>
          </cell>
          <cell r="AH149">
            <v>3660</v>
          </cell>
          <cell r="AI149">
            <v>2861</v>
          </cell>
          <cell r="AJ149">
            <v>2217</v>
          </cell>
          <cell r="AK149">
            <v>1710</v>
          </cell>
          <cell r="AL149">
            <v>1196</v>
          </cell>
          <cell r="AM149">
            <v>1024</v>
          </cell>
        </row>
        <row r="150">
          <cell r="A150" t="str">
            <v>140300</v>
          </cell>
          <cell r="B150" t="str">
            <v>14</v>
          </cell>
          <cell r="C150" t="str">
            <v>03</v>
          </cell>
          <cell r="D150" t="str">
            <v>00</v>
          </cell>
          <cell r="E150" t="str">
            <v>LAMBAYEQUE</v>
          </cell>
          <cell r="F150">
            <v>279232</v>
          </cell>
          <cell r="G150">
            <v>5596</v>
          </cell>
          <cell r="H150">
            <v>5603</v>
          </cell>
          <cell r="I150">
            <v>5611</v>
          </cell>
          <cell r="J150">
            <v>5615</v>
          </cell>
          <cell r="K150">
            <v>5613</v>
          </cell>
          <cell r="L150">
            <v>5578</v>
          </cell>
          <cell r="M150">
            <v>5572</v>
          </cell>
          <cell r="N150">
            <v>5569</v>
          </cell>
          <cell r="O150">
            <v>5565</v>
          </cell>
          <cell r="P150">
            <v>5562</v>
          </cell>
          <cell r="Q150">
            <v>5558</v>
          </cell>
          <cell r="R150">
            <v>5550</v>
          </cell>
          <cell r="S150">
            <v>5545</v>
          </cell>
          <cell r="T150">
            <v>5544</v>
          </cell>
          <cell r="U150">
            <v>5543</v>
          </cell>
          <cell r="V150">
            <v>5538</v>
          </cell>
          <cell r="W150">
            <v>5529</v>
          </cell>
          <cell r="X150">
            <v>5506</v>
          </cell>
          <cell r="Y150">
            <v>5462</v>
          </cell>
          <cell r="Z150">
            <v>5403</v>
          </cell>
          <cell r="AA150">
            <v>25933</v>
          </cell>
          <cell r="AB150">
            <v>23559</v>
          </cell>
          <cell r="AC150">
            <v>22058</v>
          </cell>
          <cell r="AD150">
            <v>19340</v>
          </cell>
          <cell r="AE150">
            <v>16914</v>
          </cell>
          <cell r="AF150">
            <v>14635</v>
          </cell>
          <cell r="AG150">
            <v>11964</v>
          </cell>
          <cell r="AH150">
            <v>9755</v>
          </cell>
          <cell r="AI150">
            <v>7627</v>
          </cell>
          <cell r="AJ150">
            <v>5909</v>
          </cell>
          <cell r="AK150">
            <v>4558</v>
          </cell>
          <cell r="AL150">
            <v>3189</v>
          </cell>
          <cell r="AM150">
            <v>2729</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cell r="G152">
            <v>160375</v>
          </cell>
          <cell r="H152">
            <v>160564</v>
          </cell>
          <cell r="I152">
            <v>160805</v>
          </cell>
          <cell r="J152">
            <v>160905</v>
          </cell>
          <cell r="K152">
            <v>160878</v>
          </cell>
          <cell r="L152">
            <v>159855</v>
          </cell>
          <cell r="M152">
            <v>159707</v>
          </cell>
          <cell r="N152">
            <v>159590</v>
          </cell>
          <cell r="O152">
            <v>159494</v>
          </cell>
          <cell r="P152">
            <v>159403</v>
          </cell>
          <cell r="Q152">
            <v>159274</v>
          </cell>
          <cell r="R152">
            <v>159058</v>
          </cell>
          <cell r="S152">
            <v>158909</v>
          </cell>
          <cell r="T152">
            <v>158881</v>
          </cell>
          <cell r="U152">
            <v>158865</v>
          </cell>
          <cell r="V152">
            <v>158702</v>
          </cell>
          <cell r="W152">
            <v>158449</v>
          </cell>
          <cell r="X152">
            <v>157782</v>
          </cell>
          <cell r="Y152">
            <v>156532</v>
          </cell>
          <cell r="Z152">
            <v>154838</v>
          </cell>
          <cell r="AA152">
            <v>743197</v>
          </cell>
          <cell r="AB152">
            <v>675160</v>
          </cell>
          <cell r="AC152">
            <v>632157</v>
          </cell>
          <cell r="AD152">
            <v>554257</v>
          </cell>
          <cell r="AE152">
            <v>484744</v>
          </cell>
          <cell r="AF152">
            <v>419398</v>
          </cell>
          <cell r="AG152">
            <v>342854</v>
          </cell>
          <cell r="AH152">
            <v>279574</v>
          </cell>
          <cell r="AI152">
            <v>218577</v>
          </cell>
          <cell r="AJ152">
            <v>169338</v>
          </cell>
          <cell r="AK152">
            <v>130628</v>
          </cell>
          <cell r="AL152">
            <v>91392</v>
          </cell>
          <cell r="AM152">
            <v>78204</v>
          </cell>
        </row>
        <row r="153">
          <cell r="A153" t="str">
            <v>150200</v>
          </cell>
          <cell r="B153" t="str">
            <v>15</v>
          </cell>
          <cell r="C153" t="str">
            <v>02</v>
          </cell>
          <cell r="D153" t="str">
            <v>00</v>
          </cell>
          <cell r="E153" t="str">
            <v>BARRANCA</v>
          </cell>
          <cell r="F153">
            <v>142468</v>
          </cell>
          <cell r="G153">
            <v>2855</v>
          </cell>
          <cell r="H153">
            <v>2859</v>
          </cell>
          <cell r="I153">
            <v>2862</v>
          </cell>
          <cell r="J153">
            <v>2865</v>
          </cell>
          <cell r="K153">
            <v>2864</v>
          </cell>
          <cell r="L153">
            <v>2846</v>
          </cell>
          <cell r="M153">
            <v>2843</v>
          </cell>
          <cell r="N153">
            <v>2841</v>
          </cell>
          <cell r="O153">
            <v>2840</v>
          </cell>
          <cell r="P153">
            <v>2838</v>
          </cell>
          <cell r="Q153">
            <v>2836</v>
          </cell>
          <cell r="R153">
            <v>2832</v>
          </cell>
          <cell r="S153">
            <v>2829</v>
          </cell>
          <cell r="T153">
            <v>2829</v>
          </cell>
          <cell r="U153">
            <v>2828</v>
          </cell>
          <cell r="V153">
            <v>2825</v>
          </cell>
          <cell r="W153">
            <v>2821</v>
          </cell>
          <cell r="X153">
            <v>2809</v>
          </cell>
          <cell r="Y153">
            <v>2787</v>
          </cell>
          <cell r="Z153">
            <v>2757</v>
          </cell>
          <cell r="AA153">
            <v>13231</v>
          </cell>
          <cell r="AB153">
            <v>12020</v>
          </cell>
          <cell r="AC153">
            <v>11254</v>
          </cell>
          <cell r="AD153">
            <v>9868</v>
          </cell>
          <cell r="AE153">
            <v>8630</v>
          </cell>
          <cell r="AF153">
            <v>7467</v>
          </cell>
          <cell r="AG153">
            <v>6104</v>
          </cell>
          <cell r="AH153">
            <v>4977</v>
          </cell>
          <cell r="AI153">
            <v>3891</v>
          </cell>
          <cell r="AJ153">
            <v>3015</v>
          </cell>
          <cell r="AK153">
            <v>2326</v>
          </cell>
          <cell r="AL153">
            <v>1627</v>
          </cell>
          <cell r="AM153">
            <v>1392</v>
          </cell>
        </row>
        <row r="154">
          <cell r="A154" t="str">
            <v>150300</v>
          </cell>
          <cell r="B154" t="str">
            <v>15</v>
          </cell>
          <cell r="C154" t="str">
            <v>03</v>
          </cell>
          <cell r="D154" t="str">
            <v>00</v>
          </cell>
          <cell r="E154" t="str">
            <v>CAJATAMBO</v>
          </cell>
          <cell r="F154">
            <v>10066</v>
          </cell>
          <cell r="G154">
            <v>202</v>
          </cell>
          <cell r="H154">
            <v>202</v>
          </cell>
          <cell r="I154">
            <v>202</v>
          </cell>
          <cell r="J154">
            <v>202</v>
          </cell>
          <cell r="K154">
            <v>202</v>
          </cell>
          <cell r="L154">
            <v>201</v>
          </cell>
          <cell r="M154">
            <v>201</v>
          </cell>
          <cell r="N154">
            <v>201</v>
          </cell>
          <cell r="O154">
            <v>201</v>
          </cell>
          <cell r="P154">
            <v>201</v>
          </cell>
          <cell r="Q154">
            <v>200</v>
          </cell>
          <cell r="R154">
            <v>200</v>
          </cell>
          <cell r="S154">
            <v>200</v>
          </cell>
          <cell r="T154">
            <v>200</v>
          </cell>
          <cell r="U154">
            <v>200</v>
          </cell>
          <cell r="V154">
            <v>200</v>
          </cell>
          <cell r="W154">
            <v>199</v>
          </cell>
          <cell r="X154">
            <v>198</v>
          </cell>
          <cell r="Y154">
            <v>197</v>
          </cell>
          <cell r="Z154">
            <v>195</v>
          </cell>
          <cell r="AA154">
            <v>935</v>
          </cell>
          <cell r="AB154">
            <v>849</v>
          </cell>
          <cell r="AC154">
            <v>795</v>
          </cell>
          <cell r="AD154">
            <v>697</v>
          </cell>
          <cell r="AE154">
            <v>610</v>
          </cell>
          <cell r="AF154">
            <v>528</v>
          </cell>
          <cell r="AG154">
            <v>431</v>
          </cell>
          <cell r="AH154">
            <v>352</v>
          </cell>
          <cell r="AI154">
            <v>275</v>
          </cell>
          <cell r="AJ154">
            <v>213</v>
          </cell>
          <cell r="AK154">
            <v>164</v>
          </cell>
          <cell r="AL154">
            <v>115</v>
          </cell>
          <cell r="AM154">
            <v>98</v>
          </cell>
        </row>
        <row r="155">
          <cell r="A155" t="str">
            <v>150400</v>
          </cell>
          <cell r="B155" t="str">
            <v>15</v>
          </cell>
          <cell r="C155" t="str">
            <v>04</v>
          </cell>
          <cell r="D155" t="str">
            <v>00</v>
          </cell>
          <cell r="E155" t="str">
            <v>CANTA</v>
          </cell>
          <cell r="F155">
            <v>16999</v>
          </cell>
          <cell r="G155">
            <v>341</v>
          </cell>
          <cell r="H155">
            <v>341</v>
          </cell>
          <cell r="I155">
            <v>342</v>
          </cell>
          <cell r="J155">
            <v>342</v>
          </cell>
          <cell r="K155">
            <v>342</v>
          </cell>
          <cell r="L155">
            <v>340</v>
          </cell>
          <cell r="M155">
            <v>338</v>
          </cell>
          <cell r="N155">
            <v>339</v>
          </cell>
          <cell r="O155">
            <v>338</v>
          </cell>
          <cell r="P155">
            <v>339</v>
          </cell>
          <cell r="Q155">
            <v>338</v>
          </cell>
          <cell r="R155">
            <v>338</v>
          </cell>
          <cell r="S155">
            <v>338</v>
          </cell>
          <cell r="T155">
            <v>338</v>
          </cell>
          <cell r="U155">
            <v>337</v>
          </cell>
          <cell r="V155">
            <v>337</v>
          </cell>
          <cell r="W155">
            <v>337</v>
          </cell>
          <cell r="X155">
            <v>335</v>
          </cell>
          <cell r="Y155">
            <v>333</v>
          </cell>
          <cell r="Z155">
            <v>329</v>
          </cell>
          <cell r="AA155">
            <v>1579</v>
          </cell>
          <cell r="AB155">
            <v>1434</v>
          </cell>
          <cell r="AC155">
            <v>1343</v>
          </cell>
          <cell r="AD155">
            <v>1177</v>
          </cell>
          <cell r="AE155">
            <v>1030</v>
          </cell>
          <cell r="AF155">
            <v>891</v>
          </cell>
          <cell r="AG155">
            <v>728</v>
          </cell>
          <cell r="AH155">
            <v>594</v>
          </cell>
          <cell r="AI155">
            <v>464</v>
          </cell>
          <cell r="AJ155">
            <v>360</v>
          </cell>
          <cell r="AK155">
            <v>277</v>
          </cell>
          <cell r="AL155">
            <v>194</v>
          </cell>
          <cell r="AM155">
            <v>166</v>
          </cell>
        </row>
        <row r="156">
          <cell r="A156" t="str">
            <v>150500</v>
          </cell>
          <cell r="B156" t="str">
            <v>15</v>
          </cell>
          <cell r="C156" t="str">
            <v>05</v>
          </cell>
          <cell r="D156" t="str">
            <v>00</v>
          </cell>
          <cell r="E156" t="str">
            <v>CAÑETE</v>
          </cell>
          <cell r="F156">
            <v>236820</v>
          </cell>
          <cell r="G156">
            <v>4746</v>
          </cell>
          <cell r="H156">
            <v>4752</v>
          </cell>
          <cell r="I156">
            <v>4759</v>
          </cell>
          <cell r="J156">
            <v>4762</v>
          </cell>
          <cell r="K156">
            <v>4761</v>
          </cell>
          <cell r="L156">
            <v>4731</v>
          </cell>
          <cell r="M156">
            <v>4726</v>
          </cell>
          <cell r="N156">
            <v>4723</v>
          </cell>
          <cell r="O156">
            <v>4720</v>
          </cell>
          <cell r="P156">
            <v>4716</v>
          </cell>
          <cell r="Q156">
            <v>4714</v>
          </cell>
          <cell r="R156">
            <v>4707</v>
          </cell>
          <cell r="S156">
            <v>4703</v>
          </cell>
          <cell r="T156">
            <v>4702</v>
          </cell>
          <cell r="U156">
            <v>4701</v>
          </cell>
          <cell r="V156">
            <v>4697</v>
          </cell>
          <cell r="W156">
            <v>4689</v>
          </cell>
          <cell r="X156">
            <v>4669</v>
          </cell>
          <cell r="Y156">
            <v>4632</v>
          </cell>
          <cell r="Z156">
            <v>4582</v>
          </cell>
          <cell r="AA156">
            <v>21994</v>
          </cell>
          <cell r="AB156">
            <v>19981</v>
          </cell>
          <cell r="AC156">
            <v>18708</v>
          </cell>
          <cell r="AD156">
            <v>16403</v>
          </cell>
          <cell r="AE156">
            <v>14345</v>
          </cell>
          <cell r="AF156">
            <v>12412</v>
          </cell>
          <cell r="AG156">
            <v>10146</v>
          </cell>
          <cell r="AH156">
            <v>8274</v>
          </cell>
          <cell r="AI156">
            <v>6469</v>
          </cell>
          <cell r="AJ156">
            <v>5011</v>
          </cell>
          <cell r="AK156">
            <v>3866</v>
          </cell>
          <cell r="AL156">
            <v>2705</v>
          </cell>
          <cell r="AM156">
            <v>2314</v>
          </cell>
        </row>
        <row r="157">
          <cell r="A157" t="str">
            <v>150600</v>
          </cell>
          <cell r="B157" t="str">
            <v>15</v>
          </cell>
          <cell r="C157" t="str">
            <v>06</v>
          </cell>
          <cell r="D157" t="str">
            <v>00</v>
          </cell>
          <cell r="E157" t="str">
            <v>HUARAL</v>
          </cell>
          <cell r="F157">
            <v>177022</v>
          </cell>
          <cell r="G157">
            <v>3548</v>
          </cell>
          <cell r="H157">
            <v>3552</v>
          </cell>
          <cell r="I157">
            <v>3557</v>
          </cell>
          <cell r="J157">
            <v>3559</v>
          </cell>
          <cell r="K157">
            <v>3559</v>
          </cell>
          <cell r="L157">
            <v>3536</v>
          </cell>
          <cell r="M157">
            <v>3533</v>
          </cell>
          <cell r="N157">
            <v>3531</v>
          </cell>
          <cell r="O157">
            <v>3528</v>
          </cell>
          <cell r="P157">
            <v>3526</v>
          </cell>
          <cell r="Q157">
            <v>3523</v>
          </cell>
          <cell r="R157">
            <v>3519</v>
          </cell>
          <cell r="S157">
            <v>3515</v>
          </cell>
          <cell r="T157">
            <v>3515</v>
          </cell>
          <cell r="U157">
            <v>3514</v>
          </cell>
          <cell r="V157">
            <v>3511</v>
          </cell>
          <cell r="W157">
            <v>3505</v>
          </cell>
          <cell r="X157">
            <v>3490</v>
          </cell>
          <cell r="Y157">
            <v>3463</v>
          </cell>
          <cell r="Z157">
            <v>3425</v>
          </cell>
          <cell r="AA157">
            <v>16440</v>
          </cell>
          <cell r="AB157">
            <v>14935</v>
          </cell>
          <cell r="AC157">
            <v>13984</v>
          </cell>
          <cell r="AD157">
            <v>12261</v>
          </cell>
          <cell r="AE157">
            <v>10723</v>
          </cell>
          <cell r="AF157">
            <v>9278</v>
          </cell>
          <cell r="AG157">
            <v>7584</v>
          </cell>
          <cell r="AH157">
            <v>6185</v>
          </cell>
          <cell r="AI157">
            <v>4835</v>
          </cell>
          <cell r="AJ157">
            <v>3746</v>
          </cell>
          <cell r="AK157">
            <v>2890</v>
          </cell>
          <cell r="AL157">
            <v>2022</v>
          </cell>
          <cell r="AM157">
            <v>1730</v>
          </cell>
        </row>
        <row r="158">
          <cell r="A158" t="str">
            <v>150700</v>
          </cell>
          <cell r="B158" t="str">
            <v>15</v>
          </cell>
          <cell r="C158" t="str">
            <v>07</v>
          </cell>
          <cell r="D158" t="str">
            <v>00</v>
          </cell>
          <cell r="E158" t="str">
            <v>HUAROCHIRI</v>
          </cell>
          <cell r="F158">
            <v>87419</v>
          </cell>
          <cell r="G158">
            <v>1752</v>
          </cell>
          <cell r="H158">
            <v>1754</v>
          </cell>
          <cell r="I158">
            <v>1757</v>
          </cell>
          <cell r="J158">
            <v>1758</v>
          </cell>
          <cell r="K158">
            <v>1757</v>
          </cell>
          <cell r="L158">
            <v>1746</v>
          </cell>
          <cell r="M158">
            <v>1745</v>
          </cell>
          <cell r="N158">
            <v>1743</v>
          </cell>
          <cell r="O158">
            <v>1742</v>
          </cell>
          <cell r="P158">
            <v>1741</v>
          </cell>
          <cell r="Q158">
            <v>1740</v>
          </cell>
          <cell r="R158">
            <v>1738</v>
          </cell>
          <cell r="S158">
            <v>1736</v>
          </cell>
          <cell r="T158">
            <v>1736</v>
          </cell>
          <cell r="U158">
            <v>1735</v>
          </cell>
          <cell r="V158">
            <v>1734</v>
          </cell>
          <cell r="W158">
            <v>1731</v>
          </cell>
          <cell r="X158">
            <v>1724</v>
          </cell>
          <cell r="Y158">
            <v>1710</v>
          </cell>
          <cell r="Z158">
            <v>1691</v>
          </cell>
          <cell r="AA158">
            <v>8119</v>
          </cell>
          <cell r="AB158">
            <v>7376</v>
          </cell>
          <cell r="AC158">
            <v>6906</v>
          </cell>
          <cell r="AD158">
            <v>6055</v>
          </cell>
          <cell r="AE158">
            <v>5295</v>
          </cell>
          <cell r="AF158">
            <v>4582</v>
          </cell>
          <cell r="AG158">
            <v>3745</v>
          </cell>
          <cell r="AH158">
            <v>3054</v>
          </cell>
          <cell r="AI158">
            <v>2388</v>
          </cell>
          <cell r="AJ158">
            <v>1850</v>
          </cell>
          <cell r="AK158">
            <v>1427</v>
          </cell>
          <cell r="AL158">
            <v>998</v>
          </cell>
          <cell r="AM158">
            <v>854</v>
          </cell>
        </row>
        <row r="159">
          <cell r="A159" t="str">
            <v>150800</v>
          </cell>
          <cell r="B159" t="str">
            <v>15</v>
          </cell>
          <cell r="C159" t="str">
            <v>08</v>
          </cell>
          <cell r="D159" t="str">
            <v>00</v>
          </cell>
          <cell r="E159" t="str">
            <v>HUAURA</v>
          </cell>
          <cell r="F159">
            <v>212532</v>
          </cell>
          <cell r="G159">
            <v>4259</v>
          </cell>
          <cell r="H159">
            <v>4264</v>
          </cell>
          <cell r="I159">
            <v>4271</v>
          </cell>
          <cell r="J159">
            <v>4273</v>
          </cell>
          <cell r="K159">
            <v>4273</v>
          </cell>
          <cell r="L159">
            <v>4246</v>
          </cell>
          <cell r="M159">
            <v>4242</v>
          </cell>
          <cell r="N159">
            <v>4239</v>
          </cell>
          <cell r="O159">
            <v>4236</v>
          </cell>
          <cell r="P159">
            <v>4234</v>
          </cell>
          <cell r="Q159">
            <v>4230</v>
          </cell>
          <cell r="R159">
            <v>4224</v>
          </cell>
          <cell r="S159">
            <v>4220</v>
          </cell>
          <cell r="T159">
            <v>4220</v>
          </cell>
          <cell r="U159">
            <v>4219</v>
          </cell>
          <cell r="V159">
            <v>4215</v>
          </cell>
          <cell r="W159">
            <v>4208</v>
          </cell>
          <cell r="X159">
            <v>4190</v>
          </cell>
          <cell r="Y159">
            <v>4157</v>
          </cell>
          <cell r="Z159">
            <v>4112</v>
          </cell>
          <cell r="AA159">
            <v>19739</v>
          </cell>
          <cell r="AB159">
            <v>17932</v>
          </cell>
          <cell r="AC159">
            <v>16789</v>
          </cell>
          <cell r="AD159">
            <v>14721</v>
          </cell>
          <cell r="AE159">
            <v>12874</v>
          </cell>
          <cell r="AF159">
            <v>11139</v>
          </cell>
          <cell r="AG159">
            <v>9106</v>
          </cell>
          <cell r="AH159">
            <v>7425</v>
          </cell>
          <cell r="AI159">
            <v>5805</v>
          </cell>
          <cell r="AJ159">
            <v>4497</v>
          </cell>
          <cell r="AK159">
            <v>3469</v>
          </cell>
          <cell r="AL159">
            <v>2427</v>
          </cell>
          <cell r="AM159">
            <v>2077</v>
          </cell>
        </row>
        <row r="160">
          <cell r="A160" t="str">
            <v>150900</v>
          </cell>
          <cell r="B160" t="str">
            <v>15</v>
          </cell>
          <cell r="C160" t="str">
            <v>09</v>
          </cell>
          <cell r="D160" t="str">
            <v>00</v>
          </cell>
          <cell r="E160" t="str">
            <v>OYON</v>
          </cell>
          <cell r="F160">
            <v>24332</v>
          </cell>
          <cell r="G160">
            <v>488</v>
          </cell>
          <cell r="H160">
            <v>488</v>
          </cell>
          <cell r="I160">
            <v>489</v>
          </cell>
          <cell r="J160">
            <v>489</v>
          </cell>
          <cell r="K160">
            <v>489</v>
          </cell>
          <cell r="L160">
            <v>486</v>
          </cell>
          <cell r="M160">
            <v>486</v>
          </cell>
          <cell r="N160">
            <v>485</v>
          </cell>
          <cell r="O160">
            <v>485</v>
          </cell>
          <cell r="P160">
            <v>485</v>
          </cell>
          <cell r="Q160">
            <v>484</v>
          </cell>
          <cell r="R160">
            <v>483</v>
          </cell>
          <cell r="S160">
            <v>483</v>
          </cell>
          <cell r="T160">
            <v>483</v>
          </cell>
          <cell r="U160">
            <v>483</v>
          </cell>
          <cell r="V160">
            <v>483</v>
          </cell>
          <cell r="W160">
            <v>482</v>
          </cell>
          <cell r="X160">
            <v>480</v>
          </cell>
          <cell r="Y160">
            <v>476</v>
          </cell>
          <cell r="Z160">
            <v>471</v>
          </cell>
          <cell r="AA160">
            <v>2260</v>
          </cell>
          <cell r="AB160">
            <v>2053</v>
          </cell>
          <cell r="AC160">
            <v>1922</v>
          </cell>
          <cell r="AD160">
            <v>1685</v>
          </cell>
          <cell r="AE160">
            <v>1474</v>
          </cell>
          <cell r="AF160">
            <v>1275</v>
          </cell>
          <cell r="AG160">
            <v>1042</v>
          </cell>
          <cell r="AH160">
            <v>850</v>
          </cell>
          <cell r="AI160">
            <v>665</v>
          </cell>
          <cell r="AJ160">
            <v>515</v>
          </cell>
          <cell r="AK160">
            <v>397</v>
          </cell>
          <cell r="AL160">
            <v>278</v>
          </cell>
          <cell r="AM160">
            <v>238</v>
          </cell>
        </row>
        <row r="161">
          <cell r="A161" t="str">
            <v>151000</v>
          </cell>
          <cell r="B161" t="str">
            <v>15</v>
          </cell>
          <cell r="C161" t="str">
            <v>10</v>
          </cell>
          <cell r="D161" t="str">
            <v>00</v>
          </cell>
          <cell r="E161" t="str">
            <v>YAUYOS</v>
          </cell>
          <cell r="F161">
            <v>31554</v>
          </cell>
          <cell r="G161">
            <v>632</v>
          </cell>
          <cell r="H161">
            <v>633</v>
          </cell>
          <cell r="I161">
            <v>634</v>
          </cell>
          <cell r="J161">
            <v>634</v>
          </cell>
          <cell r="K161">
            <v>634</v>
          </cell>
          <cell r="L161">
            <v>630</v>
          </cell>
          <cell r="M161">
            <v>630</v>
          </cell>
          <cell r="N161">
            <v>629</v>
          </cell>
          <cell r="O161">
            <v>629</v>
          </cell>
          <cell r="P161">
            <v>629</v>
          </cell>
          <cell r="Q161">
            <v>628</v>
          </cell>
          <cell r="R161">
            <v>627</v>
          </cell>
          <cell r="S161">
            <v>627</v>
          </cell>
          <cell r="T161">
            <v>626</v>
          </cell>
          <cell r="U161">
            <v>628</v>
          </cell>
          <cell r="V161">
            <v>626</v>
          </cell>
          <cell r="W161">
            <v>625</v>
          </cell>
          <cell r="X161">
            <v>623</v>
          </cell>
          <cell r="Y161">
            <v>617</v>
          </cell>
          <cell r="Z161">
            <v>611</v>
          </cell>
          <cell r="AA161">
            <v>2930</v>
          </cell>
          <cell r="AB161">
            <v>2662</v>
          </cell>
          <cell r="AC161">
            <v>2493</v>
          </cell>
          <cell r="AD161">
            <v>2185</v>
          </cell>
          <cell r="AE161">
            <v>1911</v>
          </cell>
          <cell r="AF161">
            <v>1654</v>
          </cell>
          <cell r="AG161">
            <v>1352</v>
          </cell>
          <cell r="AH161">
            <v>1102</v>
          </cell>
          <cell r="AI161">
            <v>862</v>
          </cell>
          <cell r="AJ161">
            <v>668</v>
          </cell>
          <cell r="AK161">
            <v>515</v>
          </cell>
          <cell r="AL161">
            <v>360</v>
          </cell>
          <cell r="AM161">
            <v>308</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cell r="G163">
            <v>10615</v>
          </cell>
          <cell r="H163">
            <v>10629</v>
          </cell>
          <cell r="I163">
            <v>10644</v>
          </cell>
          <cell r="J163">
            <v>10650</v>
          </cell>
          <cell r="K163">
            <v>10648</v>
          </cell>
          <cell r="L163">
            <v>10581</v>
          </cell>
          <cell r="M163">
            <v>10571</v>
          </cell>
          <cell r="N163">
            <v>10563</v>
          </cell>
          <cell r="O163">
            <v>10557</v>
          </cell>
          <cell r="P163">
            <v>10550</v>
          </cell>
          <cell r="Q163">
            <v>10542</v>
          </cell>
          <cell r="R163">
            <v>10527</v>
          </cell>
          <cell r="S163">
            <v>10518</v>
          </cell>
          <cell r="T163">
            <v>10516</v>
          </cell>
          <cell r="U163">
            <v>10515</v>
          </cell>
          <cell r="V163">
            <v>10504</v>
          </cell>
          <cell r="W163">
            <v>10488</v>
          </cell>
          <cell r="X163">
            <v>10443</v>
          </cell>
          <cell r="Y163">
            <v>10361</v>
          </cell>
          <cell r="Z163">
            <v>10250</v>
          </cell>
          <cell r="AA163">
            <v>49192</v>
          </cell>
          <cell r="AB163">
            <v>44689</v>
          </cell>
          <cell r="AC163">
            <v>41843</v>
          </cell>
          <cell r="AD163">
            <v>36686</v>
          </cell>
          <cell r="AE163">
            <v>32085</v>
          </cell>
          <cell r="AF163">
            <v>27760</v>
          </cell>
          <cell r="AG163">
            <v>22693</v>
          </cell>
          <cell r="AH163">
            <v>18505</v>
          </cell>
          <cell r="AI163">
            <v>14468</v>
          </cell>
          <cell r="AJ163">
            <v>11208</v>
          </cell>
          <cell r="AK163">
            <v>8647</v>
          </cell>
          <cell r="AL163">
            <v>6050</v>
          </cell>
          <cell r="AM163">
            <v>5177</v>
          </cell>
        </row>
        <row r="164">
          <cell r="A164" t="str">
            <v>160200</v>
          </cell>
          <cell r="B164" t="str">
            <v>16</v>
          </cell>
          <cell r="C164" t="str">
            <v>02</v>
          </cell>
          <cell r="D164" t="str">
            <v>00</v>
          </cell>
          <cell r="E164" t="str">
            <v>ALTO AMAZONAS</v>
          </cell>
          <cell r="F164">
            <v>113047</v>
          </cell>
          <cell r="G164">
            <v>2266</v>
          </cell>
          <cell r="H164">
            <v>2268</v>
          </cell>
          <cell r="I164">
            <v>2272</v>
          </cell>
          <cell r="J164">
            <v>2273</v>
          </cell>
          <cell r="K164">
            <v>2273</v>
          </cell>
          <cell r="L164">
            <v>2258</v>
          </cell>
          <cell r="M164">
            <v>2256</v>
          </cell>
          <cell r="N164">
            <v>2254</v>
          </cell>
          <cell r="O164">
            <v>2253</v>
          </cell>
          <cell r="P164">
            <v>2252</v>
          </cell>
          <cell r="Q164">
            <v>2250</v>
          </cell>
          <cell r="R164">
            <v>2247</v>
          </cell>
          <cell r="S164">
            <v>2245</v>
          </cell>
          <cell r="T164">
            <v>2245</v>
          </cell>
          <cell r="U164">
            <v>2244</v>
          </cell>
          <cell r="V164">
            <v>2243</v>
          </cell>
          <cell r="W164">
            <v>2238</v>
          </cell>
          <cell r="X164">
            <v>2229</v>
          </cell>
          <cell r="Y164">
            <v>2211</v>
          </cell>
          <cell r="Z164">
            <v>2187</v>
          </cell>
          <cell r="AA164">
            <v>10499</v>
          </cell>
          <cell r="AB164">
            <v>9538</v>
          </cell>
          <cell r="AC164">
            <v>8930</v>
          </cell>
          <cell r="AD164">
            <v>7830</v>
          </cell>
          <cell r="AE164">
            <v>6848</v>
          </cell>
          <cell r="AF164">
            <v>5925</v>
          </cell>
          <cell r="AG164">
            <v>4843</v>
          </cell>
          <cell r="AH164">
            <v>3949</v>
          </cell>
          <cell r="AI164">
            <v>3088</v>
          </cell>
          <cell r="AJ164">
            <v>2392</v>
          </cell>
          <cell r="AK164">
            <v>1845</v>
          </cell>
          <cell r="AL164">
            <v>1291</v>
          </cell>
          <cell r="AM164">
            <v>1105</v>
          </cell>
        </row>
        <row r="165">
          <cell r="A165" t="str">
            <v>160300</v>
          </cell>
          <cell r="B165" t="str">
            <v>16</v>
          </cell>
          <cell r="C165" t="str">
            <v>03</v>
          </cell>
          <cell r="D165" t="str">
            <v>00</v>
          </cell>
          <cell r="E165" t="str">
            <v>LORETO</v>
          </cell>
          <cell r="F165">
            <v>68501</v>
          </cell>
          <cell r="G165">
            <v>1373</v>
          </cell>
          <cell r="H165">
            <v>1374</v>
          </cell>
          <cell r="I165">
            <v>1377</v>
          </cell>
          <cell r="J165">
            <v>1378</v>
          </cell>
          <cell r="K165">
            <v>1377</v>
          </cell>
          <cell r="L165">
            <v>1369</v>
          </cell>
          <cell r="M165">
            <v>1367</v>
          </cell>
          <cell r="N165">
            <v>1367</v>
          </cell>
          <cell r="O165">
            <v>1365</v>
          </cell>
          <cell r="P165">
            <v>1365</v>
          </cell>
          <cell r="Q165">
            <v>1364</v>
          </cell>
          <cell r="R165">
            <v>1362</v>
          </cell>
          <cell r="S165">
            <v>1360</v>
          </cell>
          <cell r="T165">
            <v>1360</v>
          </cell>
          <cell r="U165">
            <v>1360</v>
          </cell>
          <cell r="V165">
            <v>1358</v>
          </cell>
          <cell r="W165">
            <v>1356</v>
          </cell>
          <cell r="X165">
            <v>1351</v>
          </cell>
          <cell r="Y165">
            <v>1340</v>
          </cell>
          <cell r="Z165">
            <v>1325</v>
          </cell>
          <cell r="AA165">
            <v>6362</v>
          </cell>
          <cell r="AB165">
            <v>5779</v>
          </cell>
          <cell r="AC165">
            <v>5411</v>
          </cell>
          <cell r="AD165">
            <v>4744</v>
          </cell>
          <cell r="AE165">
            <v>4149</v>
          </cell>
          <cell r="AF165">
            <v>3590</v>
          </cell>
          <cell r="AG165">
            <v>2935</v>
          </cell>
          <cell r="AH165">
            <v>2393</v>
          </cell>
          <cell r="AI165">
            <v>1871</v>
          </cell>
          <cell r="AJ165">
            <v>1450</v>
          </cell>
          <cell r="AK165">
            <v>1118</v>
          </cell>
          <cell r="AL165">
            <v>782</v>
          </cell>
          <cell r="AM165">
            <v>669</v>
          </cell>
        </row>
        <row r="166">
          <cell r="A166" t="str">
            <v>160400</v>
          </cell>
          <cell r="B166" t="str">
            <v>16</v>
          </cell>
          <cell r="C166" t="str">
            <v>04</v>
          </cell>
          <cell r="D166" t="str">
            <v>00</v>
          </cell>
          <cell r="E166" t="str">
            <v>MARISCAL RAMON CASTILLA</v>
          </cell>
          <cell r="F166">
            <v>59975</v>
          </cell>
          <cell r="G166">
            <v>1202</v>
          </cell>
          <cell r="H166">
            <v>1203</v>
          </cell>
          <cell r="I166">
            <v>1205</v>
          </cell>
          <cell r="J166">
            <v>1206</v>
          </cell>
          <cell r="K166">
            <v>1206</v>
          </cell>
          <cell r="L166">
            <v>1198</v>
          </cell>
          <cell r="M166">
            <v>1197</v>
          </cell>
          <cell r="N166">
            <v>1196</v>
          </cell>
          <cell r="O166">
            <v>1195</v>
          </cell>
          <cell r="P166">
            <v>1195</v>
          </cell>
          <cell r="Q166">
            <v>1194</v>
          </cell>
          <cell r="R166">
            <v>1192</v>
          </cell>
          <cell r="S166">
            <v>1191</v>
          </cell>
          <cell r="T166">
            <v>1191</v>
          </cell>
          <cell r="U166">
            <v>1191</v>
          </cell>
          <cell r="V166">
            <v>1189</v>
          </cell>
          <cell r="W166">
            <v>1188</v>
          </cell>
          <cell r="X166">
            <v>1183</v>
          </cell>
          <cell r="Y166">
            <v>1173</v>
          </cell>
          <cell r="Z166">
            <v>1160</v>
          </cell>
          <cell r="AA166">
            <v>5570</v>
          </cell>
          <cell r="AB166">
            <v>5060</v>
          </cell>
          <cell r="AC166">
            <v>4738</v>
          </cell>
          <cell r="AD166">
            <v>4154</v>
          </cell>
          <cell r="AE166">
            <v>3633</v>
          </cell>
          <cell r="AF166">
            <v>3143</v>
          </cell>
          <cell r="AG166">
            <v>2570</v>
          </cell>
          <cell r="AH166">
            <v>2095</v>
          </cell>
          <cell r="AI166">
            <v>1638</v>
          </cell>
          <cell r="AJ166">
            <v>1269</v>
          </cell>
          <cell r="AK166">
            <v>979</v>
          </cell>
          <cell r="AL166">
            <v>685</v>
          </cell>
          <cell r="AM166">
            <v>586</v>
          </cell>
        </row>
        <row r="167">
          <cell r="A167" t="str">
            <v>160500</v>
          </cell>
          <cell r="B167" t="str">
            <v>16</v>
          </cell>
          <cell r="C167" t="str">
            <v>05</v>
          </cell>
          <cell r="D167" t="str">
            <v>00</v>
          </cell>
          <cell r="E167" t="str">
            <v>REQUENA</v>
          </cell>
          <cell r="F167">
            <v>71031</v>
          </cell>
          <cell r="G167">
            <v>1423</v>
          </cell>
          <cell r="H167">
            <v>1425</v>
          </cell>
          <cell r="I167">
            <v>1427</v>
          </cell>
          <cell r="J167">
            <v>1428</v>
          </cell>
          <cell r="K167">
            <v>1428</v>
          </cell>
          <cell r="L167">
            <v>1419</v>
          </cell>
          <cell r="M167">
            <v>1418</v>
          </cell>
          <cell r="N167">
            <v>1417</v>
          </cell>
          <cell r="O167">
            <v>1416</v>
          </cell>
          <cell r="P167">
            <v>1415</v>
          </cell>
          <cell r="Q167">
            <v>1414</v>
          </cell>
          <cell r="R167">
            <v>1412</v>
          </cell>
          <cell r="S167">
            <v>1411</v>
          </cell>
          <cell r="T167">
            <v>1410</v>
          </cell>
          <cell r="U167">
            <v>1410</v>
          </cell>
          <cell r="V167">
            <v>1409</v>
          </cell>
          <cell r="W167">
            <v>1406</v>
          </cell>
          <cell r="X167">
            <v>1401</v>
          </cell>
          <cell r="Y167">
            <v>1389</v>
          </cell>
          <cell r="Z167">
            <v>1374</v>
          </cell>
          <cell r="AA167">
            <v>6597</v>
          </cell>
          <cell r="AB167">
            <v>5993</v>
          </cell>
          <cell r="AC167">
            <v>5611</v>
          </cell>
          <cell r="AD167">
            <v>4920</v>
          </cell>
          <cell r="AE167">
            <v>4303</v>
          </cell>
          <cell r="AF167">
            <v>3723</v>
          </cell>
          <cell r="AG167">
            <v>3043</v>
          </cell>
          <cell r="AH167">
            <v>2482</v>
          </cell>
          <cell r="AI167">
            <v>1940</v>
          </cell>
          <cell r="AJ167">
            <v>1503</v>
          </cell>
          <cell r="AK167">
            <v>1159</v>
          </cell>
          <cell r="AL167">
            <v>811</v>
          </cell>
          <cell r="AM167">
            <v>694</v>
          </cell>
        </row>
        <row r="168">
          <cell r="A168" t="str">
            <v>160600</v>
          </cell>
          <cell r="B168" t="str">
            <v>16</v>
          </cell>
          <cell r="C168" t="str">
            <v>06</v>
          </cell>
          <cell r="D168" t="str">
            <v>00</v>
          </cell>
          <cell r="E168" t="str">
            <v>UCAYALI</v>
          </cell>
          <cell r="F168">
            <v>66143</v>
          </cell>
          <cell r="G168">
            <v>1325</v>
          </cell>
          <cell r="H168">
            <v>1327</v>
          </cell>
          <cell r="I168">
            <v>1329</v>
          </cell>
          <cell r="J168">
            <v>1330</v>
          </cell>
          <cell r="K168">
            <v>1330</v>
          </cell>
          <cell r="L168">
            <v>1321</v>
          </cell>
          <cell r="M168">
            <v>1320</v>
          </cell>
          <cell r="N168">
            <v>1319</v>
          </cell>
          <cell r="O168">
            <v>1318</v>
          </cell>
          <cell r="P168">
            <v>1318</v>
          </cell>
          <cell r="Q168">
            <v>1316</v>
          </cell>
          <cell r="R168">
            <v>1315</v>
          </cell>
          <cell r="S168">
            <v>1313</v>
          </cell>
          <cell r="T168">
            <v>1313</v>
          </cell>
          <cell r="U168">
            <v>1313</v>
          </cell>
          <cell r="V168">
            <v>1312</v>
          </cell>
          <cell r="W168">
            <v>1310</v>
          </cell>
          <cell r="X168">
            <v>1304</v>
          </cell>
          <cell r="Y168">
            <v>1294</v>
          </cell>
          <cell r="Z168">
            <v>1280</v>
          </cell>
          <cell r="AA168">
            <v>6143</v>
          </cell>
          <cell r="AB168">
            <v>5580</v>
          </cell>
          <cell r="AC168">
            <v>5225</v>
          </cell>
          <cell r="AD168">
            <v>4581</v>
          </cell>
          <cell r="AE168">
            <v>4007</v>
          </cell>
          <cell r="AF168">
            <v>3467</v>
          </cell>
          <cell r="AG168">
            <v>2834</v>
          </cell>
          <cell r="AH168">
            <v>2311</v>
          </cell>
          <cell r="AI168">
            <v>1807</v>
          </cell>
          <cell r="AJ168">
            <v>1400</v>
          </cell>
          <cell r="AK168">
            <v>1080</v>
          </cell>
          <cell r="AL168">
            <v>755</v>
          </cell>
          <cell r="AM168">
            <v>646</v>
          </cell>
        </row>
        <row r="169">
          <cell r="A169" t="str">
            <v>160700</v>
          </cell>
          <cell r="B169" t="str">
            <v>16</v>
          </cell>
          <cell r="C169" t="str">
            <v>07</v>
          </cell>
          <cell r="D169" t="str">
            <v>00</v>
          </cell>
          <cell r="E169" t="str">
            <v>DATEM DEL MARAÑON</v>
          </cell>
          <cell r="F169">
            <v>53675</v>
          </cell>
          <cell r="G169">
            <v>1076</v>
          </cell>
          <cell r="H169">
            <v>1077</v>
          </cell>
          <cell r="I169">
            <v>1078</v>
          </cell>
          <cell r="J169">
            <v>1079</v>
          </cell>
          <cell r="K169">
            <v>1079</v>
          </cell>
          <cell r="L169">
            <v>1072</v>
          </cell>
          <cell r="M169">
            <v>1071</v>
          </cell>
          <cell r="N169">
            <v>1070</v>
          </cell>
          <cell r="O169">
            <v>1070</v>
          </cell>
          <cell r="P169">
            <v>1069</v>
          </cell>
          <cell r="Q169">
            <v>1068</v>
          </cell>
          <cell r="R169">
            <v>1067</v>
          </cell>
          <cell r="S169">
            <v>1066</v>
          </cell>
          <cell r="T169">
            <v>1066</v>
          </cell>
          <cell r="U169">
            <v>1066</v>
          </cell>
          <cell r="V169">
            <v>1064</v>
          </cell>
          <cell r="W169">
            <v>1063</v>
          </cell>
          <cell r="X169">
            <v>1058</v>
          </cell>
          <cell r="Y169">
            <v>1050</v>
          </cell>
          <cell r="Z169">
            <v>1039</v>
          </cell>
          <cell r="AA169">
            <v>4985</v>
          </cell>
          <cell r="AB169">
            <v>4529</v>
          </cell>
          <cell r="AC169">
            <v>4240</v>
          </cell>
          <cell r="AD169">
            <v>3718</v>
          </cell>
          <cell r="AE169">
            <v>3251</v>
          </cell>
          <cell r="AF169">
            <v>2813</v>
          </cell>
          <cell r="AG169">
            <v>2300</v>
          </cell>
          <cell r="AH169">
            <v>1875</v>
          </cell>
          <cell r="AI169">
            <v>1466</v>
          </cell>
          <cell r="AJ169">
            <v>1136</v>
          </cell>
          <cell r="AK169">
            <v>876</v>
          </cell>
          <cell r="AL169">
            <v>613</v>
          </cell>
          <cell r="AM169">
            <v>525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cell r="G171">
            <v>1698</v>
          </cell>
          <cell r="H171">
            <v>1699</v>
          </cell>
          <cell r="I171">
            <v>1702</v>
          </cell>
          <cell r="J171">
            <v>1703</v>
          </cell>
          <cell r="K171">
            <v>1703</v>
          </cell>
          <cell r="L171">
            <v>1692</v>
          </cell>
          <cell r="M171">
            <v>1690</v>
          </cell>
          <cell r="N171">
            <v>1690</v>
          </cell>
          <cell r="O171">
            <v>1688</v>
          </cell>
          <cell r="P171">
            <v>1687</v>
          </cell>
          <cell r="Q171">
            <v>1686</v>
          </cell>
          <cell r="R171">
            <v>1683</v>
          </cell>
          <cell r="S171">
            <v>1683</v>
          </cell>
          <cell r="T171">
            <v>1682</v>
          </cell>
          <cell r="U171">
            <v>1682</v>
          </cell>
          <cell r="V171">
            <v>1680</v>
          </cell>
          <cell r="W171">
            <v>1677</v>
          </cell>
          <cell r="X171">
            <v>1670</v>
          </cell>
          <cell r="Y171">
            <v>1657</v>
          </cell>
          <cell r="Z171">
            <v>1640</v>
          </cell>
          <cell r="AA171">
            <v>7867</v>
          </cell>
          <cell r="AB171">
            <v>7147</v>
          </cell>
          <cell r="AC171">
            <v>6692</v>
          </cell>
          <cell r="AD171">
            <v>5867</v>
          </cell>
          <cell r="AE171">
            <v>5131</v>
          </cell>
          <cell r="AF171">
            <v>4439</v>
          </cell>
          <cell r="AG171">
            <v>3629</v>
          </cell>
          <cell r="AH171">
            <v>2960</v>
          </cell>
          <cell r="AI171">
            <v>2314</v>
          </cell>
          <cell r="AJ171">
            <v>1792</v>
          </cell>
          <cell r="AK171">
            <v>1383</v>
          </cell>
          <cell r="AL171">
            <v>967</v>
          </cell>
          <cell r="AM171">
            <v>828</v>
          </cell>
        </row>
        <row r="172">
          <cell r="A172" t="str">
            <v>170200</v>
          </cell>
          <cell r="B172" t="str">
            <v>17</v>
          </cell>
          <cell r="C172" t="str">
            <v>02</v>
          </cell>
          <cell r="D172" t="str">
            <v>00</v>
          </cell>
          <cell r="E172" t="str">
            <v>MANU</v>
          </cell>
          <cell r="F172">
            <v>21418</v>
          </cell>
          <cell r="G172">
            <v>429</v>
          </cell>
          <cell r="H172">
            <v>430</v>
          </cell>
          <cell r="I172">
            <v>431</v>
          </cell>
          <cell r="J172">
            <v>431</v>
          </cell>
          <cell r="K172">
            <v>431</v>
          </cell>
          <cell r="L172">
            <v>428</v>
          </cell>
          <cell r="M172">
            <v>427</v>
          </cell>
          <cell r="N172">
            <v>427</v>
          </cell>
          <cell r="O172">
            <v>427</v>
          </cell>
          <cell r="P172">
            <v>427</v>
          </cell>
          <cell r="Q172">
            <v>426</v>
          </cell>
          <cell r="R172">
            <v>426</v>
          </cell>
          <cell r="S172">
            <v>425</v>
          </cell>
          <cell r="T172">
            <v>425</v>
          </cell>
          <cell r="U172">
            <v>425</v>
          </cell>
          <cell r="V172">
            <v>425</v>
          </cell>
          <cell r="W172">
            <v>424</v>
          </cell>
          <cell r="X172">
            <v>422</v>
          </cell>
          <cell r="Y172">
            <v>419</v>
          </cell>
          <cell r="Z172">
            <v>414</v>
          </cell>
          <cell r="AA172">
            <v>1989</v>
          </cell>
          <cell r="AB172">
            <v>1807</v>
          </cell>
          <cell r="AC172">
            <v>1692</v>
          </cell>
          <cell r="AD172">
            <v>1483</v>
          </cell>
          <cell r="AE172">
            <v>1297</v>
          </cell>
          <cell r="AF172">
            <v>1123</v>
          </cell>
          <cell r="AG172">
            <v>918</v>
          </cell>
          <cell r="AH172">
            <v>748</v>
          </cell>
          <cell r="AI172">
            <v>585</v>
          </cell>
          <cell r="AJ172">
            <v>453</v>
          </cell>
          <cell r="AK172">
            <v>350</v>
          </cell>
          <cell r="AL172">
            <v>245</v>
          </cell>
          <cell r="AM172">
            <v>209</v>
          </cell>
        </row>
        <row r="173">
          <cell r="A173" t="str">
            <v>170300</v>
          </cell>
          <cell r="B173" t="str">
            <v>17</v>
          </cell>
          <cell r="C173" t="str">
            <v>03</v>
          </cell>
          <cell r="D173" t="str">
            <v>00</v>
          </cell>
          <cell r="E173" t="str">
            <v>TAHUAMANU</v>
          </cell>
          <cell r="F173">
            <v>11650</v>
          </cell>
          <cell r="G173">
            <v>233</v>
          </cell>
          <cell r="H173">
            <v>234</v>
          </cell>
          <cell r="I173">
            <v>234</v>
          </cell>
          <cell r="J173">
            <v>234</v>
          </cell>
          <cell r="K173">
            <v>234</v>
          </cell>
          <cell r="L173">
            <v>233</v>
          </cell>
          <cell r="M173">
            <v>233</v>
          </cell>
          <cell r="N173">
            <v>232</v>
          </cell>
          <cell r="O173">
            <v>232</v>
          </cell>
          <cell r="P173">
            <v>232</v>
          </cell>
          <cell r="Q173">
            <v>232</v>
          </cell>
          <cell r="R173">
            <v>232</v>
          </cell>
          <cell r="S173">
            <v>231</v>
          </cell>
          <cell r="T173">
            <v>231</v>
          </cell>
          <cell r="U173">
            <v>231</v>
          </cell>
          <cell r="V173">
            <v>231</v>
          </cell>
          <cell r="W173">
            <v>231</v>
          </cell>
          <cell r="X173">
            <v>230</v>
          </cell>
          <cell r="Y173">
            <v>228</v>
          </cell>
          <cell r="Z173">
            <v>225</v>
          </cell>
          <cell r="AA173">
            <v>1082</v>
          </cell>
          <cell r="AB173">
            <v>983</v>
          </cell>
          <cell r="AC173">
            <v>920</v>
          </cell>
          <cell r="AD173">
            <v>807</v>
          </cell>
          <cell r="AE173">
            <v>706</v>
          </cell>
          <cell r="AF173">
            <v>611</v>
          </cell>
          <cell r="AG173">
            <v>499</v>
          </cell>
          <cell r="AH173">
            <v>407</v>
          </cell>
          <cell r="AI173">
            <v>318</v>
          </cell>
          <cell r="AJ173">
            <v>247</v>
          </cell>
          <cell r="AK173">
            <v>190</v>
          </cell>
          <cell r="AL173">
            <v>133</v>
          </cell>
          <cell r="AM173">
            <v>114</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cell r="G175">
            <v>1555</v>
          </cell>
          <cell r="H175">
            <v>1557</v>
          </cell>
          <cell r="I175">
            <v>1559</v>
          </cell>
          <cell r="J175">
            <v>1560</v>
          </cell>
          <cell r="K175">
            <v>1560</v>
          </cell>
          <cell r="L175">
            <v>1550</v>
          </cell>
          <cell r="M175">
            <v>1548</v>
          </cell>
          <cell r="N175">
            <v>1548</v>
          </cell>
          <cell r="O175">
            <v>1546</v>
          </cell>
          <cell r="P175">
            <v>1546</v>
          </cell>
          <cell r="Q175">
            <v>1545</v>
          </cell>
          <cell r="R175">
            <v>1542</v>
          </cell>
          <cell r="S175">
            <v>1541</v>
          </cell>
          <cell r="T175">
            <v>1541</v>
          </cell>
          <cell r="U175">
            <v>1541</v>
          </cell>
          <cell r="V175">
            <v>1539</v>
          </cell>
          <cell r="W175">
            <v>1537</v>
          </cell>
          <cell r="X175">
            <v>1530</v>
          </cell>
          <cell r="Y175">
            <v>1518</v>
          </cell>
          <cell r="Z175">
            <v>1502</v>
          </cell>
          <cell r="AA175">
            <v>7207</v>
          </cell>
          <cell r="AB175">
            <v>6547</v>
          </cell>
          <cell r="AC175">
            <v>6130</v>
          </cell>
          <cell r="AD175">
            <v>5374</v>
          </cell>
          <cell r="AE175">
            <v>4701</v>
          </cell>
          <cell r="AF175">
            <v>4067</v>
          </cell>
          <cell r="AG175">
            <v>3325</v>
          </cell>
          <cell r="AH175">
            <v>2711</v>
          </cell>
          <cell r="AI175">
            <v>2120</v>
          </cell>
          <cell r="AJ175">
            <v>1642</v>
          </cell>
          <cell r="AK175">
            <v>1266</v>
          </cell>
          <cell r="AL175">
            <v>886</v>
          </cell>
          <cell r="AM175">
            <v>758</v>
          </cell>
        </row>
        <row r="176">
          <cell r="A176" t="str">
            <v>180200</v>
          </cell>
          <cell r="B176" t="str">
            <v>18</v>
          </cell>
          <cell r="C176" t="str">
            <v>02</v>
          </cell>
          <cell r="D176" t="str">
            <v>00</v>
          </cell>
          <cell r="E176" t="str">
            <v>GENERAL SANCHEZ CERRO</v>
          </cell>
          <cell r="F176">
            <v>27500</v>
          </cell>
          <cell r="G176">
            <v>551</v>
          </cell>
          <cell r="H176">
            <v>552</v>
          </cell>
          <cell r="I176">
            <v>553</v>
          </cell>
          <cell r="J176">
            <v>553</v>
          </cell>
          <cell r="K176">
            <v>553</v>
          </cell>
          <cell r="L176">
            <v>549</v>
          </cell>
          <cell r="M176">
            <v>549</v>
          </cell>
          <cell r="N176">
            <v>548</v>
          </cell>
          <cell r="O176">
            <v>548</v>
          </cell>
          <cell r="P176">
            <v>548</v>
          </cell>
          <cell r="Q176">
            <v>547</v>
          </cell>
          <cell r="R176">
            <v>547</v>
          </cell>
          <cell r="S176">
            <v>546</v>
          </cell>
          <cell r="T176">
            <v>546</v>
          </cell>
          <cell r="U176">
            <v>546</v>
          </cell>
          <cell r="V176">
            <v>545</v>
          </cell>
          <cell r="W176">
            <v>545</v>
          </cell>
          <cell r="X176">
            <v>542</v>
          </cell>
          <cell r="Y176">
            <v>538</v>
          </cell>
          <cell r="Z176">
            <v>532</v>
          </cell>
          <cell r="AA176">
            <v>2554</v>
          </cell>
          <cell r="AB176">
            <v>2320</v>
          </cell>
          <cell r="AC176">
            <v>2172</v>
          </cell>
          <cell r="AD176">
            <v>1905</v>
          </cell>
          <cell r="AE176">
            <v>1666</v>
          </cell>
          <cell r="AF176">
            <v>1441</v>
          </cell>
          <cell r="AG176">
            <v>1178</v>
          </cell>
          <cell r="AH176">
            <v>961</v>
          </cell>
          <cell r="AI176">
            <v>751</v>
          </cell>
          <cell r="AJ176">
            <v>582</v>
          </cell>
          <cell r="AK176">
            <v>449</v>
          </cell>
          <cell r="AL176">
            <v>314</v>
          </cell>
          <cell r="AM176">
            <v>269</v>
          </cell>
        </row>
        <row r="177">
          <cell r="A177" t="str">
            <v>180300</v>
          </cell>
          <cell r="B177" t="str">
            <v>18</v>
          </cell>
          <cell r="C177" t="str">
            <v>03</v>
          </cell>
          <cell r="D177" t="str">
            <v>00</v>
          </cell>
          <cell r="E177" t="str">
            <v>ILO</v>
          </cell>
          <cell r="F177">
            <v>67671</v>
          </cell>
          <cell r="G177">
            <v>1356</v>
          </cell>
          <cell r="H177">
            <v>1358</v>
          </cell>
          <cell r="I177">
            <v>1360</v>
          </cell>
          <cell r="J177">
            <v>1361</v>
          </cell>
          <cell r="K177">
            <v>1360</v>
          </cell>
          <cell r="L177">
            <v>1352</v>
          </cell>
          <cell r="M177">
            <v>1351</v>
          </cell>
          <cell r="N177">
            <v>1350</v>
          </cell>
          <cell r="O177">
            <v>1349</v>
          </cell>
          <cell r="P177">
            <v>1348</v>
          </cell>
          <cell r="Q177">
            <v>1347</v>
          </cell>
          <cell r="R177">
            <v>1345</v>
          </cell>
          <cell r="S177">
            <v>1344</v>
          </cell>
          <cell r="T177">
            <v>1343</v>
          </cell>
          <cell r="U177">
            <v>1343</v>
          </cell>
          <cell r="V177">
            <v>1342</v>
          </cell>
          <cell r="W177">
            <v>1339</v>
          </cell>
          <cell r="X177">
            <v>1334</v>
          </cell>
          <cell r="Y177">
            <v>1324</v>
          </cell>
          <cell r="Z177">
            <v>1309</v>
          </cell>
          <cell r="AA177">
            <v>6285</v>
          </cell>
          <cell r="AB177">
            <v>5710</v>
          </cell>
          <cell r="AC177">
            <v>5346</v>
          </cell>
          <cell r="AD177">
            <v>4687</v>
          </cell>
          <cell r="AE177">
            <v>4099</v>
          </cell>
          <cell r="AF177">
            <v>3547</v>
          </cell>
          <cell r="AG177">
            <v>2899</v>
          </cell>
          <cell r="AH177">
            <v>2364</v>
          </cell>
          <cell r="AI177">
            <v>1848</v>
          </cell>
          <cell r="AJ177">
            <v>1432</v>
          </cell>
          <cell r="AK177">
            <v>1105</v>
          </cell>
          <cell r="AL177">
            <v>773</v>
          </cell>
          <cell r="AM177">
            <v>661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cell r="G179">
            <v>3323</v>
          </cell>
          <cell r="H179">
            <v>3327</v>
          </cell>
          <cell r="I179">
            <v>3332</v>
          </cell>
          <cell r="J179">
            <v>3334</v>
          </cell>
          <cell r="K179">
            <v>3333</v>
          </cell>
          <cell r="L179">
            <v>3312</v>
          </cell>
          <cell r="M179">
            <v>3309</v>
          </cell>
          <cell r="N179">
            <v>3307</v>
          </cell>
          <cell r="O179">
            <v>3305</v>
          </cell>
          <cell r="P179">
            <v>3302</v>
          </cell>
          <cell r="Q179">
            <v>3300</v>
          </cell>
          <cell r="R179">
            <v>3295</v>
          </cell>
          <cell r="S179">
            <v>3293</v>
          </cell>
          <cell r="T179">
            <v>3292</v>
          </cell>
          <cell r="U179">
            <v>3292</v>
          </cell>
          <cell r="V179">
            <v>3288</v>
          </cell>
          <cell r="W179">
            <v>3283</v>
          </cell>
          <cell r="X179">
            <v>3269</v>
          </cell>
          <cell r="Y179">
            <v>3243</v>
          </cell>
          <cell r="Z179">
            <v>3209</v>
          </cell>
          <cell r="AA179">
            <v>15398</v>
          </cell>
          <cell r="AB179">
            <v>13989</v>
          </cell>
          <cell r="AC179">
            <v>13098</v>
          </cell>
          <cell r="AD179">
            <v>11483</v>
          </cell>
          <cell r="AE179">
            <v>10044</v>
          </cell>
          <cell r="AF179">
            <v>8689</v>
          </cell>
          <cell r="AG179">
            <v>7104</v>
          </cell>
          <cell r="AH179">
            <v>5792</v>
          </cell>
          <cell r="AI179">
            <v>4529</v>
          </cell>
          <cell r="AJ179">
            <v>3509</v>
          </cell>
          <cell r="AK179">
            <v>2707</v>
          </cell>
          <cell r="AL179">
            <v>1894</v>
          </cell>
          <cell r="AM179">
            <v>1620</v>
          </cell>
        </row>
        <row r="180">
          <cell r="A180" t="str">
            <v>190200</v>
          </cell>
          <cell r="B180" t="str">
            <v>19</v>
          </cell>
          <cell r="C180" t="str">
            <v>02</v>
          </cell>
          <cell r="D180" t="str">
            <v>00</v>
          </cell>
          <cell r="E180" t="str">
            <v>DANIEL ALCIDES CARRION</v>
          </cell>
          <cell r="F180">
            <v>51337</v>
          </cell>
          <cell r="G180">
            <v>1029</v>
          </cell>
          <cell r="H180">
            <v>1030</v>
          </cell>
          <cell r="I180">
            <v>1032</v>
          </cell>
          <cell r="J180">
            <v>1032</v>
          </cell>
          <cell r="K180">
            <v>1032</v>
          </cell>
          <cell r="L180">
            <v>1026</v>
          </cell>
          <cell r="M180">
            <v>1025</v>
          </cell>
          <cell r="N180">
            <v>1024</v>
          </cell>
          <cell r="O180">
            <v>1023</v>
          </cell>
          <cell r="P180">
            <v>1023</v>
          </cell>
          <cell r="Q180">
            <v>1022</v>
          </cell>
          <cell r="R180">
            <v>1021</v>
          </cell>
          <cell r="S180">
            <v>1019</v>
          </cell>
          <cell r="T180">
            <v>1019</v>
          </cell>
          <cell r="U180">
            <v>1019</v>
          </cell>
          <cell r="V180">
            <v>1018</v>
          </cell>
          <cell r="W180">
            <v>1016</v>
          </cell>
          <cell r="X180">
            <v>1012</v>
          </cell>
          <cell r="Y180">
            <v>1004</v>
          </cell>
          <cell r="Z180">
            <v>993</v>
          </cell>
          <cell r="AA180">
            <v>4768</v>
          </cell>
          <cell r="AB180">
            <v>4331</v>
          </cell>
          <cell r="AC180">
            <v>4055</v>
          </cell>
          <cell r="AD180">
            <v>3556</v>
          </cell>
          <cell r="AE180">
            <v>3110</v>
          </cell>
          <cell r="AF180">
            <v>2691</v>
          </cell>
          <cell r="AG180">
            <v>2199</v>
          </cell>
          <cell r="AH180">
            <v>1794</v>
          </cell>
          <cell r="AI180">
            <v>1402</v>
          </cell>
          <cell r="AJ180">
            <v>1086</v>
          </cell>
          <cell r="AK180">
            <v>838</v>
          </cell>
          <cell r="AL180">
            <v>586</v>
          </cell>
          <cell r="AM180">
            <v>502</v>
          </cell>
        </row>
        <row r="181">
          <cell r="A181" t="str">
            <v>190300</v>
          </cell>
          <cell r="B181" t="str">
            <v>19</v>
          </cell>
          <cell r="C181" t="str">
            <v>03</v>
          </cell>
          <cell r="D181" t="str">
            <v>00</v>
          </cell>
          <cell r="E181" t="str">
            <v>OXAPAMPA</v>
          </cell>
          <cell r="F181">
            <v>85900</v>
          </cell>
          <cell r="G181">
            <v>1721</v>
          </cell>
          <cell r="H181">
            <v>1723</v>
          </cell>
          <cell r="I181">
            <v>1726</v>
          </cell>
          <cell r="J181">
            <v>1727</v>
          </cell>
          <cell r="K181">
            <v>1727</v>
          </cell>
          <cell r="L181">
            <v>1716</v>
          </cell>
          <cell r="M181">
            <v>1714</v>
          </cell>
          <cell r="N181">
            <v>1713</v>
          </cell>
          <cell r="O181">
            <v>1712</v>
          </cell>
          <cell r="P181">
            <v>1711</v>
          </cell>
          <cell r="Q181">
            <v>1710</v>
          </cell>
          <cell r="R181">
            <v>1707</v>
          </cell>
          <cell r="S181">
            <v>1706</v>
          </cell>
          <cell r="T181">
            <v>1706</v>
          </cell>
          <cell r="U181">
            <v>1705</v>
          </cell>
          <cell r="V181">
            <v>1704</v>
          </cell>
          <cell r="W181">
            <v>1701</v>
          </cell>
          <cell r="X181">
            <v>1694</v>
          </cell>
          <cell r="Y181">
            <v>1681</v>
          </cell>
          <cell r="Z181">
            <v>1662</v>
          </cell>
          <cell r="AA181">
            <v>7978</v>
          </cell>
          <cell r="AB181">
            <v>7248</v>
          </cell>
          <cell r="AC181">
            <v>6786</v>
          </cell>
          <cell r="AD181">
            <v>5950</v>
          </cell>
          <cell r="AE181">
            <v>5203</v>
          </cell>
          <cell r="AF181">
            <v>4502</v>
          </cell>
          <cell r="AG181">
            <v>3680</v>
          </cell>
          <cell r="AH181">
            <v>3001</v>
          </cell>
          <cell r="AI181">
            <v>2346</v>
          </cell>
          <cell r="AJ181">
            <v>1818</v>
          </cell>
          <cell r="AK181">
            <v>1402</v>
          </cell>
          <cell r="AL181">
            <v>981</v>
          </cell>
          <cell r="AM181">
            <v>839</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cell r="G183">
            <v>14243</v>
          </cell>
          <cell r="H183">
            <v>14261</v>
          </cell>
          <cell r="I183">
            <v>14281</v>
          </cell>
          <cell r="J183">
            <v>14291</v>
          </cell>
          <cell r="K183">
            <v>14288</v>
          </cell>
          <cell r="L183">
            <v>14198</v>
          </cell>
          <cell r="M183">
            <v>14184</v>
          </cell>
          <cell r="N183">
            <v>14174</v>
          </cell>
          <cell r="O183">
            <v>14165</v>
          </cell>
          <cell r="P183">
            <v>14157</v>
          </cell>
          <cell r="Q183">
            <v>14145</v>
          </cell>
          <cell r="R183">
            <v>14126</v>
          </cell>
          <cell r="S183">
            <v>14113</v>
          </cell>
          <cell r="T183">
            <v>14111</v>
          </cell>
          <cell r="U183">
            <v>14109</v>
          </cell>
          <cell r="V183">
            <v>14095</v>
          </cell>
          <cell r="W183">
            <v>14073</v>
          </cell>
          <cell r="X183">
            <v>14013</v>
          </cell>
          <cell r="Y183">
            <v>13902</v>
          </cell>
          <cell r="Z183">
            <v>13752</v>
          </cell>
          <cell r="AA183">
            <v>66006</v>
          </cell>
          <cell r="AB183">
            <v>59962</v>
          </cell>
          <cell r="AC183">
            <v>56144</v>
          </cell>
          <cell r="AD183">
            <v>49225</v>
          </cell>
          <cell r="AE183">
            <v>43051</v>
          </cell>
          <cell r="AF183">
            <v>37248</v>
          </cell>
          <cell r="AG183">
            <v>30448</v>
          </cell>
          <cell r="AH183">
            <v>24830</v>
          </cell>
          <cell r="AI183">
            <v>19413</v>
          </cell>
          <cell r="AJ183">
            <v>15039</v>
          </cell>
          <cell r="AK183">
            <v>11601</v>
          </cell>
          <cell r="AL183">
            <v>8116</v>
          </cell>
          <cell r="AM183">
            <v>6944</v>
          </cell>
        </row>
        <row r="184">
          <cell r="A184" t="str">
            <v>200200</v>
          </cell>
          <cell r="B184" t="str">
            <v>20</v>
          </cell>
          <cell r="C184" t="str">
            <v>02</v>
          </cell>
          <cell r="D184" t="str">
            <v>00</v>
          </cell>
          <cell r="E184" t="str">
            <v>AYABACA</v>
          </cell>
          <cell r="F184">
            <v>149349</v>
          </cell>
          <cell r="G184">
            <v>2993</v>
          </cell>
          <cell r="H184">
            <v>2997</v>
          </cell>
          <cell r="I184">
            <v>3001</v>
          </cell>
          <cell r="J184">
            <v>3003</v>
          </cell>
          <cell r="K184">
            <v>3002</v>
          </cell>
          <cell r="L184">
            <v>2983</v>
          </cell>
          <cell r="M184">
            <v>2980</v>
          </cell>
          <cell r="N184">
            <v>2978</v>
          </cell>
          <cell r="O184">
            <v>2977</v>
          </cell>
          <cell r="P184">
            <v>2975</v>
          </cell>
          <cell r="Q184">
            <v>2973</v>
          </cell>
          <cell r="R184">
            <v>2969</v>
          </cell>
          <cell r="S184">
            <v>2966</v>
          </cell>
          <cell r="T184">
            <v>2965</v>
          </cell>
          <cell r="U184">
            <v>2965</v>
          </cell>
          <cell r="V184">
            <v>2962</v>
          </cell>
          <cell r="W184">
            <v>2957</v>
          </cell>
          <cell r="X184">
            <v>2945</v>
          </cell>
          <cell r="Y184">
            <v>2921</v>
          </cell>
          <cell r="Z184">
            <v>2890</v>
          </cell>
          <cell r="AA184">
            <v>13870</v>
          </cell>
          <cell r="AB184">
            <v>12601</v>
          </cell>
          <cell r="AC184">
            <v>11798</v>
          </cell>
          <cell r="AD184">
            <v>10344</v>
          </cell>
          <cell r="AE184">
            <v>9047</v>
          </cell>
          <cell r="AF184">
            <v>7827</v>
          </cell>
          <cell r="AG184">
            <v>6399</v>
          </cell>
          <cell r="AH184">
            <v>5218</v>
          </cell>
          <cell r="AI184">
            <v>4079</v>
          </cell>
          <cell r="AJ184">
            <v>3160</v>
          </cell>
          <cell r="AK184">
            <v>2438</v>
          </cell>
          <cell r="AL184">
            <v>1706</v>
          </cell>
          <cell r="AM184">
            <v>1460</v>
          </cell>
        </row>
        <row r="185">
          <cell r="A185" t="str">
            <v>200300</v>
          </cell>
          <cell r="B185" t="str">
            <v>20</v>
          </cell>
          <cell r="C185" t="str">
            <v>03</v>
          </cell>
          <cell r="D185" t="str">
            <v>00</v>
          </cell>
          <cell r="E185" t="str">
            <v>HUANCABAMBA</v>
          </cell>
          <cell r="F185">
            <v>136974</v>
          </cell>
          <cell r="G185">
            <v>2745</v>
          </cell>
          <cell r="H185">
            <v>2748</v>
          </cell>
          <cell r="I185">
            <v>2752</v>
          </cell>
          <cell r="J185">
            <v>2754</v>
          </cell>
          <cell r="K185">
            <v>2754</v>
          </cell>
          <cell r="L185">
            <v>2736</v>
          </cell>
          <cell r="M185">
            <v>2734</v>
          </cell>
          <cell r="N185">
            <v>2732</v>
          </cell>
          <cell r="O185">
            <v>2730</v>
          </cell>
          <cell r="P185">
            <v>2728</v>
          </cell>
          <cell r="Q185">
            <v>2726</v>
          </cell>
          <cell r="R185">
            <v>2723</v>
          </cell>
          <cell r="S185">
            <v>2720</v>
          </cell>
          <cell r="T185">
            <v>2720</v>
          </cell>
          <cell r="U185">
            <v>2719</v>
          </cell>
          <cell r="V185">
            <v>2717</v>
          </cell>
          <cell r="W185">
            <v>2712</v>
          </cell>
          <cell r="X185">
            <v>2701</v>
          </cell>
          <cell r="Y185">
            <v>2679</v>
          </cell>
          <cell r="Z185">
            <v>2650</v>
          </cell>
          <cell r="AA185">
            <v>12721</v>
          </cell>
          <cell r="AB185">
            <v>11557</v>
          </cell>
          <cell r="AC185">
            <v>10820</v>
          </cell>
          <cell r="AD185">
            <v>9487</v>
          </cell>
          <cell r="AE185">
            <v>8297</v>
          </cell>
          <cell r="AF185">
            <v>7179</v>
          </cell>
          <cell r="AG185">
            <v>5869</v>
          </cell>
          <cell r="AH185">
            <v>4785</v>
          </cell>
          <cell r="AI185">
            <v>3741</v>
          </cell>
          <cell r="AJ185">
            <v>2899</v>
          </cell>
          <cell r="AK185">
            <v>2236</v>
          </cell>
          <cell r="AL185">
            <v>1564</v>
          </cell>
          <cell r="AM185">
            <v>1339</v>
          </cell>
        </row>
        <row r="186">
          <cell r="A186" t="str">
            <v>200400</v>
          </cell>
          <cell r="B186" t="str">
            <v>20</v>
          </cell>
          <cell r="C186" t="str">
            <v>04</v>
          </cell>
          <cell r="D186" t="str">
            <v>00</v>
          </cell>
          <cell r="E186" t="str">
            <v>MORROPON</v>
          </cell>
          <cell r="F186">
            <v>173854</v>
          </cell>
          <cell r="G186">
            <v>3484</v>
          </cell>
          <cell r="H186">
            <v>3488</v>
          </cell>
          <cell r="I186">
            <v>3494</v>
          </cell>
          <cell r="J186">
            <v>3496</v>
          </cell>
          <cell r="K186">
            <v>3495</v>
          </cell>
          <cell r="L186">
            <v>3473</v>
          </cell>
          <cell r="M186">
            <v>3470</v>
          </cell>
          <cell r="N186">
            <v>3467</v>
          </cell>
          <cell r="O186">
            <v>3465</v>
          </cell>
          <cell r="P186">
            <v>3463</v>
          </cell>
          <cell r="Q186">
            <v>3460</v>
          </cell>
          <cell r="R186">
            <v>3456</v>
          </cell>
          <cell r="S186">
            <v>3452</v>
          </cell>
          <cell r="T186">
            <v>3451</v>
          </cell>
          <cell r="U186">
            <v>3451</v>
          </cell>
          <cell r="V186">
            <v>3448</v>
          </cell>
          <cell r="W186">
            <v>3442</v>
          </cell>
          <cell r="X186">
            <v>3428</v>
          </cell>
          <cell r="Y186">
            <v>3401</v>
          </cell>
          <cell r="Z186">
            <v>3364</v>
          </cell>
          <cell r="AA186">
            <v>16146</v>
          </cell>
          <cell r="AB186">
            <v>14668</v>
          </cell>
          <cell r="AC186">
            <v>13734</v>
          </cell>
          <cell r="AD186">
            <v>12041</v>
          </cell>
          <cell r="AE186">
            <v>10531</v>
          </cell>
          <cell r="AF186">
            <v>9112</v>
          </cell>
          <cell r="AG186">
            <v>7449</v>
          </cell>
          <cell r="AH186">
            <v>6074</v>
          </cell>
          <cell r="AI186">
            <v>4749</v>
          </cell>
          <cell r="AJ186">
            <v>3679</v>
          </cell>
          <cell r="AK186">
            <v>2838</v>
          </cell>
          <cell r="AL186">
            <v>1986</v>
          </cell>
          <cell r="AM186">
            <v>1699</v>
          </cell>
        </row>
        <row r="187">
          <cell r="A187" t="str">
            <v>200500</v>
          </cell>
          <cell r="B187" t="str">
            <v>20</v>
          </cell>
          <cell r="C187" t="str">
            <v>05</v>
          </cell>
          <cell r="D187" t="str">
            <v>00</v>
          </cell>
          <cell r="E187" t="str">
            <v>PAITA</v>
          </cell>
          <cell r="F187">
            <v>116543</v>
          </cell>
          <cell r="G187">
            <v>2336</v>
          </cell>
          <cell r="H187">
            <v>2338</v>
          </cell>
          <cell r="I187">
            <v>2342</v>
          </cell>
          <cell r="J187">
            <v>2343</v>
          </cell>
          <cell r="K187">
            <v>2343</v>
          </cell>
          <cell r="L187">
            <v>2328</v>
          </cell>
          <cell r="M187">
            <v>2326</v>
          </cell>
          <cell r="N187">
            <v>2324</v>
          </cell>
          <cell r="O187">
            <v>2323</v>
          </cell>
          <cell r="P187">
            <v>2322</v>
          </cell>
          <cell r="Q187">
            <v>2320</v>
          </cell>
          <cell r="R187">
            <v>2316</v>
          </cell>
          <cell r="S187">
            <v>2314</v>
          </cell>
          <cell r="T187">
            <v>2314</v>
          </cell>
          <cell r="U187">
            <v>2314</v>
          </cell>
          <cell r="V187">
            <v>2311</v>
          </cell>
          <cell r="W187">
            <v>2308</v>
          </cell>
          <cell r="X187">
            <v>2298</v>
          </cell>
          <cell r="Y187">
            <v>2280</v>
          </cell>
          <cell r="Z187">
            <v>2254</v>
          </cell>
          <cell r="AA187">
            <v>10824</v>
          </cell>
          <cell r="AB187">
            <v>9833</v>
          </cell>
          <cell r="AC187">
            <v>9206</v>
          </cell>
          <cell r="AD187">
            <v>8072</v>
          </cell>
          <cell r="AE187">
            <v>7060</v>
          </cell>
          <cell r="AF187">
            <v>6108</v>
          </cell>
          <cell r="AG187">
            <v>4993</v>
          </cell>
          <cell r="AH187">
            <v>4072</v>
          </cell>
          <cell r="AI187">
            <v>3183</v>
          </cell>
          <cell r="AJ187">
            <v>2466</v>
          </cell>
          <cell r="AK187">
            <v>1902</v>
          </cell>
          <cell r="AL187">
            <v>1331</v>
          </cell>
          <cell r="AM187">
            <v>1139</v>
          </cell>
        </row>
        <row r="188">
          <cell r="A188" t="str">
            <v>200600</v>
          </cell>
          <cell r="B188" t="str">
            <v>20</v>
          </cell>
          <cell r="C188" t="str">
            <v>06</v>
          </cell>
          <cell r="D188" t="str">
            <v>00</v>
          </cell>
          <cell r="E188" t="str">
            <v>SULLANA</v>
          </cell>
          <cell r="F188">
            <v>307874</v>
          </cell>
          <cell r="G188">
            <v>6170</v>
          </cell>
          <cell r="H188">
            <v>6177</v>
          </cell>
          <cell r="I188">
            <v>6187</v>
          </cell>
          <cell r="J188">
            <v>6191</v>
          </cell>
          <cell r="K188">
            <v>6189</v>
          </cell>
          <cell r="L188">
            <v>6150</v>
          </cell>
          <cell r="M188">
            <v>6144</v>
          </cell>
          <cell r="N188">
            <v>6140</v>
          </cell>
          <cell r="O188">
            <v>6136</v>
          </cell>
          <cell r="P188">
            <v>6133</v>
          </cell>
          <cell r="Q188">
            <v>6128</v>
          </cell>
          <cell r="R188">
            <v>6119</v>
          </cell>
          <cell r="S188">
            <v>6114</v>
          </cell>
          <cell r="T188">
            <v>6113</v>
          </cell>
          <cell r="U188">
            <v>6112</v>
          </cell>
          <cell r="V188">
            <v>6106</v>
          </cell>
          <cell r="W188">
            <v>6096</v>
          </cell>
          <cell r="X188">
            <v>6070</v>
          </cell>
          <cell r="Y188">
            <v>6022</v>
          </cell>
          <cell r="Z188">
            <v>5957</v>
          </cell>
          <cell r="AA188">
            <v>28593</v>
          </cell>
          <cell r="AB188">
            <v>25975</v>
          </cell>
          <cell r="AC188">
            <v>24321</v>
          </cell>
          <cell r="AD188">
            <v>21324</v>
          </cell>
          <cell r="AE188">
            <v>18649</v>
          </cell>
          <cell r="AF188">
            <v>16136</v>
          </cell>
          <cell r="AG188">
            <v>13191</v>
          </cell>
          <cell r="AH188">
            <v>10756</v>
          </cell>
          <cell r="AI188">
            <v>8409</v>
          </cell>
          <cell r="AJ188">
            <v>6515</v>
          </cell>
          <cell r="AK188">
            <v>5026</v>
          </cell>
          <cell r="AL188">
            <v>3516</v>
          </cell>
          <cell r="AM188">
            <v>3009</v>
          </cell>
        </row>
        <row r="189">
          <cell r="A189" t="str">
            <v>200700</v>
          </cell>
          <cell r="B189" t="str">
            <v>20</v>
          </cell>
          <cell r="C189" t="str">
            <v>07</v>
          </cell>
          <cell r="D189" t="str">
            <v>00</v>
          </cell>
          <cell r="E189" t="str">
            <v>TALARA</v>
          </cell>
          <cell r="F189">
            <v>137972</v>
          </cell>
          <cell r="G189">
            <v>2765</v>
          </cell>
          <cell r="H189">
            <v>2769</v>
          </cell>
          <cell r="I189">
            <v>2772</v>
          </cell>
          <cell r="J189">
            <v>2774</v>
          </cell>
          <cell r="K189">
            <v>2774</v>
          </cell>
          <cell r="L189">
            <v>2756</v>
          </cell>
          <cell r="M189">
            <v>2754</v>
          </cell>
          <cell r="N189">
            <v>2752</v>
          </cell>
          <cell r="O189">
            <v>2750</v>
          </cell>
          <cell r="P189">
            <v>2748</v>
          </cell>
          <cell r="Q189">
            <v>2746</v>
          </cell>
          <cell r="R189">
            <v>2742</v>
          </cell>
          <cell r="S189">
            <v>2740</v>
          </cell>
          <cell r="T189">
            <v>2739</v>
          </cell>
          <cell r="U189">
            <v>2739</v>
          </cell>
          <cell r="V189">
            <v>2736</v>
          </cell>
          <cell r="W189">
            <v>2732</v>
          </cell>
          <cell r="X189">
            <v>2720</v>
          </cell>
          <cell r="Y189">
            <v>2699</v>
          </cell>
          <cell r="Z189">
            <v>2670</v>
          </cell>
          <cell r="AA189">
            <v>12814</v>
          </cell>
          <cell r="AB189">
            <v>11641</v>
          </cell>
          <cell r="AC189">
            <v>10899</v>
          </cell>
          <cell r="AD189">
            <v>9556</v>
          </cell>
          <cell r="AE189">
            <v>8358</v>
          </cell>
          <cell r="AF189">
            <v>7231</v>
          </cell>
          <cell r="AG189">
            <v>5911</v>
          </cell>
          <cell r="AH189">
            <v>4820</v>
          </cell>
          <cell r="AI189">
            <v>3769</v>
          </cell>
          <cell r="AJ189">
            <v>2920</v>
          </cell>
          <cell r="AK189">
            <v>2252</v>
          </cell>
          <cell r="AL189">
            <v>1576</v>
          </cell>
          <cell r="AM189">
            <v>1348</v>
          </cell>
        </row>
        <row r="190">
          <cell r="A190" t="str">
            <v>200800</v>
          </cell>
          <cell r="B190" t="str">
            <v>20</v>
          </cell>
          <cell r="C190" t="str">
            <v>08</v>
          </cell>
          <cell r="D190" t="str">
            <v>00</v>
          </cell>
          <cell r="E190" t="str">
            <v>SECHURA</v>
          </cell>
          <cell r="F190">
            <v>68102</v>
          </cell>
          <cell r="G190">
            <v>1365</v>
          </cell>
          <cell r="H190">
            <v>1366</v>
          </cell>
          <cell r="I190">
            <v>1369</v>
          </cell>
          <cell r="J190">
            <v>1369</v>
          </cell>
          <cell r="K190">
            <v>1369</v>
          </cell>
          <cell r="L190">
            <v>1360</v>
          </cell>
          <cell r="M190">
            <v>1359</v>
          </cell>
          <cell r="N190">
            <v>1358</v>
          </cell>
          <cell r="O190">
            <v>1357</v>
          </cell>
          <cell r="P190">
            <v>1357</v>
          </cell>
          <cell r="Q190">
            <v>1355</v>
          </cell>
          <cell r="R190">
            <v>1354</v>
          </cell>
          <cell r="S190">
            <v>1352</v>
          </cell>
          <cell r="T190">
            <v>1352</v>
          </cell>
          <cell r="U190">
            <v>1352</v>
          </cell>
          <cell r="V190">
            <v>1351</v>
          </cell>
          <cell r="W190">
            <v>1348</v>
          </cell>
          <cell r="X190">
            <v>1343</v>
          </cell>
          <cell r="Y190">
            <v>1332</v>
          </cell>
          <cell r="Z190">
            <v>1318</v>
          </cell>
          <cell r="AA190">
            <v>6325</v>
          </cell>
          <cell r="AB190">
            <v>5746</v>
          </cell>
          <cell r="AC190">
            <v>5380</v>
          </cell>
          <cell r="AD190">
            <v>4717</v>
          </cell>
          <cell r="AE190">
            <v>4125</v>
          </cell>
          <cell r="AF190">
            <v>3569</v>
          </cell>
          <cell r="AG190">
            <v>2918</v>
          </cell>
          <cell r="AH190">
            <v>2379</v>
          </cell>
          <cell r="AI190">
            <v>1860</v>
          </cell>
          <cell r="AJ190">
            <v>1441</v>
          </cell>
          <cell r="AK190">
            <v>1112</v>
          </cell>
          <cell r="AL190">
            <v>778</v>
          </cell>
          <cell r="AM190">
            <v>666</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cell r="G192">
            <v>4916</v>
          </cell>
          <cell r="H192">
            <v>4921</v>
          </cell>
          <cell r="I192">
            <v>4928</v>
          </cell>
          <cell r="J192">
            <v>4931</v>
          </cell>
          <cell r="K192">
            <v>4930</v>
          </cell>
          <cell r="L192">
            <v>4899</v>
          </cell>
          <cell r="M192">
            <v>4894</v>
          </cell>
          <cell r="N192">
            <v>4891</v>
          </cell>
          <cell r="O192">
            <v>4888</v>
          </cell>
          <cell r="P192">
            <v>4885</v>
          </cell>
          <cell r="Q192">
            <v>4881</v>
          </cell>
          <cell r="R192">
            <v>4874</v>
          </cell>
          <cell r="S192">
            <v>4870</v>
          </cell>
          <cell r="T192">
            <v>4869</v>
          </cell>
          <cell r="U192">
            <v>4869</v>
          </cell>
          <cell r="V192">
            <v>4864</v>
          </cell>
          <cell r="W192">
            <v>4856</v>
          </cell>
          <cell r="X192">
            <v>4835</v>
          </cell>
          <cell r="Y192">
            <v>4797</v>
          </cell>
          <cell r="Z192">
            <v>4745</v>
          </cell>
          <cell r="AA192">
            <v>22776</v>
          </cell>
          <cell r="AB192">
            <v>20691</v>
          </cell>
          <cell r="AC192">
            <v>19373</v>
          </cell>
          <cell r="AD192">
            <v>16986</v>
          </cell>
          <cell r="AE192">
            <v>14855</v>
          </cell>
          <cell r="AF192">
            <v>12853</v>
          </cell>
          <cell r="AG192">
            <v>10507</v>
          </cell>
          <cell r="AH192">
            <v>8568</v>
          </cell>
          <cell r="AI192">
            <v>6699</v>
          </cell>
          <cell r="AJ192">
            <v>5190</v>
          </cell>
          <cell r="AK192">
            <v>4003</v>
          </cell>
          <cell r="AL192">
            <v>2801</v>
          </cell>
          <cell r="AM192">
            <v>2397</v>
          </cell>
        </row>
        <row r="193">
          <cell r="A193" t="str">
            <v>210200</v>
          </cell>
          <cell r="B193" t="str">
            <v>21</v>
          </cell>
          <cell r="C193" t="str">
            <v>02</v>
          </cell>
          <cell r="D193" t="str">
            <v>00</v>
          </cell>
          <cell r="E193" t="str">
            <v>AZANGARO</v>
          </cell>
          <cell r="F193">
            <v>152292</v>
          </cell>
          <cell r="G193">
            <v>3052</v>
          </cell>
          <cell r="H193">
            <v>3056</v>
          </cell>
          <cell r="I193">
            <v>3060</v>
          </cell>
          <cell r="J193">
            <v>3062</v>
          </cell>
          <cell r="K193">
            <v>3062</v>
          </cell>
          <cell r="L193">
            <v>3042</v>
          </cell>
          <cell r="M193">
            <v>3039</v>
          </cell>
          <cell r="N193">
            <v>3037</v>
          </cell>
          <cell r="O193">
            <v>3035</v>
          </cell>
          <cell r="P193">
            <v>3033</v>
          </cell>
          <cell r="Q193">
            <v>3031</v>
          </cell>
          <cell r="R193">
            <v>3027</v>
          </cell>
          <cell r="S193">
            <v>3024</v>
          </cell>
          <cell r="T193">
            <v>3024</v>
          </cell>
          <cell r="U193">
            <v>3023</v>
          </cell>
          <cell r="V193">
            <v>3020</v>
          </cell>
          <cell r="W193">
            <v>3015</v>
          </cell>
          <cell r="X193">
            <v>3003</v>
          </cell>
          <cell r="Y193">
            <v>2979</v>
          </cell>
          <cell r="Z193">
            <v>2947</v>
          </cell>
          <cell r="AA193">
            <v>14144</v>
          </cell>
          <cell r="AB193">
            <v>12849</v>
          </cell>
          <cell r="AC193">
            <v>12031</v>
          </cell>
          <cell r="AD193">
            <v>10548</v>
          </cell>
          <cell r="AE193">
            <v>9225</v>
          </cell>
          <cell r="AF193">
            <v>7982</v>
          </cell>
          <cell r="AG193">
            <v>6525</v>
          </cell>
          <cell r="AH193">
            <v>5321</v>
          </cell>
          <cell r="AI193">
            <v>4160</v>
          </cell>
          <cell r="AJ193">
            <v>3223</v>
          </cell>
          <cell r="AK193">
            <v>2486</v>
          </cell>
          <cell r="AL193">
            <v>1739</v>
          </cell>
          <cell r="AM193">
            <v>1488</v>
          </cell>
        </row>
        <row r="194">
          <cell r="A194" t="str">
            <v>210300</v>
          </cell>
          <cell r="B194" t="str">
            <v>21</v>
          </cell>
          <cell r="C194" t="str">
            <v>03</v>
          </cell>
          <cell r="D194" t="str">
            <v>00</v>
          </cell>
          <cell r="E194" t="str">
            <v>CARABAYA</v>
          </cell>
          <cell r="F194">
            <v>77600</v>
          </cell>
          <cell r="G194">
            <v>1555</v>
          </cell>
          <cell r="H194">
            <v>1557</v>
          </cell>
          <cell r="I194">
            <v>1559</v>
          </cell>
          <cell r="J194">
            <v>1560</v>
          </cell>
          <cell r="K194">
            <v>1560</v>
          </cell>
          <cell r="L194">
            <v>1550</v>
          </cell>
          <cell r="M194">
            <v>1549</v>
          </cell>
          <cell r="N194">
            <v>1548</v>
          </cell>
          <cell r="O194">
            <v>1547</v>
          </cell>
          <cell r="P194">
            <v>1546</v>
          </cell>
          <cell r="Q194">
            <v>1545</v>
          </cell>
          <cell r="R194">
            <v>1542</v>
          </cell>
          <cell r="S194">
            <v>1541</v>
          </cell>
          <cell r="T194">
            <v>1541</v>
          </cell>
          <cell r="U194">
            <v>1541</v>
          </cell>
          <cell r="V194">
            <v>1539</v>
          </cell>
          <cell r="W194">
            <v>1537</v>
          </cell>
          <cell r="X194">
            <v>1530</v>
          </cell>
          <cell r="Y194">
            <v>1518</v>
          </cell>
          <cell r="Z194">
            <v>1502</v>
          </cell>
          <cell r="AA194">
            <v>7205</v>
          </cell>
          <cell r="AB194">
            <v>6547</v>
          </cell>
          <cell r="AC194">
            <v>6129</v>
          </cell>
          <cell r="AD194">
            <v>5375</v>
          </cell>
          <cell r="AE194">
            <v>4701</v>
          </cell>
          <cell r="AF194">
            <v>4067</v>
          </cell>
          <cell r="AG194">
            <v>3325</v>
          </cell>
          <cell r="AH194">
            <v>2711</v>
          </cell>
          <cell r="AI194">
            <v>2120</v>
          </cell>
          <cell r="AJ194">
            <v>1642</v>
          </cell>
          <cell r="AK194">
            <v>1267</v>
          </cell>
          <cell r="AL194">
            <v>886</v>
          </cell>
          <cell r="AM194">
            <v>758</v>
          </cell>
        </row>
        <row r="195">
          <cell r="A195" t="str">
            <v>210400</v>
          </cell>
          <cell r="B195" t="str">
            <v>21</v>
          </cell>
          <cell r="C195" t="str">
            <v>04</v>
          </cell>
          <cell r="D195" t="str">
            <v>00</v>
          </cell>
          <cell r="E195" t="str">
            <v>CHUCUITO</v>
          </cell>
          <cell r="F195">
            <v>133684</v>
          </cell>
          <cell r="G195">
            <v>2679</v>
          </cell>
          <cell r="H195">
            <v>2682</v>
          </cell>
          <cell r="I195">
            <v>2686</v>
          </cell>
          <cell r="J195">
            <v>2688</v>
          </cell>
          <cell r="K195">
            <v>2687</v>
          </cell>
          <cell r="L195">
            <v>2671</v>
          </cell>
          <cell r="M195">
            <v>2668</v>
          </cell>
          <cell r="N195">
            <v>2666</v>
          </cell>
          <cell r="O195">
            <v>2664</v>
          </cell>
          <cell r="P195">
            <v>2663</v>
          </cell>
          <cell r="Q195">
            <v>2661</v>
          </cell>
          <cell r="R195">
            <v>2657</v>
          </cell>
          <cell r="S195">
            <v>2655</v>
          </cell>
          <cell r="T195">
            <v>2654</v>
          </cell>
          <cell r="U195">
            <v>2654</v>
          </cell>
          <cell r="V195">
            <v>2651</v>
          </cell>
          <cell r="W195">
            <v>2647</v>
          </cell>
          <cell r="X195">
            <v>2636</v>
          </cell>
          <cell r="Y195">
            <v>2615</v>
          </cell>
          <cell r="Z195">
            <v>2587</v>
          </cell>
          <cell r="AA195">
            <v>12416</v>
          </cell>
          <cell r="AB195">
            <v>11279</v>
          </cell>
          <cell r="AC195">
            <v>10561</v>
          </cell>
          <cell r="AD195">
            <v>9259</v>
          </cell>
          <cell r="AE195">
            <v>8098</v>
          </cell>
          <cell r="AF195">
            <v>7006</v>
          </cell>
          <cell r="AG195">
            <v>5728</v>
          </cell>
          <cell r="AH195">
            <v>4670</v>
          </cell>
          <cell r="AI195">
            <v>3652</v>
          </cell>
          <cell r="AJ195">
            <v>2829</v>
          </cell>
          <cell r="AK195">
            <v>2182</v>
          </cell>
          <cell r="AL195">
            <v>1527</v>
          </cell>
          <cell r="AM195">
            <v>1306</v>
          </cell>
        </row>
        <row r="196">
          <cell r="A196" t="str">
            <v>210500</v>
          </cell>
          <cell r="B196" t="str">
            <v>21</v>
          </cell>
          <cell r="C196" t="str">
            <v>05</v>
          </cell>
          <cell r="D196" t="str">
            <v>00</v>
          </cell>
          <cell r="E196" t="str">
            <v>EL COLLAO</v>
          </cell>
          <cell r="F196">
            <v>87923</v>
          </cell>
          <cell r="G196">
            <v>1762</v>
          </cell>
          <cell r="H196">
            <v>1764</v>
          </cell>
          <cell r="I196">
            <v>1767</v>
          </cell>
          <cell r="J196">
            <v>1768</v>
          </cell>
          <cell r="K196">
            <v>1768</v>
          </cell>
          <cell r="L196">
            <v>1756</v>
          </cell>
          <cell r="M196">
            <v>1754</v>
          </cell>
          <cell r="N196">
            <v>1753</v>
          </cell>
          <cell r="O196">
            <v>1752</v>
          </cell>
          <cell r="P196">
            <v>1751</v>
          </cell>
          <cell r="Q196">
            <v>1750</v>
          </cell>
          <cell r="R196">
            <v>1748</v>
          </cell>
          <cell r="S196">
            <v>1746</v>
          </cell>
          <cell r="T196">
            <v>1746</v>
          </cell>
          <cell r="U196">
            <v>1745</v>
          </cell>
          <cell r="V196">
            <v>1744</v>
          </cell>
          <cell r="W196">
            <v>1741</v>
          </cell>
          <cell r="X196">
            <v>1734</v>
          </cell>
          <cell r="Y196">
            <v>1720</v>
          </cell>
          <cell r="Z196">
            <v>1700</v>
          </cell>
          <cell r="AA196">
            <v>8166</v>
          </cell>
          <cell r="AB196">
            <v>7418</v>
          </cell>
          <cell r="AC196">
            <v>6946</v>
          </cell>
          <cell r="AD196">
            <v>6090</v>
          </cell>
          <cell r="AE196">
            <v>5326</v>
          </cell>
          <cell r="AF196">
            <v>4608</v>
          </cell>
          <cell r="AG196">
            <v>3767</v>
          </cell>
          <cell r="AH196">
            <v>3072</v>
          </cell>
          <cell r="AI196">
            <v>2402</v>
          </cell>
          <cell r="AJ196">
            <v>1861</v>
          </cell>
          <cell r="AK196">
            <v>1435</v>
          </cell>
          <cell r="AL196">
            <v>1004</v>
          </cell>
          <cell r="AM196">
            <v>859</v>
          </cell>
        </row>
        <row r="197">
          <cell r="A197" t="str">
            <v>210600</v>
          </cell>
          <cell r="B197" t="str">
            <v>21</v>
          </cell>
          <cell r="C197" t="str">
            <v>06</v>
          </cell>
          <cell r="D197" t="str">
            <v>00</v>
          </cell>
          <cell r="E197" t="str">
            <v>HUANCANE</v>
          </cell>
          <cell r="F197">
            <v>76205</v>
          </cell>
          <cell r="G197">
            <v>1527</v>
          </cell>
          <cell r="H197">
            <v>1529</v>
          </cell>
          <cell r="I197">
            <v>1531</v>
          </cell>
          <cell r="J197">
            <v>1532</v>
          </cell>
          <cell r="K197">
            <v>1532</v>
          </cell>
          <cell r="L197">
            <v>1522</v>
          </cell>
          <cell r="M197">
            <v>1521</v>
          </cell>
          <cell r="N197">
            <v>1520</v>
          </cell>
          <cell r="O197">
            <v>1519</v>
          </cell>
          <cell r="P197">
            <v>1518</v>
          </cell>
          <cell r="Q197">
            <v>1517</v>
          </cell>
          <cell r="R197">
            <v>1515</v>
          </cell>
          <cell r="S197">
            <v>1513</v>
          </cell>
          <cell r="T197">
            <v>1513</v>
          </cell>
          <cell r="U197">
            <v>1513</v>
          </cell>
          <cell r="V197">
            <v>1511</v>
          </cell>
          <cell r="W197">
            <v>1509</v>
          </cell>
          <cell r="X197">
            <v>1503</v>
          </cell>
          <cell r="Y197">
            <v>1490</v>
          </cell>
          <cell r="Z197">
            <v>1475</v>
          </cell>
          <cell r="AA197">
            <v>7077</v>
          </cell>
          <cell r="AB197">
            <v>6429</v>
          </cell>
          <cell r="AC197">
            <v>6020</v>
          </cell>
          <cell r="AD197">
            <v>5278</v>
          </cell>
          <cell r="AE197">
            <v>4616</v>
          </cell>
          <cell r="AF197">
            <v>3994</v>
          </cell>
          <cell r="AG197">
            <v>3265</v>
          </cell>
          <cell r="AH197">
            <v>2662</v>
          </cell>
          <cell r="AI197">
            <v>2082</v>
          </cell>
          <cell r="AJ197">
            <v>1613</v>
          </cell>
          <cell r="AK197">
            <v>1244</v>
          </cell>
          <cell r="AL197">
            <v>870</v>
          </cell>
          <cell r="AM197">
            <v>745</v>
          </cell>
        </row>
        <row r="198">
          <cell r="A198" t="str">
            <v>210700</v>
          </cell>
          <cell r="B198" t="str">
            <v>21</v>
          </cell>
          <cell r="C198" t="str">
            <v>07</v>
          </cell>
          <cell r="D198" t="str">
            <v>00</v>
          </cell>
          <cell r="E198" t="str">
            <v>LAMPA</v>
          </cell>
          <cell r="F198">
            <v>53548</v>
          </cell>
          <cell r="G198">
            <v>1073</v>
          </cell>
          <cell r="H198">
            <v>1074</v>
          </cell>
          <cell r="I198">
            <v>1076</v>
          </cell>
          <cell r="J198">
            <v>1077</v>
          </cell>
          <cell r="K198">
            <v>1077</v>
          </cell>
          <cell r="L198">
            <v>1070</v>
          </cell>
          <cell r="M198">
            <v>1069</v>
          </cell>
          <cell r="N198">
            <v>1068</v>
          </cell>
          <cell r="O198">
            <v>1067</v>
          </cell>
          <cell r="P198">
            <v>1067</v>
          </cell>
          <cell r="Q198">
            <v>1066</v>
          </cell>
          <cell r="R198">
            <v>1064</v>
          </cell>
          <cell r="S198">
            <v>1063</v>
          </cell>
          <cell r="T198">
            <v>1063</v>
          </cell>
          <cell r="U198">
            <v>1063</v>
          </cell>
          <cell r="V198">
            <v>1062</v>
          </cell>
          <cell r="W198">
            <v>1060</v>
          </cell>
          <cell r="X198">
            <v>1056</v>
          </cell>
          <cell r="Y198">
            <v>1047</v>
          </cell>
          <cell r="Z198">
            <v>1036</v>
          </cell>
          <cell r="AA198">
            <v>4973</v>
          </cell>
          <cell r="AB198">
            <v>4518</v>
          </cell>
          <cell r="AC198">
            <v>4230</v>
          </cell>
          <cell r="AD198">
            <v>3709</v>
          </cell>
          <cell r="AE198">
            <v>3244</v>
          </cell>
          <cell r="AF198">
            <v>2806</v>
          </cell>
          <cell r="AG198">
            <v>2294</v>
          </cell>
          <cell r="AH198">
            <v>1871</v>
          </cell>
          <cell r="AI198">
            <v>1463</v>
          </cell>
          <cell r="AJ198">
            <v>1133</v>
          </cell>
          <cell r="AK198">
            <v>874</v>
          </cell>
          <cell r="AL198">
            <v>612</v>
          </cell>
          <cell r="AM198">
            <v>523</v>
          </cell>
        </row>
        <row r="199">
          <cell r="A199" t="str">
            <v>210800</v>
          </cell>
          <cell r="B199" t="str">
            <v>21</v>
          </cell>
          <cell r="C199" t="str">
            <v>08</v>
          </cell>
          <cell r="D199" t="str">
            <v>00</v>
          </cell>
          <cell r="E199" t="str">
            <v>MELGAR</v>
          </cell>
          <cell r="F199">
            <v>83583</v>
          </cell>
          <cell r="G199">
            <v>1675</v>
          </cell>
          <cell r="H199">
            <v>1677</v>
          </cell>
          <cell r="I199">
            <v>1680</v>
          </cell>
          <cell r="J199">
            <v>1681</v>
          </cell>
          <cell r="K199">
            <v>1680</v>
          </cell>
          <cell r="L199">
            <v>1670</v>
          </cell>
          <cell r="M199">
            <v>1668</v>
          </cell>
          <cell r="N199">
            <v>1667</v>
          </cell>
          <cell r="O199">
            <v>1666</v>
          </cell>
          <cell r="P199">
            <v>1665</v>
          </cell>
          <cell r="Q199">
            <v>1664</v>
          </cell>
          <cell r="R199">
            <v>1661</v>
          </cell>
          <cell r="S199">
            <v>1660</v>
          </cell>
          <cell r="T199">
            <v>1659</v>
          </cell>
          <cell r="U199">
            <v>1659</v>
          </cell>
          <cell r="V199">
            <v>1658</v>
          </cell>
          <cell r="W199">
            <v>1655</v>
          </cell>
          <cell r="X199">
            <v>1646</v>
          </cell>
          <cell r="Y199">
            <v>1635</v>
          </cell>
          <cell r="Z199">
            <v>1617</v>
          </cell>
          <cell r="AA199">
            <v>7763</v>
          </cell>
          <cell r="AB199">
            <v>7052</v>
          </cell>
          <cell r="AC199">
            <v>6603</v>
          </cell>
          <cell r="AD199">
            <v>5789</v>
          </cell>
          <cell r="AE199">
            <v>5063</v>
          </cell>
          <cell r="AF199">
            <v>4381</v>
          </cell>
          <cell r="AG199">
            <v>3581</v>
          </cell>
          <cell r="AH199">
            <v>2920</v>
          </cell>
          <cell r="AI199">
            <v>2283</v>
          </cell>
          <cell r="AJ199">
            <v>1769</v>
          </cell>
          <cell r="AK199">
            <v>1364</v>
          </cell>
          <cell r="AL199">
            <v>955</v>
          </cell>
          <cell r="AM199">
            <v>817</v>
          </cell>
        </row>
        <row r="200">
          <cell r="A200" t="str">
            <v>210900</v>
          </cell>
          <cell r="B200" t="str">
            <v>21</v>
          </cell>
          <cell r="C200" t="str">
            <v>09</v>
          </cell>
          <cell r="D200" t="str">
            <v>00</v>
          </cell>
          <cell r="E200" t="str">
            <v>MOHO</v>
          </cell>
          <cell r="F200">
            <v>33062</v>
          </cell>
          <cell r="G200">
            <v>663</v>
          </cell>
          <cell r="H200">
            <v>663</v>
          </cell>
          <cell r="I200">
            <v>664</v>
          </cell>
          <cell r="J200">
            <v>665</v>
          </cell>
          <cell r="K200">
            <v>665</v>
          </cell>
          <cell r="L200">
            <v>660</v>
          </cell>
          <cell r="M200">
            <v>660</v>
          </cell>
          <cell r="N200">
            <v>659</v>
          </cell>
          <cell r="O200">
            <v>659</v>
          </cell>
          <cell r="P200">
            <v>657</v>
          </cell>
          <cell r="Q200">
            <v>657</v>
          </cell>
          <cell r="R200">
            <v>657</v>
          </cell>
          <cell r="S200">
            <v>657</v>
          </cell>
          <cell r="T200">
            <v>656</v>
          </cell>
          <cell r="U200">
            <v>656</v>
          </cell>
          <cell r="V200">
            <v>656</v>
          </cell>
          <cell r="W200">
            <v>655</v>
          </cell>
          <cell r="X200">
            <v>652</v>
          </cell>
          <cell r="Y200">
            <v>647</v>
          </cell>
          <cell r="Z200">
            <v>640</v>
          </cell>
          <cell r="AA200">
            <v>3071</v>
          </cell>
          <cell r="AB200">
            <v>2789</v>
          </cell>
          <cell r="AC200">
            <v>2612</v>
          </cell>
          <cell r="AD200">
            <v>2290</v>
          </cell>
          <cell r="AE200">
            <v>2003</v>
          </cell>
          <cell r="AF200">
            <v>1733</v>
          </cell>
          <cell r="AG200">
            <v>1417</v>
          </cell>
          <cell r="AH200">
            <v>1155</v>
          </cell>
          <cell r="AI200">
            <v>903</v>
          </cell>
          <cell r="AJ200">
            <v>700</v>
          </cell>
          <cell r="AK200">
            <v>540</v>
          </cell>
          <cell r="AL200">
            <v>378</v>
          </cell>
          <cell r="AM200">
            <v>323</v>
          </cell>
        </row>
        <row r="201">
          <cell r="A201" t="str">
            <v>211000</v>
          </cell>
          <cell r="B201" t="str">
            <v>21</v>
          </cell>
          <cell r="C201" t="str">
            <v>10</v>
          </cell>
          <cell r="D201" t="str">
            <v>00</v>
          </cell>
          <cell r="E201" t="str">
            <v>SAN ANTONIO DE PUTINA</v>
          </cell>
          <cell r="F201">
            <v>54806</v>
          </cell>
          <cell r="G201">
            <v>1098</v>
          </cell>
          <cell r="H201">
            <v>1100</v>
          </cell>
          <cell r="I201">
            <v>1101</v>
          </cell>
          <cell r="J201">
            <v>1102</v>
          </cell>
          <cell r="K201">
            <v>1102</v>
          </cell>
          <cell r="L201">
            <v>1095</v>
          </cell>
          <cell r="M201">
            <v>1094</v>
          </cell>
          <cell r="N201">
            <v>1093</v>
          </cell>
          <cell r="O201">
            <v>1092</v>
          </cell>
          <cell r="P201">
            <v>1092</v>
          </cell>
          <cell r="Q201">
            <v>1091</v>
          </cell>
          <cell r="R201">
            <v>1089</v>
          </cell>
          <cell r="S201">
            <v>1088</v>
          </cell>
          <cell r="T201">
            <v>1088</v>
          </cell>
          <cell r="U201">
            <v>1088</v>
          </cell>
          <cell r="V201">
            <v>1087</v>
          </cell>
          <cell r="W201">
            <v>1085</v>
          </cell>
          <cell r="X201">
            <v>1081</v>
          </cell>
          <cell r="Y201">
            <v>1072</v>
          </cell>
          <cell r="Z201">
            <v>1060</v>
          </cell>
          <cell r="AA201">
            <v>5090</v>
          </cell>
          <cell r="AB201">
            <v>4624</v>
          </cell>
          <cell r="AC201">
            <v>4329</v>
          </cell>
          <cell r="AD201">
            <v>3796</v>
          </cell>
          <cell r="AE201">
            <v>3320</v>
          </cell>
          <cell r="AF201">
            <v>2872</v>
          </cell>
          <cell r="AG201">
            <v>2348</v>
          </cell>
          <cell r="AH201">
            <v>1915</v>
          </cell>
          <cell r="AI201">
            <v>1497</v>
          </cell>
          <cell r="AJ201">
            <v>1160</v>
          </cell>
          <cell r="AK201">
            <v>895</v>
          </cell>
          <cell r="AL201">
            <v>626</v>
          </cell>
          <cell r="AM201">
            <v>536</v>
          </cell>
        </row>
        <row r="202">
          <cell r="A202" t="str">
            <v>211100</v>
          </cell>
          <cell r="B202" t="str">
            <v>21</v>
          </cell>
          <cell r="C202" t="str">
            <v>11</v>
          </cell>
          <cell r="D202" t="str">
            <v>00</v>
          </cell>
          <cell r="E202" t="str">
            <v>SAN ROMAN</v>
          </cell>
          <cell r="F202">
            <v>260311</v>
          </cell>
          <cell r="G202">
            <v>5217</v>
          </cell>
          <cell r="H202">
            <v>5223</v>
          </cell>
          <cell r="I202">
            <v>5231</v>
          </cell>
          <cell r="J202">
            <v>5234</v>
          </cell>
          <cell r="K202">
            <v>5233</v>
          </cell>
          <cell r="L202">
            <v>5200</v>
          </cell>
          <cell r="M202">
            <v>5195</v>
          </cell>
          <cell r="N202">
            <v>5191</v>
          </cell>
          <cell r="O202">
            <v>5189</v>
          </cell>
          <cell r="P202">
            <v>5185</v>
          </cell>
          <cell r="Q202">
            <v>5181</v>
          </cell>
          <cell r="R202">
            <v>5175</v>
          </cell>
          <cell r="S202">
            <v>5170</v>
          </cell>
          <cell r="T202">
            <v>5169</v>
          </cell>
          <cell r="U202">
            <v>5168</v>
          </cell>
          <cell r="V202">
            <v>5162</v>
          </cell>
          <cell r="W202">
            <v>5155</v>
          </cell>
          <cell r="X202">
            <v>5133</v>
          </cell>
          <cell r="Y202">
            <v>5092</v>
          </cell>
          <cell r="Z202">
            <v>5037</v>
          </cell>
          <cell r="AA202">
            <v>24176</v>
          </cell>
          <cell r="AB202">
            <v>21964</v>
          </cell>
          <cell r="AC202">
            <v>20564</v>
          </cell>
          <cell r="AD202">
            <v>18030</v>
          </cell>
          <cell r="AE202">
            <v>15768</v>
          </cell>
          <cell r="AF202">
            <v>13643</v>
          </cell>
          <cell r="AG202">
            <v>11152</v>
          </cell>
          <cell r="AH202">
            <v>9094</v>
          </cell>
          <cell r="AI202">
            <v>7108</v>
          </cell>
          <cell r="AJ202">
            <v>5507</v>
          </cell>
          <cell r="AK202">
            <v>4249</v>
          </cell>
          <cell r="AL202">
            <v>2972</v>
          </cell>
          <cell r="AM202">
            <v>2544</v>
          </cell>
        </row>
        <row r="203">
          <cell r="A203" t="str">
            <v>211200</v>
          </cell>
          <cell r="B203" t="str">
            <v>21</v>
          </cell>
          <cell r="C203" t="str">
            <v>12</v>
          </cell>
          <cell r="D203" t="str">
            <v>00</v>
          </cell>
          <cell r="E203" t="str">
            <v>SANDIA</v>
          </cell>
          <cell r="F203">
            <v>67735</v>
          </cell>
          <cell r="G203">
            <v>1357</v>
          </cell>
          <cell r="H203">
            <v>1359</v>
          </cell>
          <cell r="I203">
            <v>1361</v>
          </cell>
          <cell r="J203">
            <v>1362</v>
          </cell>
          <cell r="K203">
            <v>1362</v>
          </cell>
          <cell r="L203">
            <v>1353</v>
          </cell>
          <cell r="M203">
            <v>1352</v>
          </cell>
          <cell r="N203">
            <v>1351</v>
          </cell>
          <cell r="O203">
            <v>1350</v>
          </cell>
          <cell r="P203">
            <v>1349</v>
          </cell>
          <cell r="Q203">
            <v>1348</v>
          </cell>
          <cell r="R203">
            <v>1346</v>
          </cell>
          <cell r="S203">
            <v>1345</v>
          </cell>
          <cell r="T203">
            <v>1345</v>
          </cell>
          <cell r="U203">
            <v>1345</v>
          </cell>
          <cell r="V203">
            <v>1343</v>
          </cell>
          <cell r="W203">
            <v>1341</v>
          </cell>
          <cell r="X203">
            <v>1336</v>
          </cell>
          <cell r="Y203">
            <v>1325</v>
          </cell>
          <cell r="Z203">
            <v>1311</v>
          </cell>
          <cell r="AA203">
            <v>6291</v>
          </cell>
          <cell r="AB203">
            <v>5715</v>
          </cell>
          <cell r="AC203">
            <v>5351</v>
          </cell>
          <cell r="AD203">
            <v>4691</v>
          </cell>
          <cell r="AE203">
            <v>4103</v>
          </cell>
          <cell r="AF203">
            <v>3550</v>
          </cell>
          <cell r="AG203">
            <v>2902</v>
          </cell>
          <cell r="AH203">
            <v>2366</v>
          </cell>
          <cell r="AI203">
            <v>1850</v>
          </cell>
          <cell r="AJ203">
            <v>1433</v>
          </cell>
          <cell r="AK203">
            <v>1106</v>
          </cell>
          <cell r="AL203">
            <v>774</v>
          </cell>
          <cell r="AM203">
            <v>662</v>
          </cell>
        </row>
        <row r="204">
          <cell r="A204" t="str">
            <v>211300</v>
          </cell>
          <cell r="B204" t="str">
            <v>21</v>
          </cell>
          <cell r="C204" t="str">
            <v>13</v>
          </cell>
          <cell r="D204" t="str">
            <v>00</v>
          </cell>
          <cell r="E204" t="str">
            <v>YUNGUYO</v>
          </cell>
          <cell r="F204">
            <v>52142</v>
          </cell>
          <cell r="G204">
            <v>1045</v>
          </cell>
          <cell r="H204">
            <v>1047</v>
          </cell>
          <cell r="I204">
            <v>1049</v>
          </cell>
          <cell r="J204">
            <v>1048</v>
          </cell>
          <cell r="K204">
            <v>1048</v>
          </cell>
          <cell r="L204">
            <v>1042</v>
          </cell>
          <cell r="M204">
            <v>1041</v>
          </cell>
          <cell r="N204">
            <v>1040</v>
          </cell>
          <cell r="O204">
            <v>1039</v>
          </cell>
          <cell r="P204">
            <v>1039</v>
          </cell>
          <cell r="Q204">
            <v>1038</v>
          </cell>
          <cell r="R204">
            <v>1036</v>
          </cell>
          <cell r="S204">
            <v>1035</v>
          </cell>
          <cell r="T204">
            <v>1035</v>
          </cell>
          <cell r="U204">
            <v>1035</v>
          </cell>
          <cell r="V204">
            <v>1034</v>
          </cell>
          <cell r="W204">
            <v>1032</v>
          </cell>
          <cell r="X204">
            <v>1028</v>
          </cell>
          <cell r="Y204">
            <v>1020</v>
          </cell>
          <cell r="Z204">
            <v>1009</v>
          </cell>
          <cell r="AA204">
            <v>4843</v>
          </cell>
          <cell r="AB204">
            <v>4399</v>
          </cell>
          <cell r="AC204">
            <v>4119</v>
          </cell>
          <cell r="AD204">
            <v>3611</v>
          </cell>
          <cell r="AE204">
            <v>3158</v>
          </cell>
          <cell r="AF204">
            <v>2733</v>
          </cell>
          <cell r="AG204">
            <v>2234</v>
          </cell>
          <cell r="AH204">
            <v>1822</v>
          </cell>
          <cell r="AI204">
            <v>1424</v>
          </cell>
          <cell r="AJ204">
            <v>1103</v>
          </cell>
          <cell r="AK204">
            <v>851</v>
          </cell>
          <cell r="AL204">
            <v>595</v>
          </cell>
          <cell r="AM204">
            <v>510</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cell r="G206">
            <v>2464</v>
          </cell>
          <cell r="H206">
            <v>2467</v>
          </cell>
          <cell r="I206">
            <v>2470</v>
          </cell>
          <cell r="J206">
            <v>2472</v>
          </cell>
          <cell r="K206">
            <v>2471</v>
          </cell>
          <cell r="L206">
            <v>2455</v>
          </cell>
          <cell r="M206">
            <v>2453</v>
          </cell>
          <cell r="N206">
            <v>2451</v>
          </cell>
          <cell r="O206">
            <v>2450</v>
          </cell>
          <cell r="P206">
            <v>2448</v>
          </cell>
          <cell r="Q206">
            <v>2446</v>
          </cell>
          <cell r="R206">
            <v>2443</v>
          </cell>
          <cell r="S206">
            <v>2441</v>
          </cell>
          <cell r="T206">
            <v>2441</v>
          </cell>
          <cell r="U206">
            <v>2440</v>
          </cell>
          <cell r="V206">
            <v>2438</v>
          </cell>
          <cell r="W206">
            <v>2434</v>
          </cell>
          <cell r="X206">
            <v>2424</v>
          </cell>
          <cell r="Y206">
            <v>2404</v>
          </cell>
          <cell r="Z206">
            <v>2378</v>
          </cell>
          <cell r="AA206">
            <v>11416</v>
          </cell>
          <cell r="AB206">
            <v>10370</v>
          </cell>
          <cell r="AC206">
            <v>9710</v>
          </cell>
          <cell r="AD206">
            <v>8513</v>
          </cell>
          <cell r="AE206">
            <v>7446</v>
          </cell>
          <cell r="AF206">
            <v>6442</v>
          </cell>
          <cell r="AG206">
            <v>5266</v>
          </cell>
          <cell r="AH206">
            <v>4294</v>
          </cell>
          <cell r="AI206">
            <v>3357</v>
          </cell>
          <cell r="AJ206">
            <v>2601</v>
          </cell>
          <cell r="AK206">
            <v>2006</v>
          </cell>
          <cell r="AL206">
            <v>1404</v>
          </cell>
          <cell r="AM206">
            <v>1201</v>
          </cell>
        </row>
        <row r="207">
          <cell r="A207" t="str">
            <v>220200</v>
          </cell>
          <cell r="B207" t="str">
            <v>22</v>
          </cell>
          <cell r="C207" t="str">
            <v>02</v>
          </cell>
          <cell r="D207" t="str">
            <v>00</v>
          </cell>
          <cell r="E207" t="str">
            <v>BELLAVISTA</v>
          </cell>
          <cell r="F207">
            <v>53146</v>
          </cell>
          <cell r="G207">
            <v>1065</v>
          </cell>
          <cell r="H207">
            <v>1066</v>
          </cell>
          <cell r="I207">
            <v>1068</v>
          </cell>
          <cell r="J207">
            <v>1069</v>
          </cell>
          <cell r="K207">
            <v>1068</v>
          </cell>
          <cell r="L207">
            <v>1062</v>
          </cell>
          <cell r="M207">
            <v>1061</v>
          </cell>
          <cell r="N207">
            <v>1060</v>
          </cell>
          <cell r="O207">
            <v>1059</v>
          </cell>
          <cell r="P207">
            <v>1059</v>
          </cell>
          <cell r="Q207">
            <v>1058</v>
          </cell>
          <cell r="R207">
            <v>1056</v>
          </cell>
          <cell r="S207">
            <v>1055</v>
          </cell>
          <cell r="T207">
            <v>1055</v>
          </cell>
          <cell r="U207">
            <v>1055</v>
          </cell>
          <cell r="V207">
            <v>1054</v>
          </cell>
          <cell r="W207">
            <v>1052</v>
          </cell>
          <cell r="X207">
            <v>1048</v>
          </cell>
          <cell r="Y207">
            <v>1040</v>
          </cell>
          <cell r="Z207">
            <v>1028</v>
          </cell>
          <cell r="AA207">
            <v>4936</v>
          </cell>
          <cell r="AB207">
            <v>4484</v>
          </cell>
          <cell r="AC207">
            <v>4198</v>
          </cell>
          <cell r="AD207">
            <v>3681</v>
          </cell>
          <cell r="AE207">
            <v>3219</v>
          </cell>
          <cell r="AF207">
            <v>2785</v>
          </cell>
          <cell r="AG207">
            <v>2277</v>
          </cell>
          <cell r="AH207">
            <v>1857</v>
          </cell>
          <cell r="AI207">
            <v>1452</v>
          </cell>
          <cell r="AJ207">
            <v>1125</v>
          </cell>
          <cell r="AK207">
            <v>868</v>
          </cell>
          <cell r="AL207">
            <v>607</v>
          </cell>
          <cell r="AM207">
            <v>519</v>
          </cell>
        </row>
        <row r="208">
          <cell r="A208" t="str">
            <v>220300</v>
          </cell>
          <cell r="B208" t="str">
            <v>22</v>
          </cell>
          <cell r="C208" t="str">
            <v>03</v>
          </cell>
          <cell r="D208" t="str">
            <v>00</v>
          </cell>
          <cell r="E208" t="str">
            <v>EL DORADO</v>
          </cell>
          <cell r="F208">
            <v>37274</v>
          </cell>
          <cell r="G208">
            <v>747</v>
          </cell>
          <cell r="H208">
            <v>748</v>
          </cell>
          <cell r="I208">
            <v>749</v>
          </cell>
          <cell r="J208">
            <v>749</v>
          </cell>
          <cell r="K208">
            <v>749</v>
          </cell>
          <cell r="L208">
            <v>745</v>
          </cell>
          <cell r="M208">
            <v>744</v>
          </cell>
          <cell r="N208">
            <v>743</v>
          </cell>
          <cell r="O208">
            <v>743</v>
          </cell>
          <cell r="P208">
            <v>742</v>
          </cell>
          <cell r="Q208">
            <v>742</v>
          </cell>
          <cell r="R208">
            <v>742</v>
          </cell>
          <cell r="S208">
            <v>740</v>
          </cell>
          <cell r="T208">
            <v>740</v>
          </cell>
          <cell r="U208">
            <v>740</v>
          </cell>
          <cell r="V208">
            <v>739</v>
          </cell>
          <cell r="W208">
            <v>738</v>
          </cell>
          <cell r="X208">
            <v>735</v>
          </cell>
          <cell r="Y208">
            <v>729</v>
          </cell>
          <cell r="Z208">
            <v>721</v>
          </cell>
          <cell r="AA208">
            <v>3462</v>
          </cell>
          <cell r="AB208">
            <v>3145</v>
          </cell>
          <cell r="AC208">
            <v>2944</v>
          </cell>
          <cell r="AD208">
            <v>2582</v>
          </cell>
          <cell r="AE208">
            <v>2258</v>
          </cell>
          <cell r="AF208">
            <v>1954</v>
          </cell>
          <cell r="AG208">
            <v>1597</v>
          </cell>
          <cell r="AH208">
            <v>1302</v>
          </cell>
          <cell r="AI208">
            <v>1018</v>
          </cell>
          <cell r="AJ208">
            <v>789</v>
          </cell>
          <cell r="AK208">
            <v>608</v>
          </cell>
          <cell r="AL208">
            <v>426</v>
          </cell>
          <cell r="AM208">
            <v>364</v>
          </cell>
        </row>
        <row r="209">
          <cell r="A209" t="str">
            <v>220400</v>
          </cell>
          <cell r="B209" t="str">
            <v>22</v>
          </cell>
          <cell r="C209" t="str">
            <v>04</v>
          </cell>
          <cell r="D209" t="str">
            <v>00</v>
          </cell>
          <cell r="E209" t="str">
            <v>HUALLAGA</v>
          </cell>
          <cell r="F209">
            <v>27847</v>
          </cell>
          <cell r="G209">
            <v>558</v>
          </cell>
          <cell r="H209">
            <v>559</v>
          </cell>
          <cell r="I209">
            <v>560</v>
          </cell>
          <cell r="J209">
            <v>560</v>
          </cell>
          <cell r="K209">
            <v>560</v>
          </cell>
          <cell r="L209">
            <v>556</v>
          </cell>
          <cell r="M209">
            <v>556</v>
          </cell>
          <cell r="N209">
            <v>555</v>
          </cell>
          <cell r="O209">
            <v>555</v>
          </cell>
          <cell r="P209">
            <v>555</v>
          </cell>
          <cell r="Q209">
            <v>554</v>
          </cell>
          <cell r="R209">
            <v>553</v>
          </cell>
          <cell r="S209">
            <v>553</v>
          </cell>
          <cell r="T209">
            <v>553</v>
          </cell>
          <cell r="U209">
            <v>553</v>
          </cell>
          <cell r="V209">
            <v>552</v>
          </cell>
          <cell r="W209">
            <v>551</v>
          </cell>
          <cell r="X209">
            <v>549</v>
          </cell>
          <cell r="Y209">
            <v>545</v>
          </cell>
          <cell r="Z209">
            <v>539</v>
          </cell>
          <cell r="AA209">
            <v>2586</v>
          </cell>
          <cell r="AB209">
            <v>2349</v>
          </cell>
          <cell r="AC209">
            <v>2200</v>
          </cell>
          <cell r="AD209">
            <v>1929</v>
          </cell>
          <cell r="AE209">
            <v>1687</v>
          </cell>
          <cell r="AF209">
            <v>1459</v>
          </cell>
          <cell r="AG209">
            <v>1193</v>
          </cell>
          <cell r="AH209">
            <v>973</v>
          </cell>
          <cell r="AI209">
            <v>761</v>
          </cell>
          <cell r="AJ209">
            <v>589</v>
          </cell>
          <cell r="AK209">
            <v>455</v>
          </cell>
          <cell r="AL209">
            <v>318</v>
          </cell>
          <cell r="AM209">
            <v>272</v>
          </cell>
        </row>
        <row r="210">
          <cell r="A210" t="str">
            <v>220500</v>
          </cell>
          <cell r="B210" t="str">
            <v>22</v>
          </cell>
          <cell r="C210" t="str">
            <v>05</v>
          </cell>
          <cell r="D210" t="str">
            <v>00</v>
          </cell>
          <cell r="E210" t="str">
            <v>LAMAS</v>
          </cell>
          <cell r="F210">
            <v>86920</v>
          </cell>
          <cell r="G210">
            <v>1742</v>
          </cell>
          <cell r="H210">
            <v>1744</v>
          </cell>
          <cell r="I210">
            <v>1747</v>
          </cell>
          <cell r="J210">
            <v>1748</v>
          </cell>
          <cell r="K210">
            <v>1747</v>
          </cell>
          <cell r="L210">
            <v>1736</v>
          </cell>
          <cell r="M210">
            <v>1735</v>
          </cell>
          <cell r="N210">
            <v>1733</v>
          </cell>
          <cell r="O210">
            <v>1732</v>
          </cell>
          <cell r="P210">
            <v>1731</v>
          </cell>
          <cell r="Q210">
            <v>1731</v>
          </cell>
          <cell r="R210">
            <v>1728</v>
          </cell>
          <cell r="S210">
            <v>1726</v>
          </cell>
          <cell r="T210">
            <v>1726</v>
          </cell>
          <cell r="U210">
            <v>1726</v>
          </cell>
          <cell r="V210">
            <v>1724</v>
          </cell>
          <cell r="W210">
            <v>1721</v>
          </cell>
          <cell r="X210">
            <v>1714</v>
          </cell>
          <cell r="Y210">
            <v>1700</v>
          </cell>
          <cell r="Z210">
            <v>1682</v>
          </cell>
          <cell r="AA210">
            <v>8073</v>
          </cell>
          <cell r="AB210">
            <v>7333</v>
          </cell>
          <cell r="AC210">
            <v>6866</v>
          </cell>
          <cell r="AD210">
            <v>6020</v>
          </cell>
          <cell r="AE210">
            <v>5265</v>
          </cell>
          <cell r="AF210">
            <v>4555</v>
          </cell>
          <cell r="AG210">
            <v>3724</v>
          </cell>
          <cell r="AH210">
            <v>3037</v>
          </cell>
          <cell r="AI210">
            <v>2374</v>
          </cell>
          <cell r="AJ210">
            <v>1839</v>
          </cell>
          <cell r="AK210">
            <v>1419</v>
          </cell>
          <cell r="AL210">
            <v>993</v>
          </cell>
          <cell r="AM210">
            <v>849</v>
          </cell>
        </row>
        <row r="211">
          <cell r="A211" t="str">
            <v>220600</v>
          </cell>
          <cell r="B211" t="str">
            <v>22</v>
          </cell>
          <cell r="C211" t="str">
            <v>06</v>
          </cell>
          <cell r="D211" t="str">
            <v>00</v>
          </cell>
          <cell r="E211" t="str">
            <v>MARISCAL CACERES</v>
          </cell>
          <cell r="F211">
            <v>57036</v>
          </cell>
          <cell r="G211">
            <v>1143</v>
          </cell>
          <cell r="H211">
            <v>1144</v>
          </cell>
          <cell r="I211">
            <v>1146</v>
          </cell>
          <cell r="J211">
            <v>1147</v>
          </cell>
          <cell r="K211">
            <v>1147</v>
          </cell>
          <cell r="L211">
            <v>1139</v>
          </cell>
          <cell r="M211">
            <v>1138</v>
          </cell>
          <cell r="N211">
            <v>1138</v>
          </cell>
          <cell r="O211">
            <v>1137</v>
          </cell>
          <cell r="P211">
            <v>1136</v>
          </cell>
          <cell r="Q211">
            <v>1135</v>
          </cell>
          <cell r="R211">
            <v>1134</v>
          </cell>
          <cell r="S211">
            <v>1133</v>
          </cell>
          <cell r="T211">
            <v>1132</v>
          </cell>
          <cell r="U211">
            <v>1132</v>
          </cell>
          <cell r="V211">
            <v>1131</v>
          </cell>
          <cell r="W211">
            <v>1129</v>
          </cell>
          <cell r="X211">
            <v>1125</v>
          </cell>
          <cell r="Y211">
            <v>1116</v>
          </cell>
          <cell r="Z211">
            <v>1104</v>
          </cell>
          <cell r="AA211">
            <v>5297</v>
          </cell>
          <cell r="AB211">
            <v>4812</v>
          </cell>
          <cell r="AC211">
            <v>4506</v>
          </cell>
          <cell r="AD211">
            <v>3950</v>
          </cell>
          <cell r="AE211">
            <v>3455</v>
          </cell>
          <cell r="AF211">
            <v>2989</v>
          </cell>
          <cell r="AG211">
            <v>2444</v>
          </cell>
          <cell r="AH211">
            <v>1993</v>
          </cell>
          <cell r="AI211">
            <v>1558</v>
          </cell>
          <cell r="AJ211">
            <v>1207</v>
          </cell>
          <cell r="AK211">
            <v>931</v>
          </cell>
          <cell r="AL211">
            <v>651</v>
          </cell>
          <cell r="AM211">
            <v>557</v>
          </cell>
        </row>
        <row r="212">
          <cell r="A212" t="str">
            <v>220700</v>
          </cell>
          <cell r="B212" t="str">
            <v>22</v>
          </cell>
          <cell r="C212" t="str">
            <v>07</v>
          </cell>
          <cell r="D212" t="str">
            <v>00</v>
          </cell>
          <cell r="E212" t="str">
            <v>PICOTA</v>
          </cell>
          <cell r="F212">
            <v>40667</v>
          </cell>
          <cell r="G212">
            <v>815</v>
          </cell>
          <cell r="H212">
            <v>816</v>
          </cell>
          <cell r="I212">
            <v>817</v>
          </cell>
          <cell r="J212">
            <v>818</v>
          </cell>
          <cell r="K212">
            <v>818</v>
          </cell>
          <cell r="L212">
            <v>812</v>
          </cell>
          <cell r="M212">
            <v>812</v>
          </cell>
          <cell r="N212">
            <v>812</v>
          </cell>
          <cell r="O212">
            <v>811</v>
          </cell>
          <cell r="P212">
            <v>810</v>
          </cell>
          <cell r="Q212">
            <v>809</v>
          </cell>
          <cell r="R212">
            <v>808</v>
          </cell>
          <cell r="S212">
            <v>808</v>
          </cell>
          <cell r="T212">
            <v>807</v>
          </cell>
          <cell r="U212">
            <v>807</v>
          </cell>
          <cell r="V212">
            <v>806</v>
          </cell>
          <cell r="W212">
            <v>805</v>
          </cell>
          <cell r="X212">
            <v>802</v>
          </cell>
          <cell r="Y212">
            <v>795</v>
          </cell>
          <cell r="Z212">
            <v>787</v>
          </cell>
          <cell r="AA212">
            <v>3777</v>
          </cell>
          <cell r="AB212">
            <v>3431</v>
          </cell>
          <cell r="AC212">
            <v>3213</v>
          </cell>
          <cell r="AD212">
            <v>2817</v>
          </cell>
          <cell r="AE212">
            <v>2463</v>
          </cell>
          <cell r="AF212">
            <v>2131</v>
          </cell>
          <cell r="AG212">
            <v>1742</v>
          </cell>
          <cell r="AH212">
            <v>1421</v>
          </cell>
          <cell r="AI212">
            <v>1111</v>
          </cell>
          <cell r="AJ212">
            <v>861</v>
          </cell>
          <cell r="AK212">
            <v>664</v>
          </cell>
          <cell r="AL212">
            <v>464</v>
          </cell>
          <cell r="AM212">
            <v>397</v>
          </cell>
        </row>
        <row r="213">
          <cell r="A213" t="str">
            <v>220800</v>
          </cell>
          <cell r="B213" t="str">
            <v>22</v>
          </cell>
          <cell r="C213" t="str">
            <v>08</v>
          </cell>
          <cell r="D213" t="str">
            <v>00</v>
          </cell>
          <cell r="E213" t="str">
            <v>RIOJA</v>
          </cell>
          <cell r="F213">
            <v>111955</v>
          </cell>
          <cell r="G213">
            <v>2244</v>
          </cell>
          <cell r="H213">
            <v>2246</v>
          </cell>
          <cell r="I213">
            <v>2250</v>
          </cell>
          <cell r="J213">
            <v>2250</v>
          </cell>
          <cell r="K213">
            <v>2251</v>
          </cell>
          <cell r="L213">
            <v>2236</v>
          </cell>
          <cell r="M213">
            <v>2234</v>
          </cell>
          <cell r="N213">
            <v>2233</v>
          </cell>
          <cell r="O213">
            <v>2231</v>
          </cell>
          <cell r="P213">
            <v>2230</v>
          </cell>
          <cell r="Q213">
            <v>2228</v>
          </cell>
          <cell r="R213">
            <v>2225</v>
          </cell>
          <cell r="S213">
            <v>2223</v>
          </cell>
          <cell r="T213">
            <v>2223</v>
          </cell>
          <cell r="U213">
            <v>2223</v>
          </cell>
          <cell r="V213">
            <v>2220</v>
          </cell>
          <cell r="W213">
            <v>2217</v>
          </cell>
          <cell r="X213">
            <v>2207</v>
          </cell>
          <cell r="Y213">
            <v>2190</v>
          </cell>
          <cell r="Z213">
            <v>2166</v>
          </cell>
          <cell r="AA213">
            <v>10398</v>
          </cell>
          <cell r="AB213">
            <v>9446</v>
          </cell>
          <cell r="AC213">
            <v>8844</v>
          </cell>
          <cell r="AD213">
            <v>7754</v>
          </cell>
          <cell r="AE213">
            <v>6782</v>
          </cell>
          <cell r="AF213">
            <v>5868</v>
          </cell>
          <cell r="AG213">
            <v>4797</v>
          </cell>
          <cell r="AH213">
            <v>3911</v>
          </cell>
          <cell r="AI213">
            <v>3058</v>
          </cell>
          <cell r="AJ213">
            <v>2369</v>
          </cell>
          <cell r="AK213">
            <v>1828</v>
          </cell>
          <cell r="AL213">
            <v>1279</v>
          </cell>
          <cell r="AM213">
            <v>1094</v>
          </cell>
        </row>
        <row r="214">
          <cell r="A214" t="str">
            <v>220900</v>
          </cell>
          <cell r="B214" t="str">
            <v>22</v>
          </cell>
          <cell r="C214" t="str">
            <v>09</v>
          </cell>
          <cell r="D214" t="str">
            <v>00</v>
          </cell>
          <cell r="E214" t="str">
            <v>SAN MARTIN</v>
          </cell>
          <cell r="F214">
            <v>169616</v>
          </cell>
          <cell r="G214">
            <v>3399</v>
          </cell>
          <cell r="H214">
            <v>3403</v>
          </cell>
          <cell r="I214">
            <v>3408</v>
          </cell>
          <cell r="J214">
            <v>3411</v>
          </cell>
          <cell r="K214">
            <v>3410</v>
          </cell>
          <cell r="L214">
            <v>3388</v>
          </cell>
          <cell r="M214">
            <v>3384</v>
          </cell>
          <cell r="N214">
            <v>3383</v>
          </cell>
          <cell r="O214">
            <v>3381</v>
          </cell>
          <cell r="P214">
            <v>3379</v>
          </cell>
          <cell r="Q214">
            <v>3376</v>
          </cell>
          <cell r="R214">
            <v>3371</v>
          </cell>
          <cell r="S214">
            <v>3368</v>
          </cell>
          <cell r="T214">
            <v>3368</v>
          </cell>
          <cell r="U214">
            <v>3367</v>
          </cell>
          <cell r="V214">
            <v>3364</v>
          </cell>
          <cell r="W214">
            <v>3359</v>
          </cell>
          <cell r="X214">
            <v>3343</v>
          </cell>
          <cell r="Y214">
            <v>3318</v>
          </cell>
          <cell r="Z214">
            <v>3283</v>
          </cell>
          <cell r="AA214">
            <v>15751</v>
          </cell>
          <cell r="AB214">
            <v>14312</v>
          </cell>
          <cell r="AC214">
            <v>13399</v>
          </cell>
          <cell r="AD214">
            <v>11748</v>
          </cell>
          <cell r="AE214">
            <v>10274</v>
          </cell>
          <cell r="AF214">
            <v>8891</v>
          </cell>
          <cell r="AG214">
            <v>7267</v>
          </cell>
          <cell r="AH214">
            <v>5925</v>
          </cell>
          <cell r="AI214">
            <v>4633</v>
          </cell>
          <cell r="AJ214">
            <v>3588</v>
          </cell>
          <cell r="AK214">
            <v>2768</v>
          </cell>
          <cell r="AL214">
            <v>1937</v>
          </cell>
          <cell r="AM214">
            <v>1660</v>
          </cell>
        </row>
        <row r="215">
          <cell r="A215" t="str">
            <v>221000</v>
          </cell>
          <cell r="B215" t="str">
            <v>22</v>
          </cell>
          <cell r="C215" t="str">
            <v>10</v>
          </cell>
          <cell r="D215" t="str">
            <v>00</v>
          </cell>
          <cell r="E215" t="str">
            <v>TOCACHE</v>
          </cell>
          <cell r="F215">
            <v>79094</v>
          </cell>
          <cell r="G215">
            <v>1585</v>
          </cell>
          <cell r="H215">
            <v>1587</v>
          </cell>
          <cell r="I215">
            <v>1589</v>
          </cell>
          <cell r="J215">
            <v>1590</v>
          </cell>
          <cell r="K215">
            <v>1590</v>
          </cell>
          <cell r="L215">
            <v>1582</v>
          </cell>
          <cell r="M215">
            <v>1579</v>
          </cell>
          <cell r="N215">
            <v>1577</v>
          </cell>
          <cell r="O215">
            <v>1576</v>
          </cell>
          <cell r="P215">
            <v>1576</v>
          </cell>
          <cell r="Q215">
            <v>1574</v>
          </cell>
          <cell r="R215">
            <v>1572</v>
          </cell>
          <cell r="S215">
            <v>1571</v>
          </cell>
          <cell r="T215">
            <v>1570</v>
          </cell>
          <cell r="U215">
            <v>1570</v>
          </cell>
          <cell r="V215">
            <v>1569</v>
          </cell>
          <cell r="W215">
            <v>1566</v>
          </cell>
          <cell r="X215">
            <v>1560</v>
          </cell>
          <cell r="Y215">
            <v>1547</v>
          </cell>
          <cell r="Z215">
            <v>1530</v>
          </cell>
          <cell r="AA215">
            <v>7346</v>
          </cell>
          <cell r="AB215">
            <v>6673</v>
          </cell>
          <cell r="AC215">
            <v>6248</v>
          </cell>
          <cell r="AD215">
            <v>5478</v>
          </cell>
          <cell r="AE215">
            <v>4791</v>
          </cell>
          <cell r="AF215">
            <v>4145</v>
          </cell>
          <cell r="AG215">
            <v>3389</v>
          </cell>
          <cell r="AH215">
            <v>2763</v>
          </cell>
          <cell r="AI215">
            <v>2160</v>
          </cell>
          <cell r="AJ215">
            <v>1674</v>
          </cell>
          <cell r="AK215">
            <v>1291</v>
          </cell>
          <cell r="AL215">
            <v>903</v>
          </cell>
          <cell r="AM215">
            <v>773</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cell r="G217">
            <v>5558</v>
          </cell>
          <cell r="H217">
            <v>5565</v>
          </cell>
          <cell r="I217">
            <v>5573</v>
          </cell>
          <cell r="J217">
            <v>5577</v>
          </cell>
          <cell r="K217">
            <v>5576</v>
          </cell>
          <cell r="L217">
            <v>5540</v>
          </cell>
          <cell r="M217">
            <v>5535</v>
          </cell>
          <cell r="N217">
            <v>5531</v>
          </cell>
          <cell r="O217">
            <v>5527</v>
          </cell>
          <cell r="P217">
            <v>5525</v>
          </cell>
          <cell r="Q217">
            <v>5520</v>
          </cell>
          <cell r="R217">
            <v>5513</v>
          </cell>
          <cell r="S217">
            <v>5507</v>
          </cell>
          <cell r="T217">
            <v>5506</v>
          </cell>
          <cell r="U217">
            <v>5506</v>
          </cell>
          <cell r="V217">
            <v>5501</v>
          </cell>
          <cell r="W217">
            <v>5491</v>
          </cell>
          <cell r="X217">
            <v>5469</v>
          </cell>
          <cell r="Y217">
            <v>5425</v>
          </cell>
          <cell r="Z217">
            <v>5366</v>
          </cell>
          <cell r="AA217">
            <v>25757</v>
          </cell>
          <cell r="AB217">
            <v>23400</v>
          </cell>
          <cell r="AC217">
            <v>21909</v>
          </cell>
          <cell r="AD217">
            <v>19209</v>
          </cell>
          <cell r="AE217">
            <v>16799</v>
          </cell>
          <cell r="AF217">
            <v>14536</v>
          </cell>
          <cell r="AG217">
            <v>11883</v>
          </cell>
          <cell r="AH217">
            <v>9689</v>
          </cell>
          <cell r="AI217">
            <v>7576</v>
          </cell>
          <cell r="AJ217">
            <v>5868</v>
          </cell>
          <cell r="AK217">
            <v>4528</v>
          </cell>
          <cell r="AL217">
            <v>3168</v>
          </cell>
          <cell r="AM217">
            <v>2710</v>
          </cell>
        </row>
        <row r="218">
          <cell r="A218" t="str">
            <v>230200</v>
          </cell>
          <cell r="B218" t="str">
            <v>23</v>
          </cell>
          <cell r="C218" t="str">
            <v>02</v>
          </cell>
          <cell r="D218" t="str">
            <v>00</v>
          </cell>
          <cell r="E218" t="str">
            <v>CANDARAVE</v>
          </cell>
          <cell r="F218">
            <v>9948</v>
          </cell>
          <cell r="G218">
            <v>199</v>
          </cell>
          <cell r="H218">
            <v>200</v>
          </cell>
          <cell r="I218">
            <v>200</v>
          </cell>
          <cell r="J218">
            <v>199</v>
          </cell>
          <cell r="K218">
            <v>200</v>
          </cell>
          <cell r="L218">
            <v>199</v>
          </cell>
          <cell r="M218">
            <v>199</v>
          </cell>
          <cell r="N218">
            <v>198</v>
          </cell>
          <cell r="O218">
            <v>198</v>
          </cell>
          <cell r="P218">
            <v>198</v>
          </cell>
          <cell r="Q218">
            <v>198</v>
          </cell>
          <cell r="R218">
            <v>198</v>
          </cell>
          <cell r="S218">
            <v>198</v>
          </cell>
          <cell r="T218">
            <v>198</v>
          </cell>
          <cell r="U218">
            <v>197</v>
          </cell>
          <cell r="V218">
            <v>197</v>
          </cell>
          <cell r="W218">
            <v>197</v>
          </cell>
          <cell r="X218">
            <v>196</v>
          </cell>
          <cell r="Y218">
            <v>195</v>
          </cell>
          <cell r="Z218">
            <v>192</v>
          </cell>
          <cell r="AA218">
            <v>924</v>
          </cell>
          <cell r="AB218">
            <v>839</v>
          </cell>
          <cell r="AC218">
            <v>786</v>
          </cell>
          <cell r="AD218">
            <v>689</v>
          </cell>
          <cell r="AE218">
            <v>603</v>
          </cell>
          <cell r="AF218">
            <v>521</v>
          </cell>
          <cell r="AG218">
            <v>426</v>
          </cell>
          <cell r="AH218">
            <v>348</v>
          </cell>
          <cell r="AI218">
            <v>272</v>
          </cell>
          <cell r="AJ218">
            <v>211</v>
          </cell>
          <cell r="AK218">
            <v>162</v>
          </cell>
          <cell r="AL218">
            <v>114</v>
          </cell>
          <cell r="AM218">
            <v>97</v>
          </cell>
        </row>
        <row r="219">
          <cell r="A219" t="str">
            <v>230300</v>
          </cell>
          <cell r="B219" t="str">
            <v>23</v>
          </cell>
          <cell r="C219" t="str">
            <v>03</v>
          </cell>
          <cell r="D219" t="str">
            <v>00</v>
          </cell>
          <cell r="E219" t="str">
            <v>JORGE BASADRE</v>
          </cell>
          <cell r="F219">
            <v>11769</v>
          </cell>
          <cell r="G219">
            <v>236</v>
          </cell>
          <cell r="H219">
            <v>236</v>
          </cell>
          <cell r="I219">
            <v>236</v>
          </cell>
          <cell r="J219">
            <v>237</v>
          </cell>
          <cell r="K219">
            <v>237</v>
          </cell>
          <cell r="L219">
            <v>235</v>
          </cell>
          <cell r="M219">
            <v>235</v>
          </cell>
          <cell r="N219">
            <v>235</v>
          </cell>
          <cell r="O219">
            <v>235</v>
          </cell>
          <cell r="P219">
            <v>234</v>
          </cell>
          <cell r="Q219">
            <v>234</v>
          </cell>
          <cell r="R219">
            <v>234</v>
          </cell>
          <cell r="S219">
            <v>234</v>
          </cell>
          <cell r="T219">
            <v>234</v>
          </cell>
          <cell r="U219">
            <v>234</v>
          </cell>
          <cell r="V219">
            <v>233</v>
          </cell>
          <cell r="W219">
            <v>233</v>
          </cell>
          <cell r="X219">
            <v>232</v>
          </cell>
          <cell r="Y219">
            <v>230</v>
          </cell>
          <cell r="Z219">
            <v>228</v>
          </cell>
          <cell r="AA219">
            <v>1093</v>
          </cell>
          <cell r="AB219">
            <v>993</v>
          </cell>
          <cell r="AC219">
            <v>930</v>
          </cell>
          <cell r="AD219">
            <v>815</v>
          </cell>
          <cell r="AE219">
            <v>713</v>
          </cell>
          <cell r="AF219">
            <v>617</v>
          </cell>
          <cell r="AG219">
            <v>504</v>
          </cell>
          <cell r="AH219">
            <v>411</v>
          </cell>
          <cell r="AI219">
            <v>321</v>
          </cell>
          <cell r="AJ219">
            <v>249</v>
          </cell>
          <cell r="AK219">
            <v>192</v>
          </cell>
          <cell r="AL219">
            <v>134</v>
          </cell>
          <cell r="AM219">
            <v>115</v>
          </cell>
        </row>
        <row r="220">
          <cell r="A220" t="str">
            <v>230400</v>
          </cell>
          <cell r="B220" t="str">
            <v>23</v>
          </cell>
          <cell r="C220" t="str">
            <v>04</v>
          </cell>
          <cell r="D220" t="str">
            <v>00</v>
          </cell>
          <cell r="E220" t="str">
            <v>TARATA</v>
          </cell>
          <cell r="F220">
            <v>8878</v>
          </cell>
          <cell r="G220">
            <v>178</v>
          </cell>
          <cell r="H220">
            <v>178</v>
          </cell>
          <cell r="I220">
            <v>179</v>
          </cell>
          <cell r="J220">
            <v>179</v>
          </cell>
          <cell r="K220">
            <v>178</v>
          </cell>
          <cell r="L220">
            <v>177</v>
          </cell>
          <cell r="M220">
            <v>177</v>
          </cell>
          <cell r="N220">
            <v>177</v>
          </cell>
          <cell r="O220">
            <v>177</v>
          </cell>
          <cell r="P220">
            <v>177</v>
          </cell>
          <cell r="Q220">
            <v>177</v>
          </cell>
          <cell r="R220">
            <v>176</v>
          </cell>
          <cell r="S220">
            <v>176</v>
          </cell>
          <cell r="T220">
            <v>176</v>
          </cell>
          <cell r="U220">
            <v>176</v>
          </cell>
          <cell r="V220">
            <v>177</v>
          </cell>
          <cell r="W220">
            <v>176</v>
          </cell>
          <cell r="X220">
            <v>175</v>
          </cell>
          <cell r="Y220">
            <v>174</v>
          </cell>
          <cell r="Z220">
            <v>172</v>
          </cell>
          <cell r="AA220">
            <v>825</v>
          </cell>
          <cell r="AB220">
            <v>749</v>
          </cell>
          <cell r="AC220">
            <v>701</v>
          </cell>
          <cell r="AD220">
            <v>615</v>
          </cell>
          <cell r="AE220">
            <v>538</v>
          </cell>
          <cell r="AF220">
            <v>465</v>
          </cell>
          <cell r="AG220">
            <v>380</v>
          </cell>
          <cell r="AH220">
            <v>310</v>
          </cell>
          <cell r="AI220">
            <v>242</v>
          </cell>
          <cell r="AJ220">
            <v>188</v>
          </cell>
          <cell r="AK220">
            <v>145</v>
          </cell>
          <cell r="AL220">
            <v>101</v>
          </cell>
          <cell r="AM220">
            <v>87</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cell r="G222">
            <v>3044</v>
          </cell>
          <cell r="H222">
            <v>3048</v>
          </cell>
          <cell r="I222">
            <v>3052</v>
          </cell>
          <cell r="J222">
            <v>3054</v>
          </cell>
          <cell r="K222">
            <v>3053</v>
          </cell>
          <cell r="L222">
            <v>3034</v>
          </cell>
          <cell r="M222">
            <v>3031</v>
          </cell>
          <cell r="N222">
            <v>3029</v>
          </cell>
          <cell r="O222">
            <v>3027</v>
          </cell>
          <cell r="P222">
            <v>3026</v>
          </cell>
          <cell r="Q222">
            <v>3023</v>
          </cell>
          <cell r="R222">
            <v>3020</v>
          </cell>
          <cell r="S222">
            <v>3016</v>
          </cell>
          <cell r="T222">
            <v>3016</v>
          </cell>
          <cell r="U222">
            <v>3015</v>
          </cell>
          <cell r="V222">
            <v>3012</v>
          </cell>
          <cell r="W222">
            <v>3007</v>
          </cell>
          <cell r="X222">
            <v>2994</v>
          </cell>
          <cell r="Y222">
            <v>2970</v>
          </cell>
          <cell r="Z222">
            <v>2939</v>
          </cell>
          <cell r="AA222">
            <v>14105</v>
          </cell>
          <cell r="AB222">
            <v>12815</v>
          </cell>
          <cell r="AC222">
            <v>11998</v>
          </cell>
          <cell r="AD222">
            <v>10520</v>
          </cell>
          <cell r="AE222">
            <v>9200</v>
          </cell>
          <cell r="AF222">
            <v>7960</v>
          </cell>
          <cell r="AG222">
            <v>6508</v>
          </cell>
          <cell r="AH222">
            <v>5306</v>
          </cell>
          <cell r="AI222">
            <v>4148</v>
          </cell>
          <cell r="AJ222">
            <v>3214</v>
          </cell>
          <cell r="AK222">
            <v>2479</v>
          </cell>
          <cell r="AL222">
            <v>1734</v>
          </cell>
          <cell r="AM222">
            <v>1484</v>
          </cell>
        </row>
        <row r="223">
          <cell r="A223" t="str">
            <v>240200</v>
          </cell>
          <cell r="B223" t="str">
            <v>24</v>
          </cell>
          <cell r="C223" t="str">
            <v>02</v>
          </cell>
          <cell r="D223" t="str">
            <v>00</v>
          </cell>
          <cell r="E223" t="str">
            <v>CONTRALMIRANTE VILLAR</v>
          </cell>
          <cell r="F223">
            <v>18184</v>
          </cell>
          <cell r="G223">
            <v>364</v>
          </cell>
          <cell r="H223">
            <v>364</v>
          </cell>
          <cell r="I223">
            <v>365</v>
          </cell>
          <cell r="J223">
            <v>366</v>
          </cell>
          <cell r="K223">
            <v>366</v>
          </cell>
          <cell r="L223">
            <v>363</v>
          </cell>
          <cell r="M223">
            <v>363</v>
          </cell>
          <cell r="N223">
            <v>363</v>
          </cell>
          <cell r="O223">
            <v>362</v>
          </cell>
          <cell r="P223">
            <v>362</v>
          </cell>
          <cell r="Q223">
            <v>362</v>
          </cell>
          <cell r="R223">
            <v>361</v>
          </cell>
          <cell r="S223">
            <v>361</v>
          </cell>
          <cell r="T223">
            <v>361</v>
          </cell>
          <cell r="U223">
            <v>361</v>
          </cell>
          <cell r="V223">
            <v>361</v>
          </cell>
          <cell r="W223">
            <v>360</v>
          </cell>
          <cell r="X223">
            <v>358</v>
          </cell>
          <cell r="Y223">
            <v>356</v>
          </cell>
          <cell r="Z223">
            <v>352</v>
          </cell>
          <cell r="AA223">
            <v>1689</v>
          </cell>
          <cell r="AB223">
            <v>1534</v>
          </cell>
          <cell r="AC223">
            <v>1437</v>
          </cell>
          <cell r="AD223">
            <v>1259</v>
          </cell>
          <cell r="AE223">
            <v>1102</v>
          </cell>
          <cell r="AF223">
            <v>953</v>
          </cell>
          <cell r="AG223">
            <v>779</v>
          </cell>
          <cell r="AH223">
            <v>635</v>
          </cell>
          <cell r="AI223">
            <v>497</v>
          </cell>
          <cell r="AJ223">
            <v>385</v>
          </cell>
          <cell r="AK223">
            <v>297</v>
          </cell>
          <cell r="AL223">
            <v>208</v>
          </cell>
          <cell r="AM223">
            <v>178</v>
          </cell>
        </row>
        <row r="224">
          <cell r="A224" t="str">
            <v>240300</v>
          </cell>
          <cell r="B224" t="str">
            <v>24</v>
          </cell>
          <cell r="C224" t="str">
            <v>03</v>
          </cell>
          <cell r="D224" t="str">
            <v>00</v>
          </cell>
          <cell r="E224" t="str">
            <v>ZARUMILLA</v>
          </cell>
          <cell r="F224">
            <v>43585</v>
          </cell>
          <cell r="G224">
            <v>874</v>
          </cell>
          <cell r="H224">
            <v>875</v>
          </cell>
          <cell r="I224">
            <v>876</v>
          </cell>
          <cell r="J224">
            <v>876</v>
          </cell>
          <cell r="K224">
            <v>876</v>
          </cell>
          <cell r="L224">
            <v>871</v>
          </cell>
          <cell r="M224">
            <v>870</v>
          </cell>
          <cell r="N224">
            <v>869</v>
          </cell>
          <cell r="O224">
            <v>869</v>
          </cell>
          <cell r="P224">
            <v>868</v>
          </cell>
          <cell r="Q224">
            <v>867</v>
          </cell>
          <cell r="R224">
            <v>866</v>
          </cell>
          <cell r="S224">
            <v>866</v>
          </cell>
          <cell r="T224">
            <v>865</v>
          </cell>
          <cell r="U224">
            <v>865</v>
          </cell>
          <cell r="V224">
            <v>864</v>
          </cell>
          <cell r="W224">
            <v>863</v>
          </cell>
          <cell r="X224">
            <v>859</v>
          </cell>
          <cell r="Y224">
            <v>853</v>
          </cell>
          <cell r="Z224">
            <v>843</v>
          </cell>
          <cell r="AA224">
            <v>4048</v>
          </cell>
          <cell r="AB224">
            <v>3677</v>
          </cell>
          <cell r="AC224">
            <v>3443</v>
          </cell>
          <cell r="AD224">
            <v>3019</v>
          </cell>
          <cell r="AE224">
            <v>2640</v>
          </cell>
          <cell r="AF224">
            <v>2284</v>
          </cell>
          <cell r="AG224">
            <v>1867</v>
          </cell>
          <cell r="AH224">
            <v>1523</v>
          </cell>
          <cell r="AI224">
            <v>1191</v>
          </cell>
          <cell r="AJ224">
            <v>922</v>
          </cell>
          <cell r="AK224">
            <v>712</v>
          </cell>
          <cell r="AL224">
            <v>498</v>
          </cell>
          <cell r="AM224">
            <v>426</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cell r="G226">
            <v>7100</v>
          </cell>
          <cell r="H226">
            <v>7108</v>
          </cell>
          <cell r="I226">
            <v>7118</v>
          </cell>
          <cell r="J226">
            <v>7124</v>
          </cell>
          <cell r="K226">
            <v>7123</v>
          </cell>
          <cell r="L226">
            <v>7076</v>
          </cell>
          <cell r="M226">
            <v>7070</v>
          </cell>
          <cell r="N226">
            <v>7065</v>
          </cell>
          <cell r="O226">
            <v>7060</v>
          </cell>
          <cell r="P226">
            <v>7057</v>
          </cell>
          <cell r="Q226">
            <v>7051</v>
          </cell>
          <cell r="R226">
            <v>7041</v>
          </cell>
          <cell r="S226">
            <v>7035</v>
          </cell>
          <cell r="T226">
            <v>7034</v>
          </cell>
          <cell r="U226">
            <v>7033</v>
          </cell>
          <cell r="V226">
            <v>7026</v>
          </cell>
          <cell r="W226">
            <v>7015</v>
          </cell>
          <cell r="X226">
            <v>6985</v>
          </cell>
          <cell r="Y226">
            <v>6930</v>
          </cell>
          <cell r="Z226">
            <v>6854</v>
          </cell>
          <cell r="AA226">
            <v>32901</v>
          </cell>
          <cell r="AB226">
            <v>29889</v>
          </cell>
          <cell r="AC226">
            <v>27986</v>
          </cell>
          <cell r="AD226">
            <v>24536</v>
          </cell>
          <cell r="AE226">
            <v>21460</v>
          </cell>
          <cell r="AF226">
            <v>18567</v>
          </cell>
          <cell r="AG226">
            <v>15178</v>
          </cell>
          <cell r="AH226">
            <v>12377</v>
          </cell>
          <cell r="AI226">
            <v>9677</v>
          </cell>
          <cell r="AJ226">
            <v>7496</v>
          </cell>
          <cell r="AK226">
            <v>5783</v>
          </cell>
          <cell r="AL226">
            <v>4046</v>
          </cell>
          <cell r="AM226">
            <v>3462</v>
          </cell>
        </row>
        <row r="227">
          <cell r="A227" t="str">
            <v>250200</v>
          </cell>
          <cell r="B227" t="str">
            <v>25</v>
          </cell>
          <cell r="C227" t="str">
            <v>02</v>
          </cell>
          <cell r="D227" t="str">
            <v>00</v>
          </cell>
          <cell r="E227" t="str">
            <v>ATALAYA</v>
          </cell>
          <cell r="F227">
            <v>47964</v>
          </cell>
          <cell r="G227">
            <v>961</v>
          </cell>
          <cell r="H227">
            <v>962</v>
          </cell>
          <cell r="I227">
            <v>964</v>
          </cell>
          <cell r="J227">
            <v>964</v>
          </cell>
          <cell r="K227">
            <v>964</v>
          </cell>
          <cell r="L227">
            <v>958</v>
          </cell>
          <cell r="M227">
            <v>957</v>
          </cell>
          <cell r="N227">
            <v>957</v>
          </cell>
          <cell r="O227">
            <v>957</v>
          </cell>
          <cell r="P227">
            <v>955</v>
          </cell>
          <cell r="Q227">
            <v>955</v>
          </cell>
          <cell r="R227">
            <v>953</v>
          </cell>
          <cell r="S227">
            <v>952</v>
          </cell>
          <cell r="T227">
            <v>952</v>
          </cell>
          <cell r="U227">
            <v>952</v>
          </cell>
          <cell r="V227">
            <v>951</v>
          </cell>
          <cell r="W227">
            <v>950</v>
          </cell>
          <cell r="X227">
            <v>946</v>
          </cell>
          <cell r="Y227">
            <v>938</v>
          </cell>
          <cell r="Z227">
            <v>928</v>
          </cell>
          <cell r="AA227">
            <v>4455</v>
          </cell>
          <cell r="AB227">
            <v>4047</v>
          </cell>
          <cell r="AC227">
            <v>3789</v>
          </cell>
          <cell r="AD227">
            <v>3322</v>
          </cell>
          <cell r="AE227">
            <v>2905</v>
          </cell>
          <cell r="AF227">
            <v>2514</v>
          </cell>
          <cell r="AG227">
            <v>2055</v>
          </cell>
          <cell r="AH227">
            <v>1676</v>
          </cell>
          <cell r="AI227">
            <v>1310</v>
          </cell>
          <cell r="AJ227">
            <v>1015</v>
          </cell>
          <cell r="AK227">
            <v>783</v>
          </cell>
          <cell r="AL227">
            <v>548</v>
          </cell>
          <cell r="AM227">
            <v>469</v>
          </cell>
        </row>
        <row r="228">
          <cell r="A228" t="str">
            <v>250300</v>
          </cell>
          <cell r="B228" t="str">
            <v>25</v>
          </cell>
          <cell r="C228" t="str">
            <v>03</v>
          </cell>
          <cell r="D228" t="str">
            <v>00</v>
          </cell>
          <cell r="E228" t="str">
            <v>PADRE ABAD</v>
          </cell>
          <cell r="F228">
            <v>57457</v>
          </cell>
          <cell r="G228">
            <v>1152</v>
          </cell>
          <cell r="H228">
            <v>1153</v>
          </cell>
          <cell r="I228">
            <v>1155</v>
          </cell>
          <cell r="J228">
            <v>1155</v>
          </cell>
          <cell r="K228">
            <v>1155</v>
          </cell>
          <cell r="L228">
            <v>1148</v>
          </cell>
          <cell r="M228">
            <v>1147</v>
          </cell>
          <cell r="N228">
            <v>1145</v>
          </cell>
          <cell r="O228">
            <v>1145</v>
          </cell>
          <cell r="P228">
            <v>1145</v>
          </cell>
          <cell r="Q228">
            <v>1144</v>
          </cell>
          <cell r="R228">
            <v>1142</v>
          </cell>
          <cell r="S228">
            <v>1141</v>
          </cell>
          <cell r="T228">
            <v>1141</v>
          </cell>
          <cell r="U228">
            <v>1141</v>
          </cell>
          <cell r="V228">
            <v>1140</v>
          </cell>
          <cell r="W228">
            <v>1137</v>
          </cell>
          <cell r="X228">
            <v>1132</v>
          </cell>
          <cell r="Y228">
            <v>1124</v>
          </cell>
          <cell r="Z228">
            <v>1112</v>
          </cell>
          <cell r="AA228">
            <v>5336</v>
          </cell>
          <cell r="AB228">
            <v>4848</v>
          </cell>
          <cell r="AC228">
            <v>4539</v>
          </cell>
          <cell r="AD228">
            <v>3980</v>
          </cell>
          <cell r="AE228">
            <v>3480</v>
          </cell>
          <cell r="AF228">
            <v>3011</v>
          </cell>
          <cell r="AG228">
            <v>2462</v>
          </cell>
          <cell r="AH228">
            <v>2007</v>
          </cell>
          <cell r="AI228">
            <v>1569</v>
          </cell>
          <cell r="AJ228">
            <v>1216</v>
          </cell>
          <cell r="AK228">
            <v>938</v>
          </cell>
          <cell r="AL228">
            <v>656</v>
          </cell>
          <cell r="AM228">
            <v>561</v>
          </cell>
        </row>
        <row r="229">
          <cell r="A229" t="str">
            <v>250400</v>
          </cell>
          <cell r="B229" t="str">
            <v>25</v>
          </cell>
          <cell r="C229" t="str">
            <v>04</v>
          </cell>
          <cell r="D229" t="str">
            <v>00</v>
          </cell>
          <cell r="E229" t="str">
            <v>PURUS</v>
          </cell>
          <cell r="F229">
            <v>4490</v>
          </cell>
          <cell r="G229">
            <v>90</v>
          </cell>
          <cell r="H229">
            <v>90</v>
          </cell>
          <cell r="I229">
            <v>90</v>
          </cell>
          <cell r="J229">
            <v>90</v>
          </cell>
          <cell r="K229">
            <v>90</v>
          </cell>
          <cell r="L229">
            <v>90</v>
          </cell>
          <cell r="M229">
            <v>90</v>
          </cell>
          <cell r="N229">
            <v>90</v>
          </cell>
          <cell r="O229">
            <v>89</v>
          </cell>
          <cell r="P229">
            <v>89</v>
          </cell>
          <cell r="Q229">
            <v>89</v>
          </cell>
          <cell r="R229">
            <v>90</v>
          </cell>
          <cell r="S229">
            <v>89</v>
          </cell>
          <cell r="T229">
            <v>89</v>
          </cell>
          <cell r="U229">
            <v>89</v>
          </cell>
          <cell r="V229">
            <v>89</v>
          </cell>
          <cell r="W229">
            <v>89</v>
          </cell>
          <cell r="X229">
            <v>89</v>
          </cell>
          <cell r="Y229">
            <v>88</v>
          </cell>
          <cell r="Z229">
            <v>87</v>
          </cell>
          <cell r="AA229">
            <v>417</v>
          </cell>
          <cell r="AB229">
            <v>379</v>
          </cell>
          <cell r="AC229">
            <v>355</v>
          </cell>
          <cell r="AD229">
            <v>311</v>
          </cell>
          <cell r="AE229">
            <v>272</v>
          </cell>
          <cell r="AF229">
            <v>235</v>
          </cell>
          <cell r="AG229">
            <v>192</v>
          </cell>
          <cell r="AH229">
            <v>157</v>
          </cell>
          <cell r="AI229">
            <v>123</v>
          </cell>
          <cell r="AJ229">
            <v>95</v>
          </cell>
          <cell r="AK229">
            <v>73</v>
          </cell>
          <cell r="AL229">
            <v>51</v>
          </cell>
          <cell r="AM229">
            <v>44</v>
          </cell>
        </row>
      </sheetData>
      <sheetData sheetId="7"/>
      <sheetData sheetId="8"/>
      <sheetData sheetId="9"/>
      <sheetData sheetId="1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Cuadro Doble Entrada-MINSA"/>
      <sheetName val="2 Estand Servicio y Población"/>
      <sheetName val="3 Cartera y Población"/>
      <sheetName val="4.- Seguro MINSA-Otros"/>
      <sheetName val="5 Poblacion Demandante Efectiva"/>
      <sheetName val="6 Poblacion-Area Influencia"/>
      <sheetName val="7 Produccion-Estadísticas"/>
      <sheetName val="8 Estandares-Sector Salud"/>
      <sheetName val="9 Espejo Estadística"/>
      <sheetName val="10 P1"/>
      <sheetName val="11 P2"/>
      <sheetName val="12 P3"/>
      <sheetName val="19 PMF"/>
      <sheetName val="PMF"/>
      <sheetName val="13 Atendidos-Consolidado"/>
      <sheetName val="14 Atenciones-Consolidado"/>
      <sheetName val="15 Servicios Variacion"/>
      <sheetName val="16 Oferta "/>
      <sheetName val="17 Oferta Optimizada"/>
      <sheetName val="18 Balance O-D"/>
      <sheetName val="Fuente Estadística"/>
      <sheetName val="Borrar 0"/>
      <sheetName val="Borrar 1"/>
      <sheetName val="Borrar 2"/>
      <sheetName val="Borrar 3"/>
      <sheetName val="Borrar 4"/>
      <sheetName val="Hoja1"/>
    </sheetNames>
    <sheetDataSet>
      <sheetData sheetId="0">
        <row r="10">
          <cell r="B10">
            <v>7322</v>
          </cell>
        </row>
      </sheetData>
      <sheetData sheetId="1">
        <row r="10">
          <cell r="B10">
            <v>7322</v>
          </cell>
        </row>
      </sheetData>
      <sheetData sheetId="2">
        <row r="10">
          <cell r="B10">
            <v>7322</v>
          </cell>
        </row>
      </sheetData>
      <sheetData sheetId="3">
        <row r="10">
          <cell r="B10">
            <v>7322</v>
          </cell>
        </row>
      </sheetData>
      <sheetData sheetId="4">
        <row r="10">
          <cell r="B10">
            <v>7322</v>
          </cell>
        </row>
        <row r="11">
          <cell r="B11">
            <v>58641.780000000006</v>
          </cell>
        </row>
        <row r="12">
          <cell r="B12">
            <v>145185.78</v>
          </cell>
        </row>
      </sheetData>
      <sheetData sheetId="5">
        <row r="10">
          <cell r="B10">
            <v>7322</v>
          </cell>
        </row>
      </sheetData>
      <sheetData sheetId="6">
        <row r="10">
          <cell r="B10">
            <v>7322</v>
          </cell>
        </row>
      </sheetData>
      <sheetData sheetId="7"/>
      <sheetData sheetId="8"/>
      <sheetData sheetId="9"/>
      <sheetData sheetId="10">
        <row r="10">
          <cell r="B10">
            <v>7322</v>
          </cell>
        </row>
      </sheetData>
      <sheetData sheetId="11">
        <row r="10">
          <cell r="B10">
            <v>7322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CUT-FORMUL"/>
      <sheetName val="ANALIS.INVOLUC"/>
      <sheetName val="DEMANDA"/>
      <sheetName val="OFERTA"/>
      <sheetName val="BALANCE"/>
      <sheetName val="RIESG.DISEÑO"/>
      <sheetName val="Hoja2"/>
      <sheetName val="Hoja1"/>
      <sheetName val="FLUJOS"/>
      <sheetName val="A.SENSIBILIDAD"/>
      <sheetName val="IMPACT.AMBIENT"/>
      <sheetName val="CRON.IMPLE"/>
      <sheetName val="MARC.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47">
          <cell r="E147">
            <v>1139530.4109782847</v>
          </cell>
          <cell r="H147">
            <v>1300686.3822275472</v>
          </cell>
        </row>
      </sheetData>
      <sheetData sheetId="9">
        <row r="81">
          <cell r="G81">
            <v>0</v>
          </cell>
        </row>
        <row r="86">
          <cell r="C86">
            <v>-0.5</v>
          </cell>
          <cell r="E86">
            <v>8.6203809944382215</v>
          </cell>
          <cell r="G86">
            <v>14.896397882992829</v>
          </cell>
        </row>
        <row r="87">
          <cell r="C87">
            <v>-0.4</v>
          </cell>
          <cell r="E87">
            <v>9.50644950585834</v>
          </cell>
          <cell r="G87">
            <v>14.896397882992829</v>
          </cell>
        </row>
        <row r="88">
          <cell r="C88">
            <v>-0.30000000000000004</v>
          </cell>
          <cell r="E88">
            <v>10.392518017278459</v>
          </cell>
          <cell r="G88">
            <v>14.896397882992829</v>
          </cell>
        </row>
        <row r="89">
          <cell r="C89">
            <v>-0.2</v>
          </cell>
          <cell r="E89">
            <v>11.278586528698577</v>
          </cell>
          <cell r="G89">
            <v>14.896397882992829</v>
          </cell>
        </row>
        <row r="90">
          <cell r="C90">
            <v>-0.1</v>
          </cell>
          <cell r="E90">
            <v>12.164655040118697</v>
          </cell>
          <cell r="G90">
            <v>14.896397882992829</v>
          </cell>
        </row>
        <row r="91">
          <cell r="C91">
            <v>0</v>
          </cell>
          <cell r="E91">
            <v>13.050723551538816</v>
          </cell>
          <cell r="G91">
            <v>14.896397882992829</v>
          </cell>
        </row>
        <row r="92">
          <cell r="C92">
            <v>0.1</v>
          </cell>
          <cell r="E92">
            <v>13.936792062958935</v>
          </cell>
          <cell r="G92">
            <v>14.896397882992829</v>
          </cell>
        </row>
        <row r="93">
          <cell r="C93">
            <v>0.2</v>
          </cell>
          <cell r="E93">
            <v>14.822860574379053</v>
          </cell>
          <cell r="G93">
            <v>14.896397882992829</v>
          </cell>
        </row>
        <row r="94">
          <cell r="C94">
            <v>0.30000000000000004</v>
          </cell>
          <cell r="E94">
            <v>15.708929085799173</v>
          </cell>
          <cell r="G94">
            <v>14.896397882992829</v>
          </cell>
        </row>
        <row r="95">
          <cell r="C95">
            <v>0.4</v>
          </cell>
          <cell r="E95">
            <v>16.59499759721929</v>
          </cell>
          <cell r="G95">
            <v>14.896397882992829</v>
          </cell>
        </row>
        <row r="96">
          <cell r="C96">
            <v>0.5</v>
          </cell>
          <cell r="E96">
            <v>17.481066108639411</v>
          </cell>
          <cell r="G96">
            <v>14.896397882992829</v>
          </cell>
        </row>
        <row r="99">
          <cell r="D99">
            <v>1139530.4109782847</v>
          </cell>
          <cell r="E99">
            <v>13.050723551538816</v>
          </cell>
          <cell r="F99">
            <v>1300686.3822275472</v>
          </cell>
          <cell r="G99">
            <v>14.896397882992829</v>
          </cell>
        </row>
        <row r="131">
          <cell r="G131">
            <v>0</v>
          </cell>
        </row>
        <row r="136">
          <cell r="C136">
            <v>-0.5</v>
          </cell>
        </row>
        <row r="149">
          <cell r="D149">
            <v>1139530.4109782847</v>
          </cell>
          <cell r="E149">
            <v>13.050723551538816</v>
          </cell>
          <cell r="F149">
            <v>1300686.3822275472</v>
          </cell>
          <cell r="G149">
            <v>14.896397882992829</v>
          </cell>
        </row>
      </sheetData>
      <sheetData sheetId="10" refreshError="1"/>
      <sheetData sheetId="11" refreshError="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GGRALES "/>
      <sheetName val="Documentos Oficina Tecnica envi"/>
      <sheetName val="Sheet11(2)"/>
      <sheetName val="FINAL"/>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CUT-FORMUL"/>
      <sheetName val="ANALIS.INVOLUC"/>
      <sheetName val="DEMANDA"/>
      <sheetName val="OFERTA"/>
      <sheetName val="BALANCE"/>
      <sheetName val="RIESG.DISEÑO"/>
      <sheetName val="Hoja2"/>
      <sheetName val="Hoja1"/>
      <sheetName val="FLUJOS"/>
      <sheetName val="A.SENSIBILIDAD"/>
      <sheetName val="IMPACT.AMBIENT"/>
      <sheetName val="CRON.IMPLE"/>
      <sheetName val="MARC.LOG"/>
    </sheetNames>
    <sheetDataSet>
      <sheetData sheetId="0"/>
      <sheetData sheetId="1"/>
      <sheetData sheetId="2"/>
      <sheetData sheetId="3"/>
      <sheetData sheetId="4"/>
      <sheetData sheetId="5"/>
      <sheetData sheetId="6"/>
      <sheetData sheetId="7"/>
      <sheetData sheetId="8">
        <row r="147">
          <cell r="E147">
            <v>1139530.4109782847</v>
          </cell>
          <cell r="H147">
            <v>1300686.3822275472</v>
          </cell>
        </row>
      </sheetData>
      <sheetData sheetId="9">
        <row r="81">
          <cell r="G81">
            <v>0</v>
          </cell>
        </row>
        <row r="86">
          <cell r="E86">
            <v>8.6203809944382215</v>
          </cell>
          <cell r="G86">
            <v>14.896397882992829</v>
          </cell>
        </row>
        <row r="87">
          <cell r="E87">
            <v>9.50644950585834</v>
          </cell>
          <cell r="G87">
            <v>14.896397882992829</v>
          </cell>
        </row>
        <row r="88">
          <cell r="E88">
            <v>10.392518017278459</v>
          </cell>
          <cell r="G88">
            <v>14.896397882992829</v>
          </cell>
        </row>
        <row r="89">
          <cell r="E89">
            <v>11.278586528698577</v>
          </cell>
          <cell r="G89">
            <v>14.896397882992829</v>
          </cell>
        </row>
        <row r="90">
          <cell r="E90">
            <v>12.164655040118697</v>
          </cell>
          <cell r="G90">
            <v>14.896397882992829</v>
          </cell>
        </row>
        <row r="91">
          <cell r="E91">
            <v>13.050723551538816</v>
          </cell>
          <cell r="G91">
            <v>14.896397882992829</v>
          </cell>
        </row>
        <row r="92">
          <cell r="E92">
            <v>13.936792062958935</v>
          </cell>
          <cell r="G92">
            <v>14.896397882992829</v>
          </cell>
        </row>
        <row r="93">
          <cell r="E93">
            <v>14.822860574379053</v>
          </cell>
          <cell r="G93">
            <v>14.896397882992829</v>
          </cell>
        </row>
        <row r="94">
          <cell r="E94">
            <v>15.708929085799173</v>
          </cell>
          <cell r="G94">
            <v>14.896397882992829</v>
          </cell>
        </row>
        <row r="95">
          <cell r="E95">
            <v>16.59499759721929</v>
          </cell>
          <cell r="G95">
            <v>14.896397882992829</v>
          </cell>
        </row>
        <row r="96">
          <cell r="E96">
            <v>17.481066108639411</v>
          </cell>
          <cell r="G96">
            <v>14.896397882992829</v>
          </cell>
        </row>
      </sheetData>
      <sheetData sheetId="10"/>
      <sheetData sheetId="11"/>
      <sheetData sheetId="1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s>
    <sheetDataSet>
      <sheetData sheetId="0">
        <row r="9">
          <cell r="A9" t="str">
            <v>010000</v>
          </cell>
        </row>
      </sheetData>
      <sheetData sheetId="1">
        <row r="9">
          <cell r="A9" t="str">
            <v>010000</v>
          </cell>
        </row>
      </sheetData>
      <sheetData sheetId="2">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row>
        <row r="12">
          <cell r="A12" t="str">
            <v>010200</v>
          </cell>
          <cell r="B12" t="str">
            <v>01</v>
          </cell>
          <cell r="C12" t="str">
            <v>02</v>
          </cell>
          <cell r="D12" t="str">
            <v>00</v>
          </cell>
          <cell r="E12" t="str">
            <v>BAGUA</v>
          </cell>
          <cell r="F12">
            <v>80850</v>
          </cell>
        </row>
        <row r="13">
          <cell r="A13" t="str">
            <v>010300</v>
          </cell>
          <cell r="B13" t="str">
            <v>01</v>
          </cell>
          <cell r="C13" t="str">
            <v>03</v>
          </cell>
          <cell r="D13" t="str">
            <v>00</v>
          </cell>
          <cell r="E13" t="str">
            <v>BONGARA</v>
          </cell>
          <cell r="F13">
            <v>31448</v>
          </cell>
        </row>
        <row r="14">
          <cell r="A14" t="str">
            <v>010400</v>
          </cell>
          <cell r="B14" t="str">
            <v>01</v>
          </cell>
          <cell r="C14" t="str">
            <v>04</v>
          </cell>
          <cell r="D14" t="str">
            <v>00</v>
          </cell>
          <cell r="E14" t="str">
            <v>CONDORCANQUI</v>
          </cell>
          <cell r="F14">
            <v>50445</v>
          </cell>
        </row>
        <row r="15">
          <cell r="A15" t="str">
            <v>010500</v>
          </cell>
          <cell r="B15" t="str">
            <v>01</v>
          </cell>
          <cell r="C15" t="str">
            <v>05</v>
          </cell>
          <cell r="D15" t="str">
            <v>00</v>
          </cell>
          <cell r="E15" t="str">
            <v>LUYA</v>
          </cell>
          <cell r="F15">
            <v>55051</v>
          </cell>
        </row>
        <row r="16">
          <cell r="A16" t="str">
            <v>010600</v>
          </cell>
          <cell r="B16" t="str">
            <v>01</v>
          </cell>
          <cell r="C16" t="str">
            <v>06</v>
          </cell>
          <cell r="D16" t="str">
            <v>00</v>
          </cell>
          <cell r="E16" t="str">
            <v>RODRIGUEZ DE MENDOZA</v>
          </cell>
          <cell r="F16">
            <v>29621</v>
          </cell>
        </row>
        <row r="17">
          <cell r="A17" t="str">
            <v>010700</v>
          </cell>
          <cell r="B17" t="str">
            <v>01</v>
          </cell>
          <cell r="C17" t="str">
            <v>07</v>
          </cell>
          <cell r="D17" t="str">
            <v>00</v>
          </cell>
          <cell r="E17" t="str">
            <v>UTCUBAMBA</v>
          </cell>
          <cell r="F17">
            <v>125624</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row>
        <row r="20">
          <cell r="A20" t="str">
            <v>020200</v>
          </cell>
          <cell r="B20" t="str">
            <v>02</v>
          </cell>
          <cell r="C20" t="str">
            <v>02</v>
          </cell>
          <cell r="D20" t="str">
            <v>00</v>
          </cell>
          <cell r="E20" t="str">
            <v>AIJA</v>
          </cell>
          <cell r="F20">
            <v>9214</v>
          </cell>
        </row>
        <row r="21">
          <cell r="A21" t="str">
            <v>020300</v>
          </cell>
          <cell r="B21" t="str">
            <v>02</v>
          </cell>
          <cell r="C21" t="str">
            <v>03</v>
          </cell>
          <cell r="D21" t="str">
            <v>00</v>
          </cell>
          <cell r="E21" t="str">
            <v>ANTONIO RAYMONDI</v>
          </cell>
          <cell r="F21">
            <v>18359</v>
          </cell>
        </row>
        <row r="22">
          <cell r="A22" t="str">
            <v>020400</v>
          </cell>
          <cell r="B22" t="str">
            <v>02</v>
          </cell>
          <cell r="C22" t="str">
            <v>04</v>
          </cell>
          <cell r="D22" t="str">
            <v>00</v>
          </cell>
          <cell r="E22" t="str">
            <v>ASUNCION</v>
          </cell>
          <cell r="F22">
            <v>9903</v>
          </cell>
        </row>
        <row r="23">
          <cell r="A23" t="str">
            <v>020500</v>
          </cell>
          <cell r="B23" t="str">
            <v>02</v>
          </cell>
          <cell r="C23" t="str">
            <v>05</v>
          </cell>
          <cell r="D23" t="str">
            <v>00</v>
          </cell>
          <cell r="E23" t="str">
            <v>BOLOGNESI</v>
          </cell>
          <cell r="F23">
            <v>34677</v>
          </cell>
        </row>
        <row r="24">
          <cell r="A24" t="str">
            <v>020600</v>
          </cell>
          <cell r="B24" t="str">
            <v>02</v>
          </cell>
          <cell r="C24" t="str">
            <v>06</v>
          </cell>
          <cell r="D24" t="str">
            <v>00</v>
          </cell>
          <cell r="E24" t="str">
            <v>CARHUAZ</v>
          </cell>
          <cell r="F24">
            <v>47174</v>
          </cell>
        </row>
        <row r="25">
          <cell r="A25" t="str">
            <v>020700</v>
          </cell>
          <cell r="B25" t="str">
            <v>02</v>
          </cell>
          <cell r="C25" t="str">
            <v>07</v>
          </cell>
          <cell r="D25" t="str">
            <v>00</v>
          </cell>
          <cell r="E25" t="str">
            <v>CARLOS F. FITZCARRALD</v>
          </cell>
          <cell r="F25">
            <v>22529</v>
          </cell>
        </row>
        <row r="26">
          <cell r="A26" t="str">
            <v>020800</v>
          </cell>
          <cell r="B26" t="str">
            <v>02</v>
          </cell>
          <cell r="C26" t="str">
            <v>08</v>
          </cell>
          <cell r="D26" t="str">
            <v>00</v>
          </cell>
          <cell r="E26" t="str">
            <v>CASMA</v>
          </cell>
          <cell r="F26">
            <v>45751</v>
          </cell>
        </row>
        <row r="27">
          <cell r="A27" t="str">
            <v>020900</v>
          </cell>
          <cell r="B27" t="str">
            <v>02</v>
          </cell>
          <cell r="C27" t="str">
            <v>09</v>
          </cell>
          <cell r="D27" t="str">
            <v>00</v>
          </cell>
          <cell r="E27" t="str">
            <v>CORONGO</v>
          </cell>
          <cell r="F27">
            <v>9102</v>
          </cell>
        </row>
        <row r="28">
          <cell r="A28" t="str">
            <v>021000</v>
          </cell>
          <cell r="B28" t="str">
            <v>02</v>
          </cell>
          <cell r="C28" t="str">
            <v>10</v>
          </cell>
          <cell r="D28" t="str">
            <v>00</v>
          </cell>
          <cell r="E28" t="str">
            <v>HUARI</v>
          </cell>
          <cell r="F28">
            <v>67268</v>
          </cell>
        </row>
        <row r="29">
          <cell r="A29" t="str">
            <v>021100</v>
          </cell>
          <cell r="B29" t="str">
            <v>02</v>
          </cell>
          <cell r="C29" t="str">
            <v>11</v>
          </cell>
          <cell r="D29" t="str">
            <v>00</v>
          </cell>
          <cell r="E29" t="str">
            <v>HUARMEY</v>
          </cell>
          <cell r="F29">
            <v>30110</v>
          </cell>
        </row>
        <row r="30">
          <cell r="A30" t="str">
            <v>021200</v>
          </cell>
          <cell r="B30" t="str">
            <v>02</v>
          </cell>
          <cell r="C30" t="str">
            <v>12</v>
          </cell>
          <cell r="D30" t="str">
            <v>00</v>
          </cell>
          <cell r="E30" t="str">
            <v>HUAYLAS</v>
          </cell>
          <cell r="F30">
            <v>57739</v>
          </cell>
        </row>
        <row r="31">
          <cell r="A31" t="str">
            <v>021300</v>
          </cell>
          <cell r="B31" t="str">
            <v>02</v>
          </cell>
          <cell r="C31" t="str">
            <v>13</v>
          </cell>
          <cell r="D31" t="str">
            <v>00</v>
          </cell>
          <cell r="E31" t="str">
            <v>MARISCAL LUZURIAGA</v>
          </cell>
          <cell r="F31">
            <v>25197</v>
          </cell>
        </row>
        <row r="32">
          <cell r="A32" t="str">
            <v>021400</v>
          </cell>
          <cell r="B32" t="str">
            <v>02</v>
          </cell>
          <cell r="C32" t="str">
            <v>14</v>
          </cell>
          <cell r="D32" t="str">
            <v>00</v>
          </cell>
          <cell r="E32" t="str">
            <v>OCROS</v>
          </cell>
          <cell r="F32">
            <v>11475</v>
          </cell>
        </row>
        <row r="33">
          <cell r="A33" t="str">
            <v>021500</v>
          </cell>
          <cell r="B33" t="str">
            <v>02</v>
          </cell>
          <cell r="C33" t="str">
            <v>15</v>
          </cell>
          <cell r="D33" t="str">
            <v>00</v>
          </cell>
          <cell r="E33" t="str">
            <v>PALLASCA</v>
          </cell>
          <cell r="F33">
            <v>33416</v>
          </cell>
        </row>
        <row r="34">
          <cell r="A34" t="str">
            <v>021600</v>
          </cell>
          <cell r="B34" t="str">
            <v>02</v>
          </cell>
          <cell r="C34" t="str">
            <v>16</v>
          </cell>
          <cell r="D34" t="str">
            <v>00</v>
          </cell>
          <cell r="E34" t="str">
            <v>POMABAMBA</v>
          </cell>
          <cell r="F34">
            <v>29334</v>
          </cell>
        </row>
        <row r="35">
          <cell r="A35" t="str">
            <v>021700</v>
          </cell>
          <cell r="B35" t="str">
            <v>02</v>
          </cell>
          <cell r="C35" t="str">
            <v>17</v>
          </cell>
          <cell r="D35" t="str">
            <v>00</v>
          </cell>
          <cell r="E35" t="str">
            <v>RECUAY</v>
          </cell>
          <cell r="F35">
            <v>21722</v>
          </cell>
        </row>
        <row r="36">
          <cell r="A36" t="str">
            <v>021800</v>
          </cell>
          <cell r="B36" t="str">
            <v>02</v>
          </cell>
          <cell r="C36" t="str">
            <v>18</v>
          </cell>
          <cell r="D36" t="str">
            <v>00</v>
          </cell>
          <cell r="E36" t="str">
            <v>SANTA</v>
          </cell>
          <cell r="F36">
            <v>424273</v>
          </cell>
        </row>
        <row r="37">
          <cell r="A37" t="str">
            <v>021900</v>
          </cell>
          <cell r="B37" t="str">
            <v>02</v>
          </cell>
          <cell r="C37" t="str">
            <v>19</v>
          </cell>
          <cell r="D37" t="str">
            <v>00</v>
          </cell>
          <cell r="E37" t="str">
            <v>SIHUAS</v>
          </cell>
          <cell r="F37">
            <v>34495</v>
          </cell>
        </row>
        <row r="38">
          <cell r="A38" t="str">
            <v>022000</v>
          </cell>
          <cell r="B38" t="str">
            <v>02</v>
          </cell>
          <cell r="C38" t="str">
            <v>20</v>
          </cell>
          <cell r="D38" t="str">
            <v>00</v>
          </cell>
          <cell r="E38" t="str">
            <v>YUNGAY</v>
          </cell>
          <cell r="F38">
            <v>58648</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row>
        <row r="41">
          <cell r="A41" t="str">
            <v>030200</v>
          </cell>
          <cell r="B41" t="str">
            <v>03</v>
          </cell>
          <cell r="C41" t="str">
            <v>02</v>
          </cell>
          <cell r="D41" t="str">
            <v>00</v>
          </cell>
          <cell r="E41" t="str">
            <v>ANDAHUAYLAS</v>
          </cell>
          <cell r="F41">
            <v>157850</v>
          </cell>
        </row>
        <row r="42">
          <cell r="A42" t="str">
            <v>030300</v>
          </cell>
          <cell r="B42" t="str">
            <v>03</v>
          </cell>
          <cell r="C42" t="str">
            <v>03</v>
          </cell>
          <cell r="D42" t="str">
            <v>00</v>
          </cell>
          <cell r="E42" t="str">
            <v>ANTABAMBA</v>
          </cell>
          <cell r="F42">
            <v>15797</v>
          </cell>
        </row>
        <row r="43">
          <cell r="A43" t="str">
            <v>030400</v>
          </cell>
          <cell r="B43" t="str">
            <v>03</v>
          </cell>
          <cell r="C43" t="str">
            <v>04</v>
          </cell>
          <cell r="D43" t="str">
            <v>00</v>
          </cell>
          <cell r="E43" t="str">
            <v>AYMARAES</v>
          </cell>
          <cell r="F43">
            <v>37692</v>
          </cell>
        </row>
        <row r="44">
          <cell r="A44" t="str">
            <v>030500</v>
          </cell>
          <cell r="B44" t="str">
            <v>03</v>
          </cell>
          <cell r="C44" t="str">
            <v>05</v>
          </cell>
          <cell r="D44" t="str">
            <v>00</v>
          </cell>
          <cell r="E44" t="str">
            <v>COTABAMBAS</v>
          </cell>
          <cell r="F44">
            <v>50252</v>
          </cell>
        </row>
        <row r="45">
          <cell r="A45" t="str">
            <v>030600</v>
          </cell>
          <cell r="B45" t="str">
            <v>03</v>
          </cell>
          <cell r="C45" t="str">
            <v>06</v>
          </cell>
          <cell r="D45" t="str">
            <v>00</v>
          </cell>
          <cell r="E45" t="str">
            <v>CHINCHEROS</v>
          </cell>
          <cell r="F45">
            <v>59205</v>
          </cell>
        </row>
        <row r="46">
          <cell r="A46" t="str">
            <v>030700</v>
          </cell>
          <cell r="B46" t="str">
            <v>03</v>
          </cell>
          <cell r="C46" t="str">
            <v>07</v>
          </cell>
          <cell r="D46" t="str">
            <v>00</v>
          </cell>
          <cell r="E46" t="str">
            <v>GRAU</v>
          </cell>
          <cell r="F46">
            <v>28192</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row>
        <row r="49">
          <cell r="A49" t="str">
            <v>040200</v>
          </cell>
          <cell r="B49" t="str">
            <v>04</v>
          </cell>
          <cell r="C49" t="str">
            <v>02</v>
          </cell>
          <cell r="D49" t="str">
            <v>00</v>
          </cell>
          <cell r="E49" t="str">
            <v>CAMANA</v>
          </cell>
          <cell r="F49">
            <v>58579</v>
          </cell>
        </row>
        <row r="50">
          <cell r="A50" t="str">
            <v>040300</v>
          </cell>
          <cell r="B50" t="str">
            <v>04</v>
          </cell>
          <cell r="C50" t="str">
            <v>03</v>
          </cell>
          <cell r="D50" t="str">
            <v>00</v>
          </cell>
          <cell r="E50" t="str">
            <v>CARAVELI</v>
          </cell>
          <cell r="F50">
            <v>40384</v>
          </cell>
        </row>
        <row r="51">
          <cell r="A51" t="str">
            <v>040400</v>
          </cell>
          <cell r="B51" t="str">
            <v>04</v>
          </cell>
          <cell r="C51" t="str">
            <v>04</v>
          </cell>
          <cell r="D51" t="str">
            <v>00</v>
          </cell>
          <cell r="E51" t="str">
            <v>CASTILLA</v>
          </cell>
          <cell r="F51">
            <v>42850</v>
          </cell>
        </row>
        <row r="52">
          <cell r="A52" t="str">
            <v>040500</v>
          </cell>
          <cell r="B52" t="str">
            <v>04</v>
          </cell>
          <cell r="C52" t="str">
            <v>05</v>
          </cell>
          <cell r="D52" t="str">
            <v>00</v>
          </cell>
          <cell r="E52" t="str">
            <v>CAYLLOMA</v>
          </cell>
          <cell r="F52">
            <v>83292</v>
          </cell>
        </row>
        <row r="53">
          <cell r="A53" t="str">
            <v>040600</v>
          </cell>
          <cell r="B53" t="str">
            <v>04</v>
          </cell>
          <cell r="C53" t="str">
            <v>06</v>
          </cell>
          <cell r="D53" t="str">
            <v>00</v>
          </cell>
          <cell r="E53" t="str">
            <v>CONDESUYOS</v>
          </cell>
          <cell r="F53">
            <v>22006</v>
          </cell>
        </row>
        <row r="54">
          <cell r="A54" t="str">
            <v>040700</v>
          </cell>
          <cell r="B54" t="str">
            <v>04</v>
          </cell>
          <cell r="C54" t="str">
            <v>07</v>
          </cell>
          <cell r="D54" t="str">
            <v>00</v>
          </cell>
          <cell r="E54" t="str">
            <v>ISLAY</v>
          </cell>
          <cell r="F54">
            <v>56957</v>
          </cell>
        </row>
        <row r="55">
          <cell r="A55" t="str">
            <v>040800</v>
          </cell>
          <cell r="B55" t="str">
            <v>04</v>
          </cell>
          <cell r="C55" t="str">
            <v>08</v>
          </cell>
          <cell r="D55" t="str">
            <v>00</v>
          </cell>
          <cell r="E55" t="str">
            <v>LA UNION</v>
          </cell>
          <cell r="F55">
            <v>18440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row>
        <row r="58">
          <cell r="A58" t="str">
            <v>050200</v>
          </cell>
          <cell r="B58" t="str">
            <v>05</v>
          </cell>
          <cell r="C58" t="str">
            <v>02</v>
          </cell>
          <cell r="D58" t="str">
            <v>00</v>
          </cell>
          <cell r="E58" t="str">
            <v>CANGALLO</v>
          </cell>
          <cell r="F58">
            <v>39391</v>
          </cell>
        </row>
        <row r="59">
          <cell r="A59" t="str">
            <v>050300</v>
          </cell>
          <cell r="B59" t="str">
            <v>05</v>
          </cell>
          <cell r="C59" t="str">
            <v>03</v>
          </cell>
          <cell r="D59" t="str">
            <v>00</v>
          </cell>
          <cell r="E59" t="str">
            <v>HUANCA SANCOS</v>
          </cell>
          <cell r="F59">
            <v>13682</v>
          </cell>
        </row>
        <row r="60">
          <cell r="A60" t="str">
            <v>050400</v>
          </cell>
          <cell r="B60" t="str">
            <v>05</v>
          </cell>
          <cell r="C60" t="str">
            <v>04</v>
          </cell>
          <cell r="D60" t="str">
            <v>00</v>
          </cell>
          <cell r="E60" t="str">
            <v>HUANTA</v>
          </cell>
          <cell r="F60">
            <v>98284</v>
          </cell>
        </row>
        <row r="61">
          <cell r="A61" t="str">
            <v>050500</v>
          </cell>
          <cell r="B61" t="str">
            <v>05</v>
          </cell>
          <cell r="C61" t="str">
            <v>05</v>
          </cell>
          <cell r="D61" t="str">
            <v>00</v>
          </cell>
          <cell r="E61" t="str">
            <v>LA MAR</v>
          </cell>
          <cell r="F61">
            <v>88320</v>
          </cell>
        </row>
        <row r="62">
          <cell r="A62" t="str">
            <v>050600</v>
          </cell>
          <cell r="B62" t="str">
            <v>05</v>
          </cell>
          <cell r="C62" t="str">
            <v>06</v>
          </cell>
          <cell r="D62" t="str">
            <v>00</v>
          </cell>
          <cell r="E62" t="str">
            <v>LUCANAS</v>
          </cell>
          <cell r="F62">
            <v>70890</v>
          </cell>
        </row>
        <row r="63">
          <cell r="A63" t="str">
            <v>050700</v>
          </cell>
          <cell r="B63" t="str">
            <v>05</v>
          </cell>
          <cell r="C63" t="str">
            <v>07</v>
          </cell>
          <cell r="D63" t="str">
            <v>00</v>
          </cell>
          <cell r="E63" t="str">
            <v>PARINACOCHAS</v>
          </cell>
          <cell r="F63">
            <v>33640</v>
          </cell>
        </row>
        <row r="64">
          <cell r="A64" t="str">
            <v>050800</v>
          </cell>
          <cell r="B64" t="str">
            <v>05</v>
          </cell>
          <cell r="C64" t="str">
            <v>08</v>
          </cell>
          <cell r="D64" t="str">
            <v>00</v>
          </cell>
          <cell r="E64" t="str">
            <v>PAUCAR DEL SARA SARA</v>
          </cell>
          <cell r="F64">
            <v>12089</v>
          </cell>
        </row>
        <row r="65">
          <cell r="A65" t="str">
            <v>050900</v>
          </cell>
          <cell r="B65" t="str">
            <v>05</v>
          </cell>
          <cell r="C65" t="str">
            <v>09</v>
          </cell>
          <cell r="D65" t="str">
            <v>00</v>
          </cell>
          <cell r="E65" t="str">
            <v>SUCRE</v>
          </cell>
          <cell r="F65">
            <v>15703</v>
          </cell>
        </row>
        <row r="66">
          <cell r="A66" t="str">
            <v>051000</v>
          </cell>
          <cell r="B66" t="str">
            <v>05</v>
          </cell>
          <cell r="C66" t="str">
            <v>10</v>
          </cell>
          <cell r="D66" t="str">
            <v>00</v>
          </cell>
          <cell r="E66" t="str">
            <v>VICTOR FAJARDO</v>
          </cell>
          <cell r="F66">
            <v>29011</v>
          </cell>
        </row>
        <row r="67">
          <cell r="A67" t="str">
            <v>051100</v>
          </cell>
          <cell r="B67" t="str">
            <v>05</v>
          </cell>
          <cell r="C67" t="str">
            <v>11</v>
          </cell>
          <cell r="D67" t="str">
            <v>00</v>
          </cell>
          <cell r="E67" t="str">
            <v>VILCAS HUAMAN</v>
          </cell>
          <cell r="F67">
            <v>26141</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row>
        <row r="70">
          <cell r="A70" t="str">
            <v>060200</v>
          </cell>
          <cell r="B70" t="str">
            <v>06</v>
          </cell>
          <cell r="C70" t="str">
            <v>02</v>
          </cell>
          <cell r="D70" t="str">
            <v>00</v>
          </cell>
          <cell r="E70" t="str">
            <v>CAJABAMBA</v>
          </cell>
          <cell r="F70">
            <v>82056</v>
          </cell>
        </row>
        <row r="71">
          <cell r="A71" t="str">
            <v>060300</v>
          </cell>
          <cell r="B71" t="str">
            <v>06</v>
          </cell>
          <cell r="C71" t="str">
            <v>03</v>
          </cell>
          <cell r="D71" t="str">
            <v>00</v>
          </cell>
          <cell r="E71" t="str">
            <v>CELENDIN</v>
          </cell>
          <cell r="F71">
            <v>98033</v>
          </cell>
        </row>
        <row r="72">
          <cell r="A72" t="str">
            <v>060400</v>
          </cell>
          <cell r="B72" t="str">
            <v>06</v>
          </cell>
          <cell r="C72" t="str">
            <v>04</v>
          </cell>
          <cell r="D72" t="str">
            <v>00</v>
          </cell>
          <cell r="E72" t="str">
            <v>CHOTA</v>
          </cell>
          <cell r="F72">
            <v>180527</v>
          </cell>
        </row>
        <row r="73">
          <cell r="A73" t="str">
            <v>060500</v>
          </cell>
          <cell r="B73" t="str">
            <v>06</v>
          </cell>
          <cell r="C73" t="str">
            <v>05</v>
          </cell>
          <cell r="D73" t="str">
            <v>00</v>
          </cell>
          <cell r="E73" t="str">
            <v>CONTUMAZA</v>
          </cell>
          <cell r="F73">
            <v>35449</v>
          </cell>
        </row>
        <row r="74">
          <cell r="A74" t="str">
            <v>060600</v>
          </cell>
          <cell r="B74" t="str">
            <v>06</v>
          </cell>
          <cell r="C74" t="str">
            <v>06</v>
          </cell>
          <cell r="D74" t="str">
            <v>00</v>
          </cell>
          <cell r="E74" t="str">
            <v>CUTERVO</v>
          </cell>
          <cell r="F74">
            <v>151104</v>
          </cell>
        </row>
        <row r="75">
          <cell r="A75" t="str">
            <v>060700</v>
          </cell>
          <cell r="B75" t="str">
            <v>06</v>
          </cell>
          <cell r="C75" t="str">
            <v>07</v>
          </cell>
          <cell r="D75" t="str">
            <v>00</v>
          </cell>
          <cell r="E75" t="str">
            <v>HUALGAYOC</v>
          </cell>
          <cell r="F75">
            <v>101580</v>
          </cell>
        </row>
        <row r="76">
          <cell r="A76" t="str">
            <v>060800</v>
          </cell>
          <cell r="B76" t="str">
            <v>06</v>
          </cell>
          <cell r="C76" t="str">
            <v>08</v>
          </cell>
          <cell r="D76" t="str">
            <v>00</v>
          </cell>
          <cell r="E76" t="str">
            <v>JAEN</v>
          </cell>
          <cell r="F76">
            <v>198566</v>
          </cell>
        </row>
        <row r="77">
          <cell r="A77" t="str">
            <v>060900</v>
          </cell>
          <cell r="B77" t="str">
            <v>06</v>
          </cell>
          <cell r="C77" t="str">
            <v>09</v>
          </cell>
          <cell r="D77" t="str">
            <v>00</v>
          </cell>
          <cell r="E77" t="str">
            <v>SAN IGNACIO</v>
          </cell>
          <cell r="F77">
            <v>141277</v>
          </cell>
        </row>
        <row r="78">
          <cell r="A78" t="str">
            <v>061000</v>
          </cell>
          <cell r="B78" t="str">
            <v>06</v>
          </cell>
          <cell r="C78" t="str">
            <v>10</v>
          </cell>
          <cell r="D78" t="str">
            <v>00</v>
          </cell>
          <cell r="E78" t="str">
            <v>SAN MARCOS</v>
          </cell>
          <cell r="F78">
            <v>56339</v>
          </cell>
        </row>
        <row r="79">
          <cell r="A79" t="str">
            <v>061100</v>
          </cell>
          <cell r="B79" t="str">
            <v>06</v>
          </cell>
          <cell r="C79" t="str">
            <v>11</v>
          </cell>
          <cell r="D79" t="str">
            <v>00</v>
          </cell>
          <cell r="E79" t="str">
            <v>SAN MIGUEL</v>
          </cell>
          <cell r="F79">
            <v>60535</v>
          </cell>
        </row>
        <row r="80">
          <cell r="A80" t="str">
            <v>061200</v>
          </cell>
          <cell r="B80" t="str">
            <v>06</v>
          </cell>
          <cell r="C80" t="str">
            <v>12</v>
          </cell>
          <cell r="D80" t="str">
            <v>00</v>
          </cell>
          <cell r="E80" t="str">
            <v>SAN PABLO</v>
          </cell>
          <cell r="F80">
            <v>25610</v>
          </cell>
        </row>
        <row r="81">
          <cell r="A81" t="str">
            <v>061300</v>
          </cell>
          <cell r="B81" t="str">
            <v>06</v>
          </cell>
          <cell r="C81" t="str">
            <v>13</v>
          </cell>
          <cell r="D81" t="str">
            <v>00</v>
          </cell>
          <cell r="E81" t="str">
            <v>SANTA CRUZ</v>
          </cell>
          <cell r="F81">
            <v>47545</v>
          </cell>
        </row>
        <row r="82">
          <cell r="A82" t="str">
            <v>070000</v>
          </cell>
          <cell r="B82" t="str">
            <v>07</v>
          </cell>
          <cell r="C82" t="str">
            <v>00</v>
          </cell>
          <cell r="D82" t="str">
            <v>00</v>
          </cell>
          <cell r="E82" t="str">
            <v>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CALLAO</v>
          </cell>
          <cell r="F83">
            <v>930069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row>
        <row r="86">
          <cell r="A86" t="str">
            <v>080200</v>
          </cell>
          <cell r="B86" t="str">
            <v>08</v>
          </cell>
          <cell r="C86" t="str">
            <v>02</v>
          </cell>
          <cell r="D86" t="str">
            <v>00</v>
          </cell>
          <cell r="E86" t="str">
            <v>ACOMAYO</v>
          </cell>
          <cell r="F86">
            <v>30679</v>
          </cell>
        </row>
        <row r="87">
          <cell r="A87" t="str">
            <v>080300</v>
          </cell>
          <cell r="B87" t="str">
            <v>08</v>
          </cell>
          <cell r="C87" t="str">
            <v>03</v>
          </cell>
          <cell r="D87" t="str">
            <v>00</v>
          </cell>
          <cell r="E87" t="str">
            <v>ANTA</v>
          </cell>
          <cell r="F87">
            <v>60040</v>
          </cell>
        </row>
        <row r="88">
          <cell r="A88" t="str">
            <v>080400</v>
          </cell>
          <cell r="B88" t="str">
            <v>08</v>
          </cell>
          <cell r="C88" t="str">
            <v>04</v>
          </cell>
          <cell r="D88" t="str">
            <v>00</v>
          </cell>
          <cell r="E88" t="str">
            <v>CALCA</v>
          </cell>
          <cell r="F88">
            <v>70496</v>
          </cell>
        </row>
        <row r="89">
          <cell r="A89" t="str">
            <v>080500</v>
          </cell>
          <cell r="B89" t="str">
            <v>08</v>
          </cell>
          <cell r="C89" t="str">
            <v>05</v>
          </cell>
          <cell r="D89" t="str">
            <v>00</v>
          </cell>
          <cell r="E89" t="str">
            <v>CANAS</v>
          </cell>
          <cell r="F89">
            <v>43301</v>
          </cell>
        </row>
        <row r="90">
          <cell r="A90" t="str">
            <v>080600</v>
          </cell>
          <cell r="B90" t="str">
            <v>08</v>
          </cell>
          <cell r="C90" t="str">
            <v>06</v>
          </cell>
          <cell r="D90" t="str">
            <v>00</v>
          </cell>
          <cell r="E90" t="str">
            <v>CANCHIS</v>
          </cell>
          <cell r="F90">
            <v>105595</v>
          </cell>
        </row>
        <row r="91">
          <cell r="A91" t="str">
            <v>080700</v>
          </cell>
          <cell r="B91" t="str">
            <v>08</v>
          </cell>
          <cell r="C91" t="str">
            <v>07</v>
          </cell>
          <cell r="D91" t="str">
            <v>00</v>
          </cell>
          <cell r="E91" t="str">
            <v>CHUMBIVILCAS</v>
          </cell>
          <cell r="F91">
            <v>81558</v>
          </cell>
        </row>
        <row r="92">
          <cell r="A92" t="str">
            <v>080800</v>
          </cell>
          <cell r="B92" t="str">
            <v>08</v>
          </cell>
          <cell r="C92" t="str">
            <v>08</v>
          </cell>
          <cell r="D92" t="str">
            <v>00</v>
          </cell>
          <cell r="E92" t="str">
            <v>ESPINAR</v>
          </cell>
          <cell r="F92">
            <v>68792</v>
          </cell>
        </row>
        <row r="93">
          <cell r="A93" t="str">
            <v>080900</v>
          </cell>
          <cell r="B93" t="str">
            <v>08</v>
          </cell>
          <cell r="C93" t="str">
            <v>09</v>
          </cell>
          <cell r="D93" t="str">
            <v>00</v>
          </cell>
          <cell r="E93" t="str">
            <v>LA CONVENCION</v>
          </cell>
          <cell r="F93">
            <v>184388</v>
          </cell>
        </row>
        <row r="94">
          <cell r="A94" t="str">
            <v>081000</v>
          </cell>
          <cell r="B94" t="str">
            <v>08</v>
          </cell>
          <cell r="C94" t="str">
            <v>10</v>
          </cell>
          <cell r="D94" t="str">
            <v>00</v>
          </cell>
          <cell r="E94" t="str">
            <v>PARURO</v>
          </cell>
          <cell r="F94">
            <v>34855</v>
          </cell>
        </row>
        <row r="95">
          <cell r="A95" t="str">
            <v>081100</v>
          </cell>
          <cell r="B95" t="str">
            <v>08</v>
          </cell>
          <cell r="C95" t="str">
            <v>11</v>
          </cell>
          <cell r="D95" t="str">
            <v>00</v>
          </cell>
          <cell r="E95" t="str">
            <v>PAUCARTAMBO</v>
          </cell>
          <cell r="F95">
            <v>50559</v>
          </cell>
        </row>
        <row r="96">
          <cell r="A96" t="str">
            <v>081200</v>
          </cell>
          <cell r="B96" t="str">
            <v>08</v>
          </cell>
          <cell r="C96" t="str">
            <v>12</v>
          </cell>
          <cell r="D96" t="str">
            <v>00</v>
          </cell>
          <cell r="E96" t="str">
            <v>QUISPICANCHI</v>
          </cell>
          <cell r="F96">
            <v>88062</v>
          </cell>
        </row>
        <row r="97">
          <cell r="A97" t="str">
            <v>081300</v>
          </cell>
          <cell r="B97" t="str">
            <v>08</v>
          </cell>
          <cell r="C97" t="str">
            <v>13</v>
          </cell>
          <cell r="D97" t="str">
            <v>00</v>
          </cell>
          <cell r="E97" t="str">
            <v>URUBAMBA</v>
          </cell>
          <cell r="F97">
            <v>61137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row>
        <row r="100">
          <cell r="A100" t="str">
            <v>090200</v>
          </cell>
          <cell r="B100" t="str">
            <v>09</v>
          </cell>
          <cell r="C100" t="str">
            <v>02</v>
          </cell>
          <cell r="D100" t="str">
            <v>00</v>
          </cell>
          <cell r="E100" t="str">
            <v>ACOBAMBA</v>
          </cell>
          <cell r="F100">
            <v>68359</v>
          </cell>
        </row>
        <row r="101">
          <cell r="A101" t="str">
            <v>090300</v>
          </cell>
          <cell r="B101" t="str">
            <v>09</v>
          </cell>
          <cell r="C101" t="str">
            <v>03</v>
          </cell>
          <cell r="D101" t="str">
            <v>00</v>
          </cell>
          <cell r="E101" t="str">
            <v>ANGARAES</v>
          </cell>
          <cell r="F101">
            <v>59647</v>
          </cell>
        </row>
        <row r="102">
          <cell r="A102" t="str">
            <v>090400</v>
          </cell>
          <cell r="B102" t="str">
            <v>09</v>
          </cell>
          <cell r="C102" t="str">
            <v>04</v>
          </cell>
          <cell r="D102" t="str">
            <v>00</v>
          </cell>
          <cell r="E102" t="str">
            <v>CASTROVIRREYNA</v>
          </cell>
          <cell r="F102">
            <v>24143</v>
          </cell>
        </row>
        <row r="103">
          <cell r="A103" t="str">
            <v>090500</v>
          </cell>
          <cell r="B103" t="str">
            <v>09</v>
          </cell>
          <cell r="C103" t="str">
            <v>05</v>
          </cell>
          <cell r="D103" t="str">
            <v>00</v>
          </cell>
          <cell r="E103" t="str">
            <v>CHURCAMPA</v>
          </cell>
          <cell r="F103">
            <v>48289</v>
          </cell>
        </row>
        <row r="104">
          <cell r="A104" t="str">
            <v>090600</v>
          </cell>
          <cell r="B104" t="str">
            <v>09</v>
          </cell>
          <cell r="C104" t="str">
            <v>06</v>
          </cell>
          <cell r="D104" t="str">
            <v>00</v>
          </cell>
          <cell r="E104" t="str">
            <v>HUAYTARA</v>
          </cell>
          <cell r="F104">
            <v>32857</v>
          </cell>
        </row>
        <row r="105">
          <cell r="A105" t="str">
            <v>090700</v>
          </cell>
          <cell r="B105" t="str">
            <v>09</v>
          </cell>
          <cell r="C105" t="str">
            <v>07</v>
          </cell>
          <cell r="D105" t="str">
            <v>00</v>
          </cell>
          <cell r="E105" t="str">
            <v>TAYACAJA</v>
          </cell>
          <cell r="F105">
            <v>113193</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row>
        <row r="108">
          <cell r="A108" t="str">
            <v>100200</v>
          </cell>
          <cell r="B108" t="str">
            <v>10</v>
          </cell>
          <cell r="C108" t="str">
            <v>02</v>
          </cell>
          <cell r="D108" t="str">
            <v>00</v>
          </cell>
          <cell r="E108" t="str">
            <v>AMBO</v>
          </cell>
          <cell r="F108">
            <v>61220</v>
          </cell>
        </row>
        <row r="109">
          <cell r="A109" t="str">
            <v>100300</v>
          </cell>
          <cell r="B109" t="str">
            <v>10</v>
          </cell>
          <cell r="C109" t="str">
            <v>03</v>
          </cell>
          <cell r="D109" t="str">
            <v>00</v>
          </cell>
          <cell r="E109" t="str">
            <v>DOS DE MAYO</v>
          </cell>
          <cell r="F109">
            <v>52515</v>
          </cell>
        </row>
        <row r="110">
          <cell r="A110" t="str">
            <v>100400</v>
          </cell>
          <cell r="B110" t="str">
            <v>10</v>
          </cell>
          <cell r="C110" t="str">
            <v>04</v>
          </cell>
          <cell r="D110" t="str">
            <v>00</v>
          </cell>
          <cell r="E110" t="str">
            <v>HUACAYBAMBA</v>
          </cell>
          <cell r="F110">
            <v>23541</v>
          </cell>
        </row>
        <row r="111">
          <cell r="A111" t="str">
            <v>100500</v>
          </cell>
          <cell r="B111" t="str">
            <v>10</v>
          </cell>
          <cell r="C111" t="str">
            <v>05</v>
          </cell>
          <cell r="D111" t="str">
            <v>00</v>
          </cell>
          <cell r="E111" t="str">
            <v>HUAMALIES</v>
          </cell>
          <cell r="F111">
            <v>73620</v>
          </cell>
        </row>
        <row r="112">
          <cell r="A112" t="str">
            <v>100600</v>
          </cell>
          <cell r="B112" t="str">
            <v>10</v>
          </cell>
          <cell r="C112" t="str">
            <v>06</v>
          </cell>
          <cell r="D112" t="str">
            <v>00</v>
          </cell>
          <cell r="E112" t="str">
            <v>LEONCIO PRADO</v>
          </cell>
          <cell r="F112">
            <v>126296</v>
          </cell>
        </row>
        <row r="113">
          <cell r="A113" t="str">
            <v>100700</v>
          </cell>
          <cell r="B113" t="str">
            <v>10</v>
          </cell>
          <cell r="C113" t="str">
            <v>07</v>
          </cell>
          <cell r="D113" t="str">
            <v>00</v>
          </cell>
          <cell r="E113" t="str">
            <v>MARAÑON</v>
          </cell>
          <cell r="F113">
            <v>28661</v>
          </cell>
        </row>
        <row r="114">
          <cell r="A114" t="str">
            <v>100800</v>
          </cell>
          <cell r="B114" t="str">
            <v>10</v>
          </cell>
          <cell r="C114" t="str">
            <v>08</v>
          </cell>
          <cell r="D114" t="str">
            <v>00</v>
          </cell>
          <cell r="E114" t="str">
            <v>PACHITEA</v>
          </cell>
          <cell r="F114">
            <v>63643</v>
          </cell>
        </row>
        <row r="115">
          <cell r="A115" t="str">
            <v>100900</v>
          </cell>
          <cell r="B115" t="str">
            <v>10</v>
          </cell>
          <cell r="C115" t="str">
            <v>09</v>
          </cell>
          <cell r="D115" t="str">
            <v>00</v>
          </cell>
          <cell r="E115" t="str">
            <v>PUERTO INCA</v>
          </cell>
          <cell r="F115">
            <v>35520</v>
          </cell>
        </row>
        <row r="116">
          <cell r="A116" t="str">
            <v>101000</v>
          </cell>
          <cell r="B116" t="str">
            <v>10</v>
          </cell>
          <cell r="C116" t="str">
            <v>10</v>
          </cell>
          <cell r="D116" t="str">
            <v>00</v>
          </cell>
          <cell r="E116" t="str">
            <v>LAURICOCHA</v>
          </cell>
          <cell r="F116">
            <v>39129</v>
          </cell>
        </row>
        <row r="117">
          <cell r="A117" t="str">
            <v>101100</v>
          </cell>
          <cell r="B117" t="str">
            <v>10</v>
          </cell>
          <cell r="C117" t="str">
            <v>11</v>
          </cell>
          <cell r="D117" t="str">
            <v>00</v>
          </cell>
          <cell r="E117" t="str">
            <v>YAROWILCA</v>
          </cell>
          <cell r="F117">
            <v>39333</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row>
        <row r="120">
          <cell r="A120" t="str">
            <v>110200</v>
          </cell>
          <cell r="B120" t="str">
            <v>11</v>
          </cell>
          <cell r="C120" t="str">
            <v>02</v>
          </cell>
          <cell r="D120" t="str">
            <v>00</v>
          </cell>
          <cell r="E120" t="str">
            <v>CHINCHA</v>
          </cell>
          <cell r="F120">
            <v>208438</v>
          </cell>
        </row>
        <row r="121">
          <cell r="A121" t="str">
            <v>110300</v>
          </cell>
          <cell r="B121" t="str">
            <v>11</v>
          </cell>
          <cell r="C121" t="str">
            <v>03</v>
          </cell>
          <cell r="D121" t="str">
            <v>00</v>
          </cell>
          <cell r="E121" t="str">
            <v>NAZCA</v>
          </cell>
          <cell r="F121">
            <v>61467</v>
          </cell>
        </row>
        <row r="122">
          <cell r="A122" t="str">
            <v>110400</v>
          </cell>
          <cell r="B122" t="str">
            <v>11</v>
          </cell>
          <cell r="C122" t="str">
            <v>04</v>
          </cell>
          <cell r="D122" t="str">
            <v>00</v>
          </cell>
          <cell r="E122" t="str">
            <v>PALPA</v>
          </cell>
          <cell r="F122">
            <v>14903</v>
          </cell>
        </row>
        <row r="123">
          <cell r="A123" t="str">
            <v>110500</v>
          </cell>
          <cell r="B123" t="str">
            <v>11</v>
          </cell>
          <cell r="C123" t="str">
            <v>05</v>
          </cell>
          <cell r="D123" t="str">
            <v>00</v>
          </cell>
          <cell r="E123" t="str">
            <v>PISCO</v>
          </cell>
          <cell r="F123">
            <v>137232</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row>
        <row r="126">
          <cell r="A126" t="str">
            <v>120200</v>
          </cell>
          <cell r="B126" t="str">
            <v>12</v>
          </cell>
          <cell r="C126" t="str">
            <v>02</v>
          </cell>
          <cell r="D126" t="str">
            <v>00</v>
          </cell>
          <cell r="E126" t="str">
            <v>CONCEPCION</v>
          </cell>
          <cell r="F126">
            <v>67395</v>
          </cell>
        </row>
        <row r="127">
          <cell r="A127" t="str">
            <v>120300</v>
          </cell>
          <cell r="B127" t="str">
            <v>12</v>
          </cell>
          <cell r="C127" t="str">
            <v>03</v>
          </cell>
          <cell r="D127" t="str">
            <v>00</v>
          </cell>
          <cell r="E127" t="str">
            <v>CHANCHAMAYO</v>
          </cell>
          <cell r="F127">
            <v>183852</v>
          </cell>
        </row>
        <row r="128">
          <cell r="A128" t="str">
            <v>120400</v>
          </cell>
          <cell r="B128" t="str">
            <v>12</v>
          </cell>
          <cell r="C128" t="str">
            <v>04</v>
          </cell>
          <cell r="D128" t="str">
            <v>00</v>
          </cell>
          <cell r="E128" t="str">
            <v>JAUJA</v>
          </cell>
          <cell r="F128">
            <v>100516</v>
          </cell>
        </row>
        <row r="129">
          <cell r="A129" t="str">
            <v>120500</v>
          </cell>
          <cell r="B129" t="str">
            <v>12</v>
          </cell>
          <cell r="C129" t="str">
            <v>05</v>
          </cell>
          <cell r="D129" t="str">
            <v>00</v>
          </cell>
          <cell r="E129" t="str">
            <v>JUNIN</v>
          </cell>
          <cell r="F129">
            <v>34926</v>
          </cell>
        </row>
        <row r="130">
          <cell r="A130" t="str">
            <v>120600</v>
          </cell>
          <cell r="B130" t="str">
            <v>12</v>
          </cell>
          <cell r="C130" t="str">
            <v>06</v>
          </cell>
          <cell r="D130" t="str">
            <v>00</v>
          </cell>
          <cell r="E130" t="str">
            <v>SATIPO</v>
          </cell>
          <cell r="F130">
            <v>215782</v>
          </cell>
        </row>
        <row r="131">
          <cell r="A131" t="str">
            <v>120700</v>
          </cell>
          <cell r="B131" t="str">
            <v>12</v>
          </cell>
          <cell r="C131" t="str">
            <v>07</v>
          </cell>
          <cell r="D131" t="str">
            <v>00</v>
          </cell>
          <cell r="E131" t="str">
            <v>TARMA</v>
          </cell>
          <cell r="F131">
            <v>120972</v>
          </cell>
        </row>
        <row r="132">
          <cell r="A132" t="str">
            <v>120800</v>
          </cell>
          <cell r="B132" t="str">
            <v>12</v>
          </cell>
          <cell r="C132" t="str">
            <v>08</v>
          </cell>
          <cell r="D132" t="str">
            <v>00</v>
          </cell>
          <cell r="E132" t="str">
            <v>YAULI</v>
          </cell>
          <cell r="F132">
            <v>58125</v>
          </cell>
        </row>
        <row r="133">
          <cell r="A133" t="str">
            <v>120900</v>
          </cell>
          <cell r="B133" t="str">
            <v>12</v>
          </cell>
          <cell r="C133" t="str">
            <v>09</v>
          </cell>
          <cell r="D133" t="str">
            <v>00</v>
          </cell>
          <cell r="E133" t="str">
            <v>CHUPACA</v>
          </cell>
          <cell r="F133">
            <v>55313</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row>
        <row r="136">
          <cell r="A136" t="str">
            <v>130200</v>
          </cell>
          <cell r="B136" t="str">
            <v>13</v>
          </cell>
          <cell r="C136" t="str">
            <v>02</v>
          </cell>
          <cell r="D136" t="str">
            <v>00</v>
          </cell>
          <cell r="E136" t="str">
            <v>ASCOPE</v>
          </cell>
          <cell r="F136">
            <v>125104</v>
          </cell>
        </row>
        <row r="137">
          <cell r="A137" t="str">
            <v>130300</v>
          </cell>
          <cell r="B137" t="str">
            <v>13</v>
          </cell>
          <cell r="C137" t="str">
            <v>03</v>
          </cell>
          <cell r="D137" t="str">
            <v>00</v>
          </cell>
          <cell r="E137" t="str">
            <v>BOLIVAR</v>
          </cell>
          <cell r="F137">
            <v>18801</v>
          </cell>
        </row>
        <row r="138">
          <cell r="A138" t="str">
            <v>130400</v>
          </cell>
          <cell r="B138" t="str">
            <v>13</v>
          </cell>
          <cell r="C138" t="str">
            <v>04</v>
          </cell>
          <cell r="D138" t="str">
            <v>00</v>
          </cell>
          <cell r="E138" t="str">
            <v>CHEPEN</v>
          </cell>
          <cell r="F138">
            <v>82999</v>
          </cell>
        </row>
        <row r="139">
          <cell r="A139" t="str">
            <v>130500</v>
          </cell>
          <cell r="B139" t="str">
            <v>13</v>
          </cell>
          <cell r="C139" t="str">
            <v>05</v>
          </cell>
          <cell r="D139" t="str">
            <v>00</v>
          </cell>
          <cell r="E139" t="str">
            <v>JULCAN</v>
          </cell>
          <cell r="F139">
            <v>35346</v>
          </cell>
        </row>
        <row r="140">
          <cell r="A140" t="str">
            <v>130600</v>
          </cell>
          <cell r="B140" t="str">
            <v>13</v>
          </cell>
          <cell r="C140" t="str">
            <v>06</v>
          </cell>
          <cell r="D140" t="str">
            <v>00</v>
          </cell>
          <cell r="E140" t="str">
            <v>OTUZCO</v>
          </cell>
          <cell r="F140">
            <v>97856</v>
          </cell>
        </row>
        <row r="141">
          <cell r="A141" t="str">
            <v>130700</v>
          </cell>
          <cell r="B141" t="str">
            <v>13</v>
          </cell>
          <cell r="C141" t="str">
            <v>07</v>
          </cell>
          <cell r="D141" t="str">
            <v>00</v>
          </cell>
          <cell r="E141" t="str">
            <v>PACASMAYO</v>
          </cell>
          <cell r="F141">
            <v>101134</v>
          </cell>
        </row>
        <row r="142">
          <cell r="A142" t="str">
            <v>130800</v>
          </cell>
          <cell r="B142" t="str">
            <v>13</v>
          </cell>
          <cell r="C142" t="str">
            <v>08</v>
          </cell>
          <cell r="D142" t="str">
            <v>00</v>
          </cell>
          <cell r="E142" t="str">
            <v>PATAZ</v>
          </cell>
          <cell r="F142">
            <v>86197</v>
          </cell>
        </row>
        <row r="143">
          <cell r="A143" t="str">
            <v>130900</v>
          </cell>
          <cell r="B143" t="str">
            <v>13</v>
          </cell>
          <cell r="C143" t="str">
            <v>09</v>
          </cell>
          <cell r="D143" t="str">
            <v>00</v>
          </cell>
          <cell r="E143" t="str">
            <v>SANCHEZ CARRION</v>
          </cell>
          <cell r="F143">
            <v>149863</v>
          </cell>
        </row>
        <row r="144">
          <cell r="A144" t="str">
            <v>131000</v>
          </cell>
          <cell r="B144" t="str">
            <v>13</v>
          </cell>
          <cell r="C144" t="str">
            <v>10</v>
          </cell>
          <cell r="D144" t="str">
            <v>00</v>
          </cell>
          <cell r="E144" t="str">
            <v>SANTIAGO DE CHUCO</v>
          </cell>
          <cell r="F144">
            <v>63371</v>
          </cell>
        </row>
        <row r="145">
          <cell r="A145" t="str">
            <v>131100</v>
          </cell>
          <cell r="B145" t="str">
            <v>13</v>
          </cell>
          <cell r="C145" t="str">
            <v>11</v>
          </cell>
          <cell r="D145" t="str">
            <v>00</v>
          </cell>
          <cell r="E145" t="str">
            <v>GRAN CHIMU</v>
          </cell>
          <cell r="F145">
            <v>34450</v>
          </cell>
        </row>
        <row r="146">
          <cell r="A146" t="str">
            <v>131200</v>
          </cell>
          <cell r="B146" t="str">
            <v>13</v>
          </cell>
          <cell r="C146" t="str">
            <v>12</v>
          </cell>
          <cell r="D146" t="str">
            <v>00</v>
          </cell>
          <cell r="E146" t="str">
            <v>VIRU</v>
          </cell>
          <cell r="F146">
            <v>82458</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row>
        <row r="149">
          <cell r="A149" t="str">
            <v>140200</v>
          </cell>
          <cell r="B149" t="str">
            <v>14</v>
          </cell>
          <cell r="C149" t="str">
            <v>02</v>
          </cell>
          <cell r="D149" t="str">
            <v>00</v>
          </cell>
          <cell r="E149" t="str">
            <v>FERREÑAFE</v>
          </cell>
          <cell r="F149">
            <v>104749</v>
          </cell>
        </row>
        <row r="150">
          <cell r="A150" t="str">
            <v>140300</v>
          </cell>
          <cell r="B150" t="str">
            <v>14</v>
          </cell>
          <cell r="C150" t="str">
            <v>03</v>
          </cell>
          <cell r="D150" t="str">
            <v>00</v>
          </cell>
          <cell r="E150" t="str">
            <v>LAMBAYEQUE</v>
          </cell>
          <cell r="F150">
            <v>279232</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row>
        <row r="153">
          <cell r="A153" t="str">
            <v>150200</v>
          </cell>
          <cell r="B153" t="str">
            <v>15</v>
          </cell>
          <cell r="C153" t="str">
            <v>02</v>
          </cell>
          <cell r="D153" t="str">
            <v>00</v>
          </cell>
          <cell r="E153" t="str">
            <v>BARRANCA</v>
          </cell>
          <cell r="F153">
            <v>142468</v>
          </cell>
        </row>
        <row r="154">
          <cell r="A154" t="str">
            <v>150300</v>
          </cell>
          <cell r="B154" t="str">
            <v>15</v>
          </cell>
          <cell r="C154" t="str">
            <v>03</v>
          </cell>
          <cell r="D154" t="str">
            <v>00</v>
          </cell>
          <cell r="E154" t="str">
            <v>CAJATAMBO</v>
          </cell>
          <cell r="F154">
            <v>10066</v>
          </cell>
        </row>
        <row r="155">
          <cell r="A155" t="str">
            <v>150400</v>
          </cell>
          <cell r="B155" t="str">
            <v>15</v>
          </cell>
          <cell r="C155" t="str">
            <v>04</v>
          </cell>
          <cell r="D155" t="str">
            <v>00</v>
          </cell>
          <cell r="E155" t="str">
            <v>CANTA</v>
          </cell>
          <cell r="F155">
            <v>16999</v>
          </cell>
        </row>
        <row r="156">
          <cell r="A156" t="str">
            <v>150500</v>
          </cell>
          <cell r="B156" t="str">
            <v>15</v>
          </cell>
          <cell r="C156" t="str">
            <v>05</v>
          </cell>
          <cell r="D156" t="str">
            <v>00</v>
          </cell>
          <cell r="E156" t="str">
            <v>CAÑETE</v>
          </cell>
          <cell r="F156">
            <v>236820</v>
          </cell>
        </row>
        <row r="157">
          <cell r="A157" t="str">
            <v>150600</v>
          </cell>
          <cell r="B157" t="str">
            <v>15</v>
          </cell>
          <cell r="C157" t="str">
            <v>06</v>
          </cell>
          <cell r="D157" t="str">
            <v>00</v>
          </cell>
          <cell r="E157" t="str">
            <v>HUARAL</v>
          </cell>
          <cell r="F157">
            <v>177022</v>
          </cell>
        </row>
        <row r="158">
          <cell r="A158" t="str">
            <v>150700</v>
          </cell>
          <cell r="B158" t="str">
            <v>15</v>
          </cell>
          <cell r="C158" t="str">
            <v>07</v>
          </cell>
          <cell r="D158" t="str">
            <v>00</v>
          </cell>
          <cell r="E158" t="str">
            <v>HUAROCHIRI</v>
          </cell>
          <cell r="F158">
            <v>87419</v>
          </cell>
        </row>
        <row r="159">
          <cell r="A159" t="str">
            <v>150800</v>
          </cell>
          <cell r="B159" t="str">
            <v>15</v>
          </cell>
          <cell r="C159" t="str">
            <v>08</v>
          </cell>
          <cell r="D159" t="str">
            <v>00</v>
          </cell>
          <cell r="E159" t="str">
            <v>HUAURA</v>
          </cell>
          <cell r="F159">
            <v>212532</v>
          </cell>
        </row>
        <row r="160">
          <cell r="A160" t="str">
            <v>150900</v>
          </cell>
          <cell r="B160" t="str">
            <v>15</v>
          </cell>
          <cell r="C160" t="str">
            <v>09</v>
          </cell>
          <cell r="D160" t="str">
            <v>00</v>
          </cell>
          <cell r="E160" t="str">
            <v>OYON</v>
          </cell>
          <cell r="F160">
            <v>24332</v>
          </cell>
        </row>
        <row r="161">
          <cell r="A161" t="str">
            <v>151000</v>
          </cell>
          <cell r="B161" t="str">
            <v>15</v>
          </cell>
          <cell r="C161" t="str">
            <v>10</v>
          </cell>
          <cell r="D161" t="str">
            <v>00</v>
          </cell>
          <cell r="E161" t="str">
            <v>YAUYOS</v>
          </cell>
          <cell r="F161">
            <v>31554</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row>
        <row r="164">
          <cell r="A164" t="str">
            <v>160200</v>
          </cell>
          <cell r="B164" t="str">
            <v>16</v>
          </cell>
          <cell r="C164" t="str">
            <v>02</v>
          </cell>
          <cell r="D164" t="str">
            <v>00</v>
          </cell>
          <cell r="E164" t="str">
            <v>ALTO AMAZONAS</v>
          </cell>
          <cell r="F164">
            <v>113047</v>
          </cell>
        </row>
        <row r="165">
          <cell r="A165" t="str">
            <v>160300</v>
          </cell>
          <cell r="B165" t="str">
            <v>16</v>
          </cell>
          <cell r="C165" t="str">
            <v>03</v>
          </cell>
          <cell r="D165" t="str">
            <v>00</v>
          </cell>
          <cell r="E165" t="str">
            <v>LORETO</v>
          </cell>
          <cell r="F165">
            <v>68501</v>
          </cell>
        </row>
        <row r="166">
          <cell r="A166" t="str">
            <v>160400</v>
          </cell>
          <cell r="B166" t="str">
            <v>16</v>
          </cell>
          <cell r="C166" t="str">
            <v>04</v>
          </cell>
          <cell r="D166" t="str">
            <v>00</v>
          </cell>
          <cell r="E166" t="str">
            <v>MARISCAL RAMON CASTILLA</v>
          </cell>
          <cell r="F166">
            <v>59975</v>
          </cell>
        </row>
        <row r="167">
          <cell r="A167" t="str">
            <v>160500</v>
          </cell>
          <cell r="B167" t="str">
            <v>16</v>
          </cell>
          <cell r="C167" t="str">
            <v>05</v>
          </cell>
          <cell r="D167" t="str">
            <v>00</v>
          </cell>
          <cell r="E167" t="str">
            <v>REQUENA</v>
          </cell>
          <cell r="F167">
            <v>71031</v>
          </cell>
        </row>
        <row r="168">
          <cell r="A168" t="str">
            <v>160600</v>
          </cell>
          <cell r="B168" t="str">
            <v>16</v>
          </cell>
          <cell r="C168" t="str">
            <v>06</v>
          </cell>
          <cell r="D168" t="str">
            <v>00</v>
          </cell>
          <cell r="E168" t="str">
            <v>UCAYALI</v>
          </cell>
          <cell r="F168">
            <v>66143</v>
          </cell>
        </row>
        <row r="169">
          <cell r="A169" t="str">
            <v>160700</v>
          </cell>
          <cell r="B169" t="str">
            <v>16</v>
          </cell>
          <cell r="C169" t="str">
            <v>07</v>
          </cell>
          <cell r="D169" t="str">
            <v>00</v>
          </cell>
          <cell r="E169" t="str">
            <v xml:space="preserve">DATEM DEL MARAÑON </v>
          </cell>
          <cell r="F169">
            <v>53675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row>
        <row r="172">
          <cell r="A172" t="str">
            <v>170200</v>
          </cell>
          <cell r="B172" t="str">
            <v>17</v>
          </cell>
          <cell r="C172" t="str">
            <v>02</v>
          </cell>
          <cell r="D172" t="str">
            <v>00</v>
          </cell>
          <cell r="E172" t="str">
            <v>MANU</v>
          </cell>
          <cell r="F172">
            <v>21418</v>
          </cell>
        </row>
        <row r="173">
          <cell r="A173" t="str">
            <v>170300</v>
          </cell>
          <cell r="B173" t="str">
            <v>17</v>
          </cell>
          <cell r="C173" t="str">
            <v>03</v>
          </cell>
          <cell r="D173" t="str">
            <v>00</v>
          </cell>
          <cell r="E173" t="str">
            <v>TAHUAMANU</v>
          </cell>
          <cell r="F173">
            <v>11650</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row>
        <row r="176">
          <cell r="A176" t="str">
            <v>180200</v>
          </cell>
          <cell r="B176" t="str">
            <v>18</v>
          </cell>
          <cell r="C176" t="str">
            <v>02</v>
          </cell>
          <cell r="D176" t="str">
            <v>00</v>
          </cell>
          <cell r="E176" t="str">
            <v>GENERAL SANCHEZ CERRO</v>
          </cell>
          <cell r="F176">
            <v>27500</v>
          </cell>
        </row>
        <row r="177">
          <cell r="A177" t="str">
            <v>180300</v>
          </cell>
          <cell r="B177" t="str">
            <v>18</v>
          </cell>
          <cell r="C177" t="str">
            <v>03</v>
          </cell>
          <cell r="D177" t="str">
            <v>00</v>
          </cell>
          <cell r="E177" t="str">
            <v>ILO</v>
          </cell>
          <cell r="F177">
            <v>67671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row>
        <row r="180">
          <cell r="A180" t="str">
            <v>190200</v>
          </cell>
          <cell r="B180" t="str">
            <v>19</v>
          </cell>
          <cell r="C180" t="str">
            <v>02</v>
          </cell>
          <cell r="D180" t="str">
            <v>00</v>
          </cell>
          <cell r="E180" t="str">
            <v>DANIEL ALCIDES CARRION</v>
          </cell>
          <cell r="F180">
            <v>51337</v>
          </cell>
        </row>
        <row r="181">
          <cell r="A181" t="str">
            <v>190300</v>
          </cell>
          <cell r="B181" t="str">
            <v>19</v>
          </cell>
          <cell r="C181" t="str">
            <v>03</v>
          </cell>
          <cell r="D181" t="str">
            <v>00</v>
          </cell>
          <cell r="E181" t="str">
            <v>OXAPAMPA</v>
          </cell>
          <cell r="F181">
            <v>85900</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row>
        <row r="184">
          <cell r="A184" t="str">
            <v>200200</v>
          </cell>
          <cell r="B184" t="str">
            <v>20</v>
          </cell>
          <cell r="C184" t="str">
            <v>02</v>
          </cell>
          <cell r="D184" t="str">
            <v>00</v>
          </cell>
          <cell r="E184" t="str">
            <v>AYABACA</v>
          </cell>
          <cell r="F184">
            <v>149349</v>
          </cell>
        </row>
        <row r="185">
          <cell r="A185" t="str">
            <v>200300</v>
          </cell>
          <cell r="B185" t="str">
            <v>20</v>
          </cell>
          <cell r="C185" t="str">
            <v>03</v>
          </cell>
          <cell r="D185" t="str">
            <v>00</v>
          </cell>
          <cell r="E185" t="str">
            <v>HUANCABAMBA</v>
          </cell>
          <cell r="F185">
            <v>136974</v>
          </cell>
        </row>
        <row r="186">
          <cell r="A186" t="str">
            <v>200400</v>
          </cell>
          <cell r="B186" t="str">
            <v>20</v>
          </cell>
          <cell r="C186" t="str">
            <v>04</v>
          </cell>
          <cell r="D186" t="str">
            <v>00</v>
          </cell>
          <cell r="E186" t="str">
            <v>MORROPON</v>
          </cell>
          <cell r="F186">
            <v>173854</v>
          </cell>
        </row>
        <row r="187">
          <cell r="A187" t="str">
            <v>200500</v>
          </cell>
          <cell r="B187" t="str">
            <v>20</v>
          </cell>
          <cell r="C187" t="str">
            <v>05</v>
          </cell>
          <cell r="D187" t="str">
            <v>00</v>
          </cell>
          <cell r="E187" t="str">
            <v>PAITA</v>
          </cell>
          <cell r="F187">
            <v>116543</v>
          </cell>
        </row>
        <row r="188">
          <cell r="A188" t="str">
            <v>200600</v>
          </cell>
          <cell r="B188" t="str">
            <v>20</v>
          </cell>
          <cell r="C188" t="str">
            <v>06</v>
          </cell>
          <cell r="D188" t="str">
            <v>00</v>
          </cell>
          <cell r="E188" t="str">
            <v>SULLANA</v>
          </cell>
          <cell r="F188">
            <v>307874</v>
          </cell>
        </row>
        <row r="189">
          <cell r="A189" t="str">
            <v>200700</v>
          </cell>
          <cell r="B189" t="str">
            <v>20</v>
          </cell>
          <cell r="C189" t="str">
            <v>07</v>
          </cell>
          <cell r="D189" t="str">
            <v>00</v>
          </cell>
          <cell r="E189" t="str">
            <v>TALARA</v>
          </cell>
          <cell r="F189">
            <v>137972</v>
          </cell>
        </row>
        <row r="190">
          <cell r="A190" t="str">
            <v>200800</v>
          </cell>
          <cell r="B190" t="str">
            <v>20</v>
          </cell>
          <cell r="C190" t="str">
            <v>08</v>
          </cell>
          <cell r="D190" t="str">
            <v>00</v>
          </cell>
          <cell r="E190" t="str">
            <v>SECHURA</v>
          </cell>
          <cell r="F190">
            <v>68102</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row>
        <row r="193">
          <cell r="A193" t="str">
            <v>210200</v>
          </cell>
          <cell r="B193" t="str">
            <v>21</v>
          </cell>
          <cell r="C193" t="str">
            <v>02</v>
          </cell>
          <cell r="D193" t="str">
            <v>00</v>
          </cell>
          <cell r="E193" t="str">
            <v>AZANGARO</v>
          </cell>
          <cell r="F193">
            <v>152292</v>
          </cell>
        </row>
        <row r="194">
          <cell r="A194" t="str">
            <v>210300</v>
          </cell>
          <cell r="B194" t="str">
            <v>21</v>
          </cell>
          <cell r="C194" t="str">
            <v>03</v>
          </cell>
          <cell r="D194" t="str">
            <v>00</v>
          </cell>
          <cell r="E194" t="str">
            <v>CARABAYA</v>
          </cell>
          <cell r="F194">
            <v>77600</v>
          </cell>
        </row>
        <row r="195">
          <cell r="A195" t="str">
            <v>210400</v>
          </cell>
          <cell r="B195" t="str">
            <v>21</v>
          </cell>
          <cell r="C195" t="str">
            <v>04</v>
          </cell>
          <cell r="D195" t="str">
            <v>00</v>
          </cell>
          <cell r="E195" t="str">
            <v>CHUCUITO</v>
          </cell>
          <cell r="F195">
            <v>133684</v>
          </cell>
        </row>
        <row r="196">
          <cell r="A196" t="str">
            <v>210500</v>
          </cell>
          <cell r="B196" t="str">
            <v>21</v>
          </cell>
          <cell r="C196" t="str">
            <v>05</v>
          </cell>
          <cell r="D196" t="str">
            <v>00</v>
          </cell>
          <cell r="E196" t="str">
            <v>EL COLLAO</v>
          </cell>
          <cell r="F196">
            <v>87923</v>
          </cell>
        </row>
        <row r="197">
          <cell r="A197" t="str">
            <v>210600</v>
          </cell>
          <cell r="B197" t="str">
            <v>21</v>
          </cell>
          <cell r="C197" t="str">
            <v>06</v>
          </cell>
          <cell r="D197" t="str">
            <v>00</v>
          </cell>
          <cell r="E197" t="str">
            <v>HUANCANE</v>
          </cell>
          <cell r="F197">
            <v>76205</v>
          </cell>
        </row>
        <row r="198">
          <cell r="A198" t="str">
            <v>210700</v>
          </cell>
          <cell r="B198" t="str">
            <v>21</v>
          </cell>
          <cell r="C198" t="str">
            <v>07</v>
          </cell>
          <cell r="D198" t="str">
            <v>00</v>
          </cell>
          <cell r="E198" t="str">
            <v>LAMPA</v>
          </cell>
          <cell r="F198">
            <v>53548</v>
          </cell>
        </row>
        <row r="199">
          <cell r="A199" t="str">
            <v>210800</v>
          </cell>
          <cell r="B199" t="str">
            <v>21</v>
          </cell>
          <cell r="C199" t="str">
            <v>08</v>
          </cell>
          <cell r="D199" t="str">
            <v>00</v>
          </cell>
          <cell r="E199" t="str">
            <v>MELGAR</v>
          </cell>
          <cell r="F199">
            <v>83583</v>
          </cell>
        </row>
        <row r="200">
          <cell r="A200" t="str">
            <v>210900</v>
          </cell>
          <cell r="B200" t="str">
            <v>21</v>
          </cell>
          <cell r="C200" t="str">
            <v>09</v>
          </cell>
          <cell r="D200" t="str">
            <v>00</v>
          </cell>
          <cell r="E200" t="str">
            <v>MOHO</v>
          </cell>
          <cell r="F200">
            <v>33062</v>
          </cell>
        </row>
        <row r="201">
          <cell r="A201" t="str">
            <v>211000</v>
          </cell>
          <cell r="B201" t="str">
            <v>21</v>
          </cell>
          <cell r="C201" t="str">
            <v>10</v>
          </cell>
          <cell r="D201" t="str">
            <v>00</v>
          </cell>
          <cell r="E201" t="str">
            <v>SAN ANTONIO DE PUTINA</v>
          </cell>
          <cell r="F201">
            <v>54806</v>
          </cell>
        </row>
        <row r="202">
          <cell r="A202" t="str">
            <v>211100</v>
          </cell>
          <cell r="B202" t="str">
            <v>21</v>
          </cell>
          <cell r="C202" t="str">
            <v>11</v>
          </cell>
          <cell r="D202" t="str">
            <v>00</v>
          </cell>
          <cell r="E202" t="str">
            <v>SAN ROMAN</v>
          </cell>
          <cell r="F202">
            <v>260311</v>
          </cell>
        </row>
        <row r="203">
          <cell r="A203" t="str">
            <v>211200</v>
          </cell>
          <cell r="B203" t="str">
            <v>21</v>
          </cell>
          <cell r="C203" t="str">
            <v>12</v>
          </cell>
          <cell r="D203" t="str">
            <v>00</v>
          </cell>
          <cell r="E203" t="str">
            <v>SANDIA</v>
          </cell>
          <cell r="F203">
            <v>67735</v>
          </cell>
        </row>
        <row r="204">
          <cell r="A204" t="str">
            <v>211300</v>
          </cell>
          <cell r="B204" t="str">
            <v>21</v>
          </cell>
          <cell r="C204" t="str">
            <v>13</v>
          </cell>
          <cell r="D204" t="str">
            <v>00</v>
          </cell>
          <cell r="E204" t="str">
            <v>YUNGUYO</v>
          </cell>
          <cell r="F204">
            <v>52142</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row>
        <row r="207">
          <cell r="A207" t="str">
            <v>220200</v>
          </cell>
          <cell r="B207" t="str">
            <v>22</v>
          </cell>
          <cell r="C207" t="str">
            <v>02</v>
          </cell>
          <cell r="D207" t="str">
            <v>00</v>
          </cell>
          <cell r="E207" t="str">
            <v>BELLAVISTA</v>
          </cell>
          <cell r="F207">
            <v>53146</v>
          </cell>
        </row>
        <row r="208">
          <cell r="A208" t="str">
            <v>220300</v>
          </cell>
          <cell r="B208" t="str">
            <v>22</v>
          </cell>
          <cell r="C208" t="str">
            <v>03</v>
          </cell>
          <cell r="D208" t="str">
            <v>00</v>
          </cell>
          <cell r="E208" t="str">
            <v>EL DORADO</v>
          </cell>
          <cell r="F208">
            <v>37274</v>
          </cell>
        </row>
        <row r="209">
          <cell r="A209" t="str">
            <v>220400</v>
          </cell>
          <cell r="B209" t="str">
            <v>22</v>
          </cell>
          <cell r="C209" t="str">
            <v>04</v>
          </cell>
          <cell r="D209" t="str">
            <v>00</v>
          </cell>
          <cell r="E209" t="str">
            <v>HUALLAGA</v>
          </cell>
          <cell r="F209">
            <v>27847</v>
          </cell>
        </row>
        <row r="210">
          <cell r="A210" t="str">
            <v>220500</v>
          </cell>
          <cell r="B210" t="str">
            <v>22</v>
          </cell>
          <cell r="C210" t="str">
            <v>05</v>
          </cell>
          <cell r="D210" t="str">
            <v>00</v>
          </cell>
          <cell r="E210" t="str">
            <v>LAMAS</v>
          </cell>
          <cell r="F210">
            <v>86920</v>
          </cell>
        </row>
        <row r="211">
          <cell r="A211" t="str">
            <v>220600</v>
          </cell>
          <cell r="B211" t="str">
            <v>22</v>
          </cell>
          <cell r="C211" t="str">
            <v>06</v>
          </cell>
          <cell r="D211" t="str">
            <v>00</v>
          </cell>
          <cell r="E211" t="str">
            <v>MARISCAL CACERES</v>
          </cell>
          <cell r="F211">
            <v>57036</v>
          </cell>
        </row>
        <row r="212">
          <cell r="A212" t="str">
            <v>220700</v>
          </cell>
          <cell r="B212" t="str">
            <v>22</v>
          </cell>
          <cell r="C212" t="str">
            <v>07</v>
          </cell>
          <cell r="D212" t="str">
            <v>00</v>
          </cell>
          <cell r="E212" t="str">
            <v>PICOTA</v>
          </cell>
          <cell r="F212">
            <v>40667</v>
          </cell>
        </row>
        <row r="213">
          <cell r="A213" t="str">
            <v>220800</v>
          </cell>
          <cell r="B213" t="str">
            <v>22</v>
          </cell>
          <cell r="C213" t="str">
            <v>08</v>
          </cell>
          <cell r="D213" t="str">
            <v>00</v>
          </cell>
          <cell r="E213" t="str">
            <v>RIOJA</v>
          </cell>
          <cell r="F213">
            <v>111955</v>
          </cell>
        </row>
        <row r="214">
          <cell r="A214" t="str">
            <v>220900</v>
          </cell>
          <cell r="B214" t="str">
            <v>22</v>
          </cell>
          <cell r="C214" t="str">
            <v>09</v>
          </cell>
          <cell r="D214" t="str">
            <v>00</v>
          </cell>
          <cell r="E214" t="str">
            <v>SAN MARTIN</v>
          </cell>
          <cell r="F214">
            <v>169616</v>
          </cell>
        </row>
        <row r="215">
          <cell r="A215" t="str">
            <v>221000</v>
          </cell>
          <cell r="B215" t="str">
            <v>22</v>
          </cell>
          <cell r="C215" t="str">
            <v>10</v>
          </cell>
          <cell r="D215" t="str">
            <v>00</v>
          </cell>
          <cell r="E215" t="str">
            <v>TOCACHE</v>
          </cell>
          <cell r="F215">
            <v>79094</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row>
        <row r="218">
          <cell r="A218" t="str">
            <v>230200</v>
          </cell>
          <cell r="B218" t="str">
            <v>23</v>
          </cell>
          <cell r="C218" t="str">
            <v>02</v>
          </cell>
          <cell r="D218" t="str">
            <v>00</v>
          </cell>
          <cell r="E218" t="str">
            <v>CANDARAVE</v>
          </cell>
          <cell r="F218">
            <v>9948</v>
          </cell>
        </row>
        <row r="219">
          <cell r="A219" t="str">
            <v>230300</v>
          </cell>
          <cell r="B219" t="str">
            <v>23</v>
          </cell>
          <cell r="C219" t="str">
            <v>03</v>
          </cell>
          <cell r="D219" t="str">
            <v>00</v>
          </cell>
          <cell r="E219" t="str">
            <v>JORGE BASADRE</v>
          </cell>
          <cell r="F219">
            <v>11769</v>
          </cell>
        </row>
        <row r="220">
          <cell r="A220" t="str">
            <v>230400</v>
          </cell>
          <cell r="B220" t="str">
            <v>23</v>
          </cell>
          <cell r="C220" t="str">
            <v>04</v>
          </cell>
          <cell r="D220" t="str">
            <v>00</v>
          </cell>
          <cell r="E220" t="str">
            <v>TARATA</v>
          </cell>
          <cell r="F220">
            <v>8878</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row>
        <row r="223">
          <cell r="A223" t="str">
            <v>240200</v>
          </cell>
          <cell r="B223" t="str">
            <v>24</v>
          </cell>
          <cell r="C223" t="str">
            <v>02</v>
          </cell>
          <cell r="D223" t="str">
            <v>00</v>
          </cell>
          <cell r="E223" t="str">
            <v>CONTRALMIRANTE VILLAR</v>
          </cell>
          <cell r="F223">
            <v>18184</v>
          </cell>
        </row>
        <row r="224">
          <cell r="A224" t="str">
            <v>240300</v>
          </cell>
          <cell r="B224" t="str">
            <v>24</v>
          </cell>
          <cell r="C224" t="str">
            <v>03</v>
          </cell>
          <cell r="D224" t="str">
            <v>00</v>
          </cell>
          <cell r="E224" t="str">
            <v>ZARUMILLA</v>
          </cell>
          <cell r="F224">
            <v>43585</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row>
        <row r="227">
          <cell r="A227" t="str">
            <v>250200</v>
          </cell>
          <cell r="B227" t="str">
            <v>25</v>
          </cell>
          <cell r="C227" t="str">
            <v>02</v>
          </cell>
          <cell r="D227" t="str">
            <v>00</v>
          </cell>
          <cell r="E227" t="str">
            <v>ATALAYA</v>
          </cell>
          <cell r="F227">
            <v>47964</v>
          </cell>
        </row>
        <row r="228">
          <cell r="A228" t="str">
            <v>250300</v>
          </cell>
          <cell r="B228" t="str">
            <v>25</v>
          </cell>
          <cell r="C228" t="str">
            <v>03</v>
          </cell>
          <cell r="D228" t="str">
            <v>00</v>
          </cell>
          <cell r="E228" t="str">
            <v>PADRE ABAD</v>
          </cell>
          <cell r="F228">
            <v>57457</v>
          </cell>
        </row>
        <row r="229">
          <cell r="A229" t="str">
            <v>250400</v>
          </cell>
          <cell r="B229" t="str">
            <v>25</v>
          </cell>
          <cell r="C229" t="str">
            <v>04</v>
          </cell>
          <cell r="D229" t="str">
            <v>00</v>
          </cell>
          <cell r="E229" t="str">
            <v>PURUS</v>
          </cell>
          <cell r="F229">
            <v>4490</v>
          </cell>
        </row>
      </sheetData>
      <sheetData sheetId="3"/>
      <sheetData sheetId="4"/>
      <sheetData sheetId="5">
        <row r="10">
          <cell r="A10" t="str">
            <v>010000</v>
          </cell>
        </row>
      </sheetData>
      <sheetData sheetId="6">
        <row r="10">
          <cell r="A10" t="str">
            <v>010000</v>
          </cell>
        </row>
      </sheetData>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um. Matr.1990-2002"/>
      <sheetName val="Matr. Inst. Públ. y Priv. 2003"/>
      <sheetName val="Matr. Inst. Públ.2003"/>
      <sheetName val="Proyección Pobl. 1998-2005"/>
      <sheetName val="Población por edades"/>
      <sheetName val="POB07"/>
    </sheetNames>
    <sheetDataSet>
      <sheetData sheetId="0" refreshError="1"/>
      <sheetData sheetId="1" refreshError="1"/>
      <sheetData sheetId="2" refreshError="1"/>
      <sheetData sheetId="3" refreshError="1"/>
      <sheetData sheetId="4" refreshError="1">
        <row r="11">
          <cell r="B11" t="str">
            <v>5 - 9</v>
          </cell>
        </row>
      </sheetData>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andares"/>
      <sheetName val="CRS GENERAL"/>
      <sheetName val="CDE"/>
      <sheetName val="CARTERA"/>
      <sheetName val="inf.2010"/>
      <sheetName val="inf.2011"/>
      <sheetName val="inf.2012"/>
      <sheetName val="emG"/>
      <sheetName val="Refe"/>
      <sheetName val="EmgDAC"/>
      <sheetName val="Cir.Mayor"/>
      <sheetName val="Salud bucal12"/>
      <sheetName val="odnt"/>
      <sheetName val="No Trans"/>
      <sheetName val="PARTOS SAT"/>
      <sheetName val="H.REG. DAC"/>
      <sheetName val="Pob.2013 SATIPO"/>
      <sheetName val="Otros segu"/>
      <sheetName val="PROC.MED"/>
      <sheetName val="PSQ3"/>
      <sheetName val="INFORM."/>
      <sheetName val="P1"/>
      <sheetName val="P2"/>
      <sheetName val="P3"/>
      <sheetName val="PMF (2)"/>
      <sheetName val="ATCXAÑOS"/>
      <sheetName val="AMBULANCAS"/>
      <sheetName val="DATOS"/>
      <sheetName val="CALCULO P1,P2,P3"/>
      <sheetName val="Pobl. Planeam."/>
      <sheetName val="Pobl. Segu"/>
      <sheetName val="Hoja1"/>
    </sheetNames>
    <sheetDataSet>
      <sheetData sheetId="0" refreshError="1"/>
      <sheetData sheetId="1" refreshError="1"/>
      <sheetData sheetId="2"/>
      <sheetData sheetId="3"/>
      <sheetData sheetId="4"/>
      <sheetData sheetId="5">
        <row r="5">
          <cell r="D5">
            <v>22871</v>
          </cell>
        </row>
      </sheetData>
      <sheetData sheetId="6"/>
      <sheetData sheetId="7"/>
      <sheetData sheetId="8"/>
      <sheetData sheetId="9"/>
      <sheetData sheetId="10"/>
      <sheetData sheetId="11"/>
      <sheetData sheetId="12"/>
      <sheetData sheetId="13"/>
      <sheetData sheetId="14">
        <row r="5">
          <cell r="D5">
            <v>22871</v>
          </cell>
        </row>
      </sheetData>
      <sheetData sheetId="15"/>
      <sheetData sheetId="16"/>
      <sheetData sheetId="17"/>
      <sheetData sheetId="18"/>
      <sheetData sheetId="19">
        <row r="18">
          <cell r="T18">
            <v>42195.802793603631</v>
          </cell>
        </row>
      </sheetData>
      <sheetData sheetId="20">
        <row r="5">
          <cell r="D5">
            <v>22871</v>
          </cell>
        </row>
      </sheetData>
      <sheetData sheetId="21"/>
      <sheetData sheetId="22"/>
      <sheetData sheetId="23">
        <row r="18">
          <cell r="T18">
            <v>42195.802793603631</v>
          </cell>
        </row>
      </sheetData>
      <sheetData sheetId="24">
        <row r="3">
          <cell r="H3">
            <v>195020</v>
          </cell>
        </row>
      </sheetData>
      <sheetData sheetId="25"/>
      <sheetData sheetId="26">
        <row r="18">
          <cell r="T18">
            <v>42195.802793603631</v>
          </cell>
        </row>
      </sheetData>
      <sheetData sheetId="27">
        <row r="3">
          <cell r="H3">
            <v>195020</v>
          </cell>
        </row>
      </sheetData>
      <sheetData sheetId="28"/>
      <sheetData sheetId="29"/>
      <sheetData sheetId="30"/>
      <sheetData sheetId="3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BD"/>
      <sheetName val="Minsa_Morbilidad V2"/>
      <sheetName val="Minsa_Morbilidad General"/>
      <sheetName val="camas"/>
      <sheetName val="hcg"/>
      <sheetName val="Hiss NUEVO"/>
      <sheetName val="hcg2"/>
      <sheetName val="Iqui 14"/>
      <sheetName val="Poblacion--&gt;"/>
      <sheetName val="Poblac."/>
      <sheetName val="Demanda--&gt;"/>
      <sheetName val="Demanda"/>
      <sheetName val="P1"/>
      <sheetName val="P2"/>
      <sheetName val="P3"/>
      <sheetName val="Demanda Consolidada"/>
      <sheetName val="ESTANDARES (2)"/>
      <sheetName val="PMF Jul 14"/>
      <sheetName val="RRHH"/>
      <sheetName val="PMF aprobada Agos 14"/>
      <sheetName val="Tiempos"/>
      <sheetName val="Cargo   "/>
      <sheetName val="Paso 1.1 &amp; 1.2 "/>
      <sheetName val="Consolid Paso 1.2 (asistencial)"/>
      <sheetName val="Carga Laboral"/>
      <sheetName val="Consolidado Tiempo Total"/>
      <sheetName val="CAMAS (2)"/>
      <sheetName val="NECES. ENF."/>
      <sheetName val="HORAS"/>
      <sheetName val="Paso 1.3.1"/>
      <sheetName val="Paso 1.3.2"/>
      <sheetName val="RHUS-Medicos"/>
      <sheetName val="Paso 2.1 &amp; 2.2"/>
      <sheetName val="Paso 3.1"/>
      <sheetName val="Minsa_Producción"/>
      <sheetName val="Demanda Global"/>
      <sheetName val=" Cartera"/>
      <sheetName val="Descriptor Cartera"/>
      <sheetName val="Estandares"/>
      <sheetName val="Nota 1"/>
      <sheetName val="Minsa_Estandares- Fuente "/>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alance"/>
      <sheetName val="Brecha"/>
      <sheetName val="COSTOS"/>
      <sheetName val="1. Infraestructura 1"/>
      <sheetName val="1.1 exp. contingencia"/>
      <sheetName val="2. Contingencia"/>
      <sheetName val="UPSS"/>
      <sheetName val="3. Equipamiento"/>
      <sheetName val="4.- Programas"/>
      <sheetName val="5.- Supervisión."/>
      <sheetName val="4. plan de mantenimiento"/>
      <sheetName val="7.- Expediente Técnico"/>
      <sheetName val="8.-Mitigacion Ambiental"/>
      <sheetName val="9.- Línea Base"/>
      <sheetName val="Res. Remunera"/>
      <sheetName val="Bienes"/>
      <sheetName val="Mant. Infraestruc."/>
      <sheetName val="Mant. Equipamiento"/>
      <sheetName val="10.-Sin Proyecto O&amp;M"/>
      <sheetName val="PROP. CAS"/>
      <sheetName val="11.-Con PIP-Remuneracion"/>
      <sheetName val="Atenciones "/>
      <sheetName val="12.-Con PIP-Bienes e Insumos"/>
      <sheetName val="AGUA"/>
      <sheetName val="ELECTRICIDAD"/>
      <sheetName val="COMUNICACIONES"/>
      <sheetName val="13.-Con PIP-Servicios Básicos"/>
      <sheetName val="14. Man. Infra. "/>
      <sheetName val="EQUI. RECUPER"/>
      <sheetName val="15.- Con PIP-Mant Equipamiento"/>
      <sheetName val="16.- I-OyM Prec Privad y Social"/>
      <sheetName val="Evaluación"/>
      <sheetName val="17.- Evaluacion Social-VACS "/>
      <sheetName val="18.-Cronograma"/>
      <sheetName val="19.-Analisis de Sensibilidad"/>
      <sheetName val="20.-Plan de Implem"/>
      <sheetName val="21.-Sostenibilidad"/>
      <sheetName val="22.- Marco Lógico"/>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3">
          <cell r="C33">
            <v>1.6641508698382435E-2</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8">
          <cell r="T18">
            <v>0.37639142214968391</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sheetName val="BACK UPSS"/>
      <sheetName val="COM II-1"/>
      <sheetName val="COM I-4"/>
      <sheetName val="COM I-3"/>
      <sheetName val="COM I-2"/>
      <sheetName val="COM I-1"/>
      <sheetName val="FINAL"/>
      <sheetName val="CLASIFICAD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
          <cell r="B2" t="str">
            <v>ALM-001</v>
          </cell>
          <cell r="C2" t="str">
            <v>ARCHIVADOR METÁLICO DE 4 GAVETAS</v>
          </cell>
          <cell r="D2" t="str">
            <v>MA</v>
          </cell>
          <cell r="E2" t="str">
            <v>ALM</v>
          </cell>
          <cell r="F2" t="str">
            <v>E</v>
          </cell>
          <cell r="H2">
            <v>1</v>
          </cell>
          <cell r="I2">
            <v>1</v>
          </cell>
          <cell r="J2">
            <v>2</v>
          </cell>
          <cell r="K2">
            <v>2</v>
          </cell>
          <cell r="L2">
            <v>2</v>
          </cell>
          <cell r="M2">
            <v>2</v>
          </cell>
          <cell r="N2">
            <v>2</v>
          </cell>
          <cell r="O2">
            <v>12</v>
          </cell>
        </row>
        <row r="3">
          <cell r="B3" t="str">
            <v>ALM-002</v>
          </cell>
          <cell r="C3" t="str">
            <v>ARMARIO METALICO DE 2 PUERTAS</v>
          </cell>
          <cell r="D3" t="str">
            <v>MA</v>
          </cell>
          <cell r="E3" t="str">
            <v>ALM</v>
          </cell>
          <cell r="F3" t="str">
            <v>E</v>
          </cell>
          <cell r="H3">
            <v>1</v>
          </cell>
          <cell r="I3">
            <v>1</v>
          </cell>
          <cell r="J3">
            <v>1</v>
          </cell>
          <cell r="K3">
            <v>1</v>
          </cell>
          <cell r="L3" t="str">
            <v>0</v>
          </cell>
          <cell r="M3" t="str">
            <v>0</v>
          </cell>
          <cell r="N3" t="str">
            <v>0</v>
          </cell>
          <cell r="O3">
            <v>4</v>
          </cell>
        </row>
        <row r="4">
          <cell r="B4" t="str">
            <v>ALM-003</v>
          </cell>
          <cell r="C4" t="str">
            <v>ARMARIO METALICO DE UN CUERPO Y DOS COMPARTIMIENTOS</v>
          </cell>
          <cell r="D4" t="str">
            <v>MA</v>
          </cell>
          <cell r="E4" t="str">
            <v>ALM</v>
          </cell>
          <cell r="F4" t="str">
            <v>E</v>
          </cell>
          <cell r="H4">
            <v>1</v>
          </cell>
          <cell r="I4" t="str">
            <v>0</v>
          </cell>
          <cell r="J4">
            <v>4</v>
          </cell>
          <cell r="K4">
            <v>4</v>
          </cell>
          <cell r="L4" t="str">
            <v>0</v>
          </cell>
          <cell r="M4" t="str">
            <v>0</v>
          </cell>
          <cell r="N4" t="str">
            <v>0</v>
          </cell>
          <cell r="O4">
            <v>9</v>
          </cell>
        </row>
        <row r="5">
          <cell r="B5" t="str">
            <v>ALM-004</v>
          </cell>
          <cell r="C5" t="str">
            <v>ARMARIO PARA COLGAR DE MADERA DE 2 DIVISIONES Y PUERTAS CORREDIZAS</v>
          </cell>
          <cell r="D5" t="str">
            <v>MA</v>
          </cell>
          <cell r="E5" t="str">
            <v>ALM</v>
          </cell>
          <cell r="F5" t="str">
            <v>E</v>
          </cell>
          <cell r="H5" t="str">
            <v>0</v>
          </cell>
          <cell r="I5">
            <v>1</v>
          </cell>
          <cell r="J5" t="str">
            <v>0</v>
          </cell>
          <cell r="K5" t="str">
            <v>0</v>
          </cell>
          <cell r="L5" t="str">
            <v>0</v>
          </cell>
          <cell r="M5" t="str">
            <v>0</v>
          </cell>
          <cell r="N5" t="str">
            <v>0</v>
          </cell>
          <cell r="O5">
            <v>1</v>
          </cell>
        </row>
        <row r="6">
          <cell r="B6" t="str">
            <v>ALM-005</v>
          </cell>
          <cell r="C6" t="str">
            <v>ARMARIO PARA COLGAR ENDOSCOPIOS</v>
          </cell>
          <cell r="D6" t="str">
            <v>MA</v>
          </cell>
          <cell r="E6" t="str">
            <v>ALM</v>
          </cell>
          <cell r="F6" t="str">
            <v>E</v>
          </cell>
          <cell r="H6" t="str">
            <v>0</v>
          </cell>
          <cell r="I6">
            <v>1</v>
          </cell>
          <cell r="J6" t="str">
            <v>0</v>
          </cell>
          <cell r="K6" t="str">
            <v>0</v>
          </cell>
          <cell r="L6" t="str">
            <v>0</v>
          </cell>
          <cell r="M6" t="str">
            <v>0</v>
          </cell>
          <cell r="N6" t="str">
            <v>0</v>
          </cell>
          <cell r="O6">
            <v>1</v>
          </cell>
        </row>
        <row r="7">
          <cell r="B7" t="str">
            <v>ALM-006</v>
          </cell>
          <cell r="C7" t="str">
            <v>ESCALERA DE ALUMINIO DE 3 PASOS.</v>
          </cell>
          <cell r="D7" t="str">
            <v>MA</v>
          </cell>
          <cell r="E7" t="str">
            <v>ALM</v>
          </cell>
          <cell r="F7" t="str">
            <v>E</v>
          </cell>
          <cell r="H7">
            <v>1</v>
          </cell>
          <cell r="I7">
            <v>1</v>
          </cell>
          <cell r="J7">
            <v>2</v>
          </cell>
          <cell r="K7">
            <v>1</v>
          </cell>
          <cell r="L7">
            <v>1</v>
          </cell>
          <cell r="M7" t="str">
            <v>0</v>
          </cell>
          <cell r="N7" t="str">
            <v>0</v>
          </cell>
          <cell r="O7">
            <v>6</v>
          </cell>
        </row>
        <row r="8">
          <cell r="B8" t="str">
            <v>ALM-007</v>
          </cell>
          <cell r="C8" t="str">
            <v>ESCALERA DE ALUMINIO DE 4 PASOS</v>
          </cell>
          <cell r="D8" t="str">
            <v>MA</v>
          </cell>
          <cell r="E8" t="str">
            <v>ALM</v>
          </cell>
          <cell r="F8" t="str">
            <v>E</v>
          </cell>
          <cell r="H8" t="str">
            <v>0</v>
          </cell>
          <cell r="I8" t="str">
            <v>0</v>
          </cell>
          <cell r="J8" t="str">
            <v>0</v>
          </cell>
          <cell r="K8">
            <v>1</v>
          </cell>
          <cell r="L8" t="str">
            <v>0</v>
          </cell>
          <cell r="M8" t="str">
            <v>0</v>
          </cell>
          <cell r="N8" t="str">
            <v>0</v>
          </cell>
          <cell r="O8">
            <v>1</v>
          </cell>
        </row>
        <row r="9">
          <cell r="B9" t="str">
            <v>ALM-008</v>
          </cell>
          <cell r="C9" t="str">
            <v>ESCALERA DE ALUMINIO TIPO TIJERA DE 06 PASOS</v>
          </cell>
          <cell r="D9" t="str">
            <v>MA</v>
          </cell>
          <cell r="E9" t="str">
            <v>ALM</v>
          </cell>
          <cell r="F9" t="str">
            <v>E</v>
          </cell>
          <cell r="H9">
            <v>1</v>
          </cell>
          <cell r="I9" t="str">
            <v>0</v>
          </cell>
          <cell r="J9" t="str">
            <v>0</v>
          </cell>
          <cell r="K9" t="str">
            <v>0</v>
          </cell>
          <cell r="L9" t="str">
            <v>0</v>
          </cell>
          <cell r="M9" t="str">
            <v>0</v>
          </cell>
          <cell r="N9" t="str">
            <v>0</v>
          </cell>
          <cell r="O9">
            <v>1</v>
          </cell>
        </row>
        <row r="10">
          <cell r="B10" t="str">
            <v>ALM-009</v>
          </cell>
          <cell r="C10" t="str">
            <v>ESCALERA DE MADERA TIPO TIJERA DE 6 PASOS</v>
          </cell>
          <cell r="D10" t="str">
            <v>MA</v>
          </cell>
          <cell r="E10" t="str">
            <v>ALM</v>
          </cell>
          <cell r="F10" t="str">
            <v>E</v>
          </cell>
          <cell r="H10">
            <v>1</v>
          </cell>
          <cell r="I10" t="str">
            <v>0</v>
          </cell>
          <cell r="J10" t="str">
            <v>0</v>
          </cell>
          <cell r="K10" t="str">
            <v>0</v>
          </cell>
          <cell r="L10" t="str">
            <v>0</v>
          </cell>
          <cell r="M10" t="str">
            <v>0</v>
          </cell>
          <cell r="N10" t="str">
            <v>0</v>
          </cell>
          <cell r="O10">
            <v>1</v>
          </cell>
        </row>
        <row r="11">
          <cell r="B11" t="str">
            <v>ALM-010</v>
          </cell>
          <cell r="C11" t="str">
            <v>ESTANTE PARA COLGAR, DE MADERA TIPO CAJÓN</v>
          </cell>
          <cell r="D11" t="str">
            <v>MA</v>
          </cell>
          <cell r="E11" t="str">
            <v>ALM</v>
          </cell>
          <cell r="F11" t="str">
            <v>E</v>
          </cell>
          <cell r="H11" t="str">
            <v>0</v>
          </cell>
          <cell r="I11" t="str">
            <v>0</v>
          </cell>
          <cell r="J11">
            <v>1</v>
          </cell>
          <cell r="K11" t="str">
            <v>0</v>
          </cell>
          <cell r="L11" t="str">
            <v>0</v>
          </cell>
          <cell r="M11" t="str">
            <v>0</v>
          </cell>
          <cell r="N11" t="str">
            <v>0</v>
          </cell>
          <cell r="O11">
            <v>1</v>
          </cell>
        </row>
        <row r="12">
          <cell r="B12" t="str">
            <v>ALM-011</v>
          </cell>
          <cell r="C12" t="str">
            <v>ESTANTERIA DE MADERA RECUBIERTA EN MELAMINE PARA LIBROS (SALA DE LECTURA)</v>
          </cell>
          <cell r="D12" t="str">
            <v>MA</v>
          </cell>
          <cell r="E12" t="str">
            <v>ALM</v>
          </cell>
          <cell r="F12" t="str">
            <v>E</v>
          </cell>
          <cell r="H12" t="str">
            <v>0</v>
          </cell>
          <cell r="I12" t="str">
            <v>0</v>
          </cell>
          <cell r="J12">
            <v>2</v>
          </cell>
          <cell r="K12" t="str">
            <v>0</v>
          </cell>
          <cell r="L12" t="str">
            <v>0</v>
          </cell>
          <cell r="M12" t="str">
            <v>0</v>
          </cell>
          <cell r="N12" t="str">
            <v>0</v>
          </cell>
          <cell r="O12">
            <v>2</v>
          </cell>
        </row>
        <row r="13">
          <cell r="B13" t="str">
            <v>ALM-012</v>
          </cell>
          <cell r="C13" t="str">
            <v>ESTANTERÍA METÁLICA DE ÁNGULOS RANURADOS DE 01 CUERPO 05 ANAQUELES</v>
          </cell>
          <cell r="D13" t="str">
            <v>MA</v>
          </cell>
          <cell r="E13" t="str">
            <v>ALM</v>
          </cell>
          <cell r="F13" t="str">
            <v>E</v>
          </cell>
          <cell r="H13">
            <v>2</v>
          </cell>
          <cell r="I13">
            <v>2</v>
          </cell>
          <cell r="J13">
            <v>4</v>
          </cell>
          <cell r="K13">
            <v>8</v>
          </cell>
          <cell r="L13">
            <v>6</v>
          </cell>
          <cell r="M13" t="str">
            <v>0</v>
          </cell>
          <cell r="N13">
            <v>6</v>
          </cell>
          <cell r="O13">
            <v>28</v>
          </cell>
        </row>
        <row r="14">
          <cell r="B14" t="str">
            <v>ALM-013</v>
          </cell>
          <cell r="C14" t="str">
            <v>ESTANTERÍA METÁLICA DE ÁNGULOS RANURADOS DE 02 CUERPOS 04 ANAQUELES</v>
          </cell>
          <cell r="D14" t="str">
            <v>MA</v>
          </cell>
          <cell r="E14" t="str">
            <v>ALM</v>
          </cell>
          <cell r="F14" t="str">
            <v>E</v>
          </cell>
          <cell r="H14">
            <v>1</v>
          </cell>
          <cell r="I14" t="str">
            <v>0</v>
          </cell>
          <cell r="J14" t="str">
            <v>0</v>
          </cell>
          <cell r="K14" t="str">
            <v>0</v>
          </cell>
          <cell r="L14" t="str">
            <v>0</v>
          </cell>
          <cell r="M14" t="str">
            <v>0</v>
          </cell>
          <cell r="N14" t="str">
            <v>0</v>
          </cell>
          <cell r="O14">
            <v>1</v>
          </cell>
        </row>
        <row r="15">
          <cell r="B15" t="str">
            <v>ALM-014</v>
          </cell>
          <cell r="C15" t="str">
            <v>ESTANTERIA METALICA DE ANGULOS RANURADOS DE 03 CUERPOS 04 ANAQUELES</v>
          </cell>
          <cell r="D15" t="str">
            <v>MA</v>
          </cell>
          <cell r="E15" t="str">
            <v>ALM</v>
          </cell>
          <cell r="F15" t="str">
            <v>E</v>
          </cell>
          <cell r="H15">
            <v>4</v>
          </cell>
          <cell r="I15" t="str">
            <v>0</v>
          </cell>
          <cell r="J15" t="str">
            <v>0</v>
          </cell>
          <cell r="K15" t="str">
            <v>0</v>
          </cell>
          <cell r="L15" t="str">
            <v>0</v>
          </cell>
          <cell r="M15" t="str">
            <v>0</v>
          </cell>
          <cell r="N15" t="str">
            <v>0</v>
          </cell>
          <cell r="O15">
            <v>4</v>
          </cell>
        </row>
        <row r="16">
          <cell r="B16" t="str">
            <v>ALM-015</v>
          </cell>
          <cell r="C16" t="str">
            <v>ESTANTERÍA METÁLICA PARA MEDICAMENTOS  DE 90 X 26 CMS. DE ACERO INOXIDABLE</v>
          </cell>
          <cell r="D16" t="str">
            <v>MA</v>
          </cell>
          <cell r="E16" t="str">
            <v>ALM</v>
          </cell>
          <cell r="F16" t="str">
            <v>E</v>
          </cell>
          <cell r="H16">
            <v>3</v>
          </cell>
          <cell r="I16" t="str">
            <v>0</v>
          </cell>
          <cell r="J16" t="str">
            <v>0</v>
          </cell>
          <cell r="K16" t="str">
            <v>0</v>
          </cell>
          <cell r="L16" t="str">
            <v>0</v>
          </cell>
          <cell r="M16" t="str">
            <v>0</v>
          </cell>
          <cell r="N16" t="str">
            <v>0</v>
          </cell>
          <cell r="O16">
            <v>3</v>
          </cell>
        </row>
        <row r="17">
          <cell r="B17" t="str">
            <v>ALM-016</v>
          </cell>
          <cell r="C17" t="str">
            <v>ESTANTERÍA METÁLICA PARA MEDICAMENTOS DE 90 X 26 CMS.</v>
          </cell>
          <cell r="D17" t="str">
            <v>MA</v>
          </cell>
          <cell r="E17" t="str">
            <v>ALM</v>
          </cell>
          <cell r="F17" t="str">
            <v>E</v>
          </cell>
          <cell r="H17" t="str">
            <v>0</v>
          </cell>
          <cell r="I17">
            <v>1</v>
          </cell>
          <cell r="J17" t="str">
            <v>0</v>
          </cell>
          <cell r="K17" t="str">
            <v>0</v>
          </cell>
          <cell r="L17" t="str">
            <v>0</v>
          </cell>
          <cell r="M17" t="str">
            <v>0</v>
          </cell>
          <cell r="N17" t="str">
            <v>0</v>
          </cell>
          <cell r="O17">
            <v>1</v>
          </cell>
        </row>
        <row r="18">
          <cell r="B18" t="str">
            <v>ALM-017</v>
          </cell>
          <cell r="C18" t="str">
            <v>ESTANTERÍAS DE MADERA C/ MELAMINE EN TABLEROS, 0.45 ML. ANCHO, 2.10 ML. ALTO</v>
          </cell>
          <cell r="D18" t="str">
            <v>MA</v>
          </cell>
          <cell r="E18" t="str">
            <v>ALM</v>
          </cell>
          <cell r="F18" t="str">
            <v>E</v>
          </cell>
          <cell r="H18" t="str">
            <v>0</v>
          </cell>
          <cell r="I18" t="str">
            <v>0</v>
          </cell>
          <cell r="J18">
            <v>2</v>
          </cell>
          <cell r="K18" t="str">
            <v>0</v>
          </cell>
          <cell r="L18" t="str">
            <v>0</v>
          </cell>
          <cell r="M18" t="str">
            <v>0</v>
          </cell>
          <cell r="N18" t="str">
            <v>0</v>
          </cell>
          <cell r="O18">
            <v>2</v>
          </cell>
        </row>
        <row r="19">
          <cell r="B19" t="str">
            <v>ALM-018</v>
          </cell>
          <cell r="C19" t="str">
            <v>PERCHA METÁLICA DE PARED CON 4 GANCHOS</v>
          </cell>
          <cell r="D19" t="str">
            <v>MA</v>
          </cell>
          <cell r="E19" t="str">
            <v>ALM</v>
          </cell>
          <cell r="F19" t="str">
            <v>E</v>
          </cell>
          <cell r="H19">
            <v>1</v>
          </cell>
          <cell r="I19">
            <v>1</v>
          </cell>
          <cell r="J19">
            <v>1</v>
          </cell>
          <cell r="K19">
            <v>1</v>
          </cell>
          <cell r="L19">
            <v>1</v>
          </cell>
          <cell r="M19">
            <v>1</v>
          </cell>
          <cell r="N19">
            <v>1</v>
          </cell>
          <cell r="O19">
            <v>7</v>
          </cell>
        </row>
        <row r="20">
          <cell r="B20" t="str">
            <v>ALM-019</v>
          </cell>
          <cell r="C20" t="str">
            <v>PERCHERO DE PIE</v>
          </cell>
          <cell r="D20" t="str">
            <v>MA</v>
          </cell>
          <cell r="E20" t="str">
            <v>ALM</v>
          </cell>
          <cell r="F20" t="str">
            <v>E</v>
          </cell>
          <cell r="H20">
            <v>1</v>
          </cell>
          <cell r="I20" t="str">
            <v>0</v>
          </cell>
          <cell r="J20" t="str">
            <v>0</v>
          </cell>
          <cell r="K20" t="str">
            <v>0</v>
          </cell>
          <cell r="L20" t="str">
            <v>0</v>
          </cell>
          <cell r="M20" t="str">
            <v>0</v>
          </cell>
          <cell r="N20" t="str">
            <v>0</v>
          </cell>
          <cell r="O20">
            <v>1</v>
          </cell>
        </row>
        <row r="21">
          <cell r="B21" t="str">
            <v>ALM-020</v>
          </cell>
          <cell r="C21" t="str">
            <v>VITRINA METÁLICA DE ACERO INOXIDABLE PARA INSTRUMENTOS O MATERIAL ESTÉRIL DE UN CUERPO</v>
          </cell>
          <cell r="D21" t="str">
            <v>MC</v>
          </cell>
          <cell r="E21" t="str">
            <v>ALM</v>
          </cell>
          <cell r="F21" t="str">
            <v>E</v>
          </cell>
          <cell r="H21" t="str">
            <v>0</v>
          </cell>
          <cell r="I21">
            <v>1</v>
          </cell>
          <cell r="J21">
            <v>1</v>
          </cell>
          <cell r="K21" t="str">
            <v>0</v>
          </cell>
          <cell r="L21" t="str">
            <v>0</v>
          </cell>
          <cell r="M21" t="str">
            <v>0</v>
          </cell>
          <cell r="N21" t="str">
            <v>0</v>
          </cell>
          <cell r="O21">
            <v>2</v>
          </cell>
        </row>
        <row r="22">
          <cell r="B22" t="str">
            <v>ALM-021</v>
          </cell>
          <cell r="C22" t="str">
            <v>VITRINA METÁLICA PARA ANUNCIOS CON PUERTAS CORREDIZAS DE VIDRIO</v>
          </cell>
          <cell r="D22" t="str">
            <v>MA</v>
          </cell>
          <cell r="E22" t="str">
            <v>ALM</v>
          </cell>
          <cell r="F22" t="str">
            <v>E</v>
          </cell>
          <cell r="H22">
            <v>1</v>
          </cell>
          <cell r="I22" t="str">
            <v>0</v>
          </cell>
          <cell r="J22">
            <v>1</v>
          </cell>
          <cell r="K22">
            <v>1</v>
          </cell>
          <cell r="L22">
            <v>1</v>
          </cell>
          <cell r="M22">
            <v>1</v>
          </cell>
          <cell r="N22">
            <v>1</v>
          </cell>
          <cell r="O22">
            <v>6</v>
          </cell>
        </row>
        <row r="23">
          <cell r="B23" t="str">
            <v>ALM-022</v>
          </cell>
          <cell r="C23" t="str">
            <v>VITRINA METALICA PARA LIBROS</v>
          </cell>
          <cell r="D23" t="str">
            <v>MA</v>
          </cell>
          <cell r="E23" t="str">
            <v>ALM</v>
          </cell>
          <cell r="F23" t="str">
            <v>E</v>
          </cell>
          <cell r="H23">
            <v>1</v>
          </cell>
          <cell r="I23" t="str">
            <v>0</v>
          </cell>
          <cell r="J23" t="str">
            <v>0</v>
          </cell>
          <cell r="K23" t="str">
            <v>0</v>
          </cell>
          <cell r="L23" t="str">
            <v>0</v>
          </cell>
          <cell r="M23" t="str">
            <v>0</v>
          </cell>
          <cell r="N23" t="str">
            <v>0</v>
          </cell>
          <cell r="O23">
            <v>1</v>
          </cell>
        </row>
        <row r="24">
          <cell r="B24" t="str">
            <v>AM-001</v>
          </cell>
          <cell r="C24" t="str">
            <v>AGITADOR ELÉCTRICO PARA PIPETAS</v>
          </cell>
          <cell r="D24" t="str">
            <v>L</v>
          </cell>
          <cell r="E24" t="str">
            <v>AM</v>
          </cell>
          <cell r="F24" t="str">
            <v>E</v>
          </cell>
          <cell r="H24" t="str">
            <v>0</v>
          </cell>
          <cell r="I24">
            <v>1</v>
          </cell>
          <cell r="J24" t="str">
            <v>0</v>
          </cell>
          <cell r="K24" t="str">
            <v>0</v>
          </cell>
          <cell r="L24" t="str">
            <v>0</v>
          </cell>
          <cell r="M24" t="str">
            <v>0</v>
          </cell>
          <cell r="N24" t="str">
            <v>0</v>
          </cell>
          <cell r="O24">
            <v>1</v>
          </cell>
        </row>
        <row r="25">
          <cell r="B25" t="str">
            <v>AM-002</v>
          </cell>
          <cell r="C25" t="str">
            <v>BANDEJAS DE ACERO INOXIDABLE</v>
          </cell>
          <cell r="D25" t="str">
            <v>L</v>
          </cell>
          <cell r="E25" t="str">
            <v>AM</v>
          </cell>
          <cell r="F25" t="str">
            <v>E</v>
          </cell>
          <cell r="H25" t="str">
            <v>0</v>
          </cell>
          <cell r="I25" t="str">
            <v>0</v>
          </cell>
          <cell r="J25">
            <v>2</v>
          </cell>
          <cell r="K25" t="str">
            <v>0</v>
          </cell>
          <cell r="L25" t="str">
            <v>0</v>
          </cell>
          <cell r="M25" t="str">
            <v>0</v>
          </cell>
          <cell r="N25" t="str">
            <v>0</v>
          </cell>
          <cell r="O25">
            <v>2</v>
          </cell>
        </row>
        <row r="26">
          <cell r="B26" t="str">
            <v>AM-003</v>
          </cell>
          <cell r="C26" t="str">
            <v>CÁMARA DE NEUBAUER</v>
          </cell>
          <cell r="D26" t="str">
            <v>L</v>
          </cell>
          <cell r="E26" t="str">
            <v>AM</v>
          </cell>
          <cell r="F26" t="str">
            <v>E</v>
          </cell>
          <cell r="H26" t="str">
            <v>0</v>
          </cell>
          <cell r="I26">
            <v>1</v>
          </cell>
          <cell r="J26" t="str">
            <v>0</v>
          </cell>
          <cell r="K26" t="str">
            <v>0</v>
          </cell>
          <cell r="L26" t="str">
            <v>0</v>
          </cell>
          <cell r="M26" t="str">
            <v>0</v>
          </cell>
          <cell r="N26" t="str">
            <v>0</v>
          </cell>
          <cell r="O26">
            <v>1</v>
          </cell>
        </row>
        <row r="27">
          <cell r="B27" t="str">
            <v>AM-004</v>
          </cell>
          <cell r="C27" t="str">
            <v>CÁMARA DE RECUENTO NAGEOTTE</v>
          </cell>
          <cell r="D27" t="str">
            <v>L</v>
          </cell>
          <cell r="E27" t="str">
            <v>AM</v>
          </cell>
          <cell r="F27" t="str">
            <v>E</v>
          </cell>
          <cell r="H27" t="str">
            <v>0</v>
          </cell>
          <cell r="I27">
            <v>1</v>
          </cell>
          <cell r="J27" t="str">
            <v>0</v>
          </cell>
          <cell r="K27" t="str">
            <v>0</v>
          </cell>
          <cell r="L27" t="str">
            <v>0</v>
          </cell>
          <cell r="M27" t="str">
            <v>0</v>
          </cell>
          <cell r="N27" t="str">
            <v>0</v>
          </cell>
          <cell r="O27">
            <v>1</v>
          </cell>
        </row>
        <row r="28">
          <cell r="B28" t="str">
            <v>AM-005</v>
          </cell>
          <cell r="C28" t="str">
            <v>CANASTILLA PARA TRANSPORTE DE MUESTRAS</v>
          </cell>
          <cell r="D28" t="str">
            <v>L</v>
          </cell>
          <cell r="E28" t="str">
            <v>AM</v>
          </cell>
          <cell r="F28" t="str">
            <v>E</v>
          </cell>
          <cell r="H28" t="str">
            <v>0</v>
          </cell>
          <cell r="I28">
            <v>2</v>
          </cell>
          <cell r="J28" t="str">
            <v>0</v>
          </cell>
          <cell r="K28" t="str">
            <v>0</v>
          </cell>
          <cell r="L28" t="str">
            <v>0</v>
          </cell>
          <cell r="M28" t="str">
            <v>0</v>
          </cell>
          <cell r="N28" t="str">
            <v>0</v>
          </cell>
          <cell r="O28">
            <v>2</v>
          </cell>
        </row>
        <row r="29">
          <cell r="B29" t="str">
            <v>AM-006</v>
          </cell>
          <cell r="C29" t="str">
            <v>CANASTILLA PARA TUBOS DE LABORATORIO</v>
          </cell>
          <cell r="D29" t="str">
            <v>L</v>
          </cell>
          <cell r="E29" t="str">
            <v>AM</v>
          </cell>
          <cell r="F29" t="str">
            <v>E</v>
          </cell>
          <cell r="H29" t="str">
            <v>0</v>
          </cell>
          <cell r="I29">
            <v>1</v>
          </cell>
          <cell r="J29" t="str">
            <v>0</v>
          </cell>
          <cell r="K29" t="str">
            <v>0</v>
          </cell>
          <cell r="L29" t="str">
            <v>0</v>
          </cell>
          <cell r="M29" t="str">
            <v>0</v>
          </cell>
          <cell r="N29" t="str">
            <v>0</v>
          </cell>
          <cell r="O29">
            <v>1</v>
          </cell>
        </row>
        <row r="30">
          <cell r="B30" t="str">
            <v>AM-007</v>
          </cell>
          <cell r="C30" t="str">
            <v>CANASTILLAS DE COLORACIÓN DE 20 LÁMINAS</v>
          </cell>
          <cell r="D30" t="str">
            <v>L</v>
          </cell>
          <cell r="E30" t="str">
            <v>AM</v>
          </cell>
          <cell r="F30" t="str">
            <v>E</v>
          </cell>
          <cell r="H30" t="str">
            <v>0</v>
          </cell>
          <cell r="I30">
            <v>1</v>
          </cell>
          <cell r="J30" t="str">
            <v>0</v>
          </cell>
          <cell r="K30" t="str">
            <v>0</v>
          </cell>
          <cell r="L30" t="str">
            <v>0</v>
          </cell>
          <cell r="M30" t="str">
            <v>0</v>
          </cell>
          <cell r="N30" t="str">
            <v>0</v>
          </cell>
          <cell r="O30">
            <v>1</v>
          </cell>
        </row>
        <row r="31">
          <cell r="B31" t="str">
            <v>AM-008</v>
          </cell>
          <cell r="C31" t="str">
            <v>CHATA DE ACERO INOXIDABLE</v>
          </cell>
          <cell r="D31" t="str">
            <v>C</v>
          </cell>
          <cell r="E31" t="str">
            <v>AM</v>
          </cell>
          <cell r="F31" t="str">
            <v>E</v>
          </cell>
          <cell r="H31" t="str">
            <v>0</v>
          </cell>
          <cell r="I31">
            <v>6</v>
          </cell>
          <cell r="J31">
            <v>10</v>
          </cell>
          <cell r="K31">
            <v>1</v>
          </cell>
          <cell r="L31" t="str">
            <v>0</v>
          </cell>
          <cell r="M31" t="str">
            <v>0</v>
          </cell>
          <cell r="N31" t="str">
            <v>0</v>
          </cell>
          <cell r="O31">
            <v>17</v>
          </cell>
        </row>
        <row r="32">
          <cell r="B32" t="str">
            <v>AM-009</v>
          </cell>
          <cell r="C32" t="str">
            <v>CHATAS DE ACERO INOXIDABLE PEDIATRICO</v>
          </cell>
          <cell r="D32" t="str">
            <v>C</v>
          </cell>
          <cell r="E32" t="str">
            <v>AM</v>
          </cell>
          <cell r="F32" t="str">
            <v>E</v>
          </cell>
          <cell r="H32" t="str">
            <v>0</v>
          </cell>
          <cell r="I32">
            <v>6</v>
          </cell>
          <cell r="J32">
            <v>5</v>
          </cell>
          <cell r="K32">
            <v>4</v>
          </cell>
          <cell r="L32" t="str">
            <v>0</v>
          </cell>
          <cell r="M32" t="str">
            <v>0</v>
          </cell>
          <cell r="N32" t="str">
            <v>0</v>
          </cell>
          <cell r="O32">
            <v>15</v>
          </cell>
        </row>
        <row r="33">
          <cell r="B33" t="str">
            <v>AM-010</v>
          </cell>
          <cell r="C33" t="str">
            <v xml:space="preserve">CONTADOR DE CÉLULAS </v>
          </cell>
          <cell r="D33" t="str">
            <v>L</v>
          </cell>
          <cell r="E33" t="str">
            <v>AM</v>
          </cell>
          <cell r="F33" t="str">
            <v>E</v>
          </cell>
          <cell r="H33" t="str">
            <v>0</v>
          </cell>
          <cell r="I33">
            <v>1</v>
          </cell>
          <cell r="J33" t="str">
            <v>0</v>
          </cell>
          <cell r="K33" t="str">
            <v>0</v>
          </cell>
          <cell r="L33" t="str">
            <v>0</v>
          </cell>
          <cell r="M33" t="str">
            <v>0</v>
          </cell>
          <cell r="N33" t="str">
            <v>0</v>
          </cell>
          <cell r="O33">
            <v>1</v>
          </cell>
        </row>
        <row r="34">
          <cell r="B34" t="str">
            <v>AM-011</v>
          </cell>
          <cell r="C34" t="str">
            <v>CONTADOR DIGITAL DE CÉLULAS SANGUÍNEAS</v>
          </cell>
          <cell r="D34" t="str">
            <v>L</v>
          </cell>
          <cell r="E34" t="str">
            <v>AM</v>
          </cell>
          <cell r="F34" t="str">
            <v>E</v>
          </cell>
          <cell r="H34" t="str">
            <v>0</v>
          </cell>
          <cell r="I34">
            <v>1</v>
          </cell>
          <cell r="J34" t="str">
            <v>0</v>
          </cell>
          <cell r="K34" t="str">
            <v>0</v>
          </cell>
          <cell r="L34" t="str">
            <v>0</v>
          </cell>
          <cell r="M34" t="str">
            <v>0</v>
          </cell>
          <cell r="N34" t="str">
            <v>0</v>
          </cell>
          <cell r="O34">
            <v>1</v>
          </cell>
        </row>
        <row r="35">
          <cell r="B35" t="str">
            <v>AM-012</v>
          </cell>
          <cell r="C35" t="str">
            <v xml:space="preserve">CRONÓMETRO X 1 HORA 3 TIEMPOS </v>
          </cell>
          <cell r="D35" t="str">
            <v>L</v>
          </cell>
          <cell r="E35" t="str">
            <v>AM</v>
          </cell>
          <cell r="F35" t="str">
            <v>E</v>
          </cell>
          <cell r="H35" t="str">
            <v>0</v>
          </cell>
          <cell r="I35">
            <v>1</v>
          </cell>
          <cell r="J35" t="str">
            <v>0</v>
          </cell>
          <cell r="K35" t="str">
            <v>0</v>
          </cell>
          <cell r="L35" t="str">
            <v>0</v>
          </cell>
          <cell r="M35" t="str">
            <v>0</v>
          </cell>
          <cell r="N35" t="str">
            <v>0</v>
          </cell>
          <cell r="O35">
            <v>1</v>
          </cell>
        </row>
        <row r="36">
          <cell r="B36" t="str">
            <v>AM-013</v>
          </cell>
          <cell r="C36" t="str">
            <v>CUBETAS PARA COLORACIÓN</v>
          </cell>
          <cell r="D36" t="str">
            <v>L</v>
          </cell>
          <cell r="E36" t="str">
            <v>AM</v>
          </cell>
          <cell r="F36" t="str">
            <v>E</v>
          </cell>
          <cell r="H36" t="str">
            <v>0</v>
          </cell>
          <cell r="I36">
            <v>1</v>
          </cell>
          <cell r="J36" t="str">
            <v>0</v>
          </cell>
          <cell r="K36" t="str">
            <v>0</v>
          </cell>
          <cell r="L36" t="str">
            <v>0</v>
          </cell>
          <cell r="M36" t="str">
            <v>0</v>
          </cell>
          <cell r="N36" t="str">
            <v>0</v>
          </cell>
          <cell r="O36">
            <v>1</v>
          </cell>
        </row>
        <row r="37">
          <cell r="B37" t="str">
            <v>AM-014</v>
          </cell>
          <cell r="C37" t="str">
            <v>DIAPASON</v>
          </cell>
          <cell r="D37" t="str">
            <v>C</v>
          </cell>
          <cell r="E37" t="str">
            <v>AM</v>
          </cell>
          <cell r="F37" t="str">
            <v>E</v>
          </cell>
          <cell r="H37" t="str">
            <v>0</v>
          </cell>
          <cell r="I37">
            <v>1</v>
          </cell>
          <cell r="J37" t="str">
            <v>0</v>
          </cell>
          <cell r="K37" t="str">
            <v>0</v>
          </cell>
          <cell r="L37" t="str">
            <v>0</v>
          </cell>
          <cell r="M37" t="str">
            <v>0</v>
          </cell>
          <cell r="N37" t="str">
            <v>0</v>
          </cell>
          <cell r="O37">
            <v>1</v>
          </cell>
        </row>
        <row r="38">
          <cell r="B38" t="str">
            <v>AM-015</v>
          </cell>
          <cell r="C38" t="str">
            <v>ESTETOSCOPIO  NEONATAL</v>
          </cell>
          <cell r="D38" t="str">
            <v>C</v>
          </cell>
          <cell r="E38" t="str">
            <v>AM</v>
          </cell>
          <cell r="F38" t="str">
            <v>E</v>
          </cell>
          <cell r="H38" t="str">
            <v>0</v>
          </cell>
          <cell r="I38">
            <v>1</v>
          </cell>
          <cell r="J38" t="str">
            <v>0</v>
          </cell>
          <cell r="K38" t="str">
            <v>0</v>
          </cell>
          <cell r="L38" t="str">
            <v>0</v>
          </cell>
          <cell r="M38" t="str">
            <v>0</v>
          </cell>
          <cell r="N38" t="str">
            <v>0</v>
          </cell>
          <cell r="O38">
            <v>1</v>
          </cell>
        </row>
        <row r="39">
          <cell r="B39" t="str">
            <v>AM-016</v>
          </cell>
          <cell r="C39" t="str">
            <v>ESTETOSCOPIO ADULTO</v>
          </cell>
          <cell r="D39" t="str">
            <v>C</v>
          </cell>
          <cell r="E39" t="str">
            <v>AM</v>
          </cell>
          <cell r="F39" t="str">
            <v>E</v>
          </cell>
          <cell r="H39" t="str">
            <v>0</v>
          </cell>
          <cell r="I39">
            <v>1</v>
          </cell>
          <cell r="J39" t="str">
            <v>0</v>
          </cell>
          <cell r="K39" t="str">
            <v>0</v>
          </cell>
          <cell r="L39" t="str">
            <v>0</v>
          </cell>
          <cell r="M39" t="str">
            <v>0</v>
          </cell>
          <cell r="N39" t="str">
            <v>0</v>
          </cell>
          <cell r="O39">
            <v>1</v>
          </cell>
        </row>
        <row r="40">
          <cell r="B40" t="str">
            <v>AM-017</v>
          </cell>
          <cell r="C40" t="str">
            <v>ESTETOSCOPIO ADULTO PEDIÁTRICO</v>
          </cell>
          <cell r="D40" t="str">
            <v>C</v>
          </cell>
          <cell r="E40" t="str">
            <v>AM</v>
          </cell>
          <cell r="F40" t="str">
            <v>E</v>
          </cell>
          <cell r="H40" t="str">
            <v>0</v>
          </cell>
          <cell r="I40">
            <v>1</v>
          </cell>
          <cell r="J40">
            <v>1</v>
          </cell>
          <cell r="K40">
            <v>3</v>
          </cell>
          <cell r="L40">
            <v>1</v>
          </cell>
          <cell r="M40">
            <v>1</v>
          </cell>
          <cell r="N40">
            <v>1</v>
          </cell>
          <cell r="O40">
            <v>8</v>
          </cell>
        </row>
        <row r="41">
          <cell r="B41" t="str">
            <v>AM-018</v>
          </cell>
          <cell r="C41" t="str">
            <v>FRONTOLUZ</v>
          </cell>
          <cell r="D41" t="str">
            <v>C</v>
          </cell>
          <cell r="E41" t="str">
            <v>AM</v>
          </cell>
          <cell r="F41" t="str">
            <v>E</v>
          </cell>
          <cell r="H41" t="str">
            <v>0</v>
          </cell>
          <cell r="I41">
            <v>1</v>
          </cell>
          <cell r="J41" t="str">
            <v>0</v>
          </cell>
          <cell r="K41" t="str">
            <v>0</v>
          </cell>
          <cell r="L41" t="str">
            <v>0</v>
          </cell>
          <cell r="M41" t="str">
            <v>0</v>
          </cell>
          <cell r="N41" t="str">
            <v>0</v>
          </cell>
          <cell r="O41">
            <v>1</v>
          </cell>
        </row>
        <row r="42">
          <cell r="B42" t="str">
            <v>AM-019</v>
          </cell>
          <cell r="C42" t="str">
            <v>HIGROMETRO</v>
          </cell>
          <cell r="D42" t="str">
            <v>L</v>
          </cell>
          <cell r="E42" t="str">
            <v>AM</v>
          </cell>
          <cell r="F42" t="str">
            <v>E</v>
          </cell>
          <cell r="H42">
            <v>1</v>
          </cell>
          <cell r="I42" t="str">
            <v>0</v>
          </cell>
          <cell r="J42" t="str">
            <v>0</v>
          </cell>
          <cell r="K42" t="str">
            <v>0</v>
          </cell>
          <cell r="L42" t="str">
            <v>0</v>
          </cell>
          <cell r="M42" t="str">
            <v>0</v>
          </cell>
          <cell r="N42" t="str">
            <v>0</v>
          </cell>
          <cell r="O42">
            <v>1</v>
          </cell>
        </row>
        <row r="43">
          <cell r="B43" t="str">
            <v>AM-020</v>
          </cell>
          <cell r="C43" t="str">
            <v>JUEGO DE  03 LAVATORIOS DE  5, 8 y 12 LITROS</v>
          </cell>
          <cell r="D43" t="str">
            <v>C</v>
          </cell>
          <cell r="E43" t="str">
            <v>AM</v>
          </cell>
          <cell r="F43" t="str">
            <v>C</v>
          </cell>
          <cell r="H43">
            <v>1</v>
          </cell>
          <cell r="I43" t="str">
            <v>0</v>
          </cell>
          <cell r="J43" t="str">
            <v>0</v>
          </cell>
          <cell r="K43" t="str">
            <v>0</v>
          </cell>
          <cell r="L43" t="str">
            <v>0</v>
          </cell>
          <cell r="M43" t="str">
            <v>0</v>
          </cell>
          <cell r="N43" t="str">
            <v>0</v>
          </cell>
          <cell r="O43">
            <v>1</v>
          </cell>
        </row>
        <row r="44">
          <cell r="B44" t="str">
            <v>AM-021</v>
          </cell>
          <cell r="C44" t="str">
            <v>LARINGOSCOPIO ADULTO -  PEDIÁTRICO</v>
          </cell>
          <cell r="D44" t="str">
            <v>C</v>
          </cell>
          <cell r="E44" t="str">
            <v>AM</v>
          </cell>
          <cell r="F44" t="str">
            <v>E</v>
          </cell>
          <cell r="H44" t="str">
            <v>0</v>
          </cell>
          <cell r="I44">
            <v>1</v>
          </cell>
          <cell r="J44" t="str">
            <v>0</v>
          </cell>
          <cell r="K44" t="str">
            <v>0</v>
          </cell>
          <cell r="L44" t="str">
            <v>0</v>
          </cell>
          <cell r="M44" t="str">
            <v>0</v>
          </cell>
          <cell r="N44" t="str">
            <v>0</v>
          </cell>
          <cell r="O44">
            <v>1</v>
          </cell>
        </row>
        <row r="45">
          <cell r="B45" t="str">
            <v>AM-022</v>
          </cell>
          <cell r="C45" t="str">
            <v>LINTERNA PARA EXAMEN CLINICO</v>
          </cell>
          <cell r="D45" t="str">
            <v>C</v>
          </cell>
          <cell r="E45" t="str">
            <v>AM</v>
          </cell>
          <cell r="F45" t="str">
            <v>E</v>
          </cell>
          <cell r="H45" t="str">
            <v>0</v>
          </cell>
          <cell r="I45">
            <v>1</v>
          </cell>
          <cell r="J45" t="str">
            <v>0</v>
          </cell>
          <cell r="K45" t="str">
            <v>0</v>
          </cell>
          <cell r="L45" t="str">
            <v>0</v>
          </cell>
          <cell r="M45" t="str">
            <v>0</v>
          </cell>
          <cell r="N45" t="str">
            <v>0</v>
          </cell>
          <cell r="O45">
            <v>1</v>
          </cell>
        </row>
        <row r="46">
          <cell r="B46" t="str">
            <v>AM-023</v>
          </cell>
          <cell r="C46" t="str">
            <v>MARTILLO DE REFLEJOS</v>
          </cell>
          <cell r="D46" t="str">
            <v>C</v>
          </cell>
          <cell r="E46" t="str">
            <v>AM</v>
          </cell>
          <cell r="F46" t="str">
            <v>E</v>
          </cell>
          <cell r="H46" t="str">
            <v>0</v>
          </cell>
          <cell r="I46">
            <v>1</v>
          </cell>
          <cell r="J46" t="str">
            <v>0</v>
          </cell>
          <cell r="K46" t="str">
            <v>0</v>
          </cell>
          <cell r="L46" t="str">
            <v>0</v>
          </cell>
          <cell r="M46" t="str">
            <v>0</v>
          </cell>
          <cell r="N46" t="str">
            <v>0</v>
          </cell>
          <cell r="O46">
            <v>1</v>
          </cell>
        </row>
        <row r="47">
          <cell r="B47" t="str">
            <v>AM-024</v>
          </cell>
          <cell r="C47" t="str">
            <v>MÁSCARA LARINGEA ADULTO PEDIATRICO</v>
          </cell>
          <cell r="D47" t="str">
            <v>C</v>
          </cell>
          <cell r="E47" t="str">
            <v>AM</v>
          </cell>
          <cell r="F47" t="str">
            <v>C</v>
          </cell>
          <cell r="H47" t="str">
            <v>0</v>
          </cell>
          <cell r="I47">
            <v>1</v>
          </cell>
          <cell r="J47" t="str">
            <v>0</v>
          </cell>
          <cell r="K47" t="str">
            <v>0</v>
          </cell>
          <cell r="L47" t="str">
            <v>0</v>
          </cell>
          <cell r="M47" t="str">
            <v>0</v>
          </cell>
          <cell r="N47" t="str">
            <v>0</v>
          </cell>
          <cell r="O47">
            <v>1</v>
          </cell>
        </row>
        <row r="48">
          <cell r="B48" t="str">
            <v>AM-025</v>
          </cell>
          <cell r="C48" t="str">
            <v>MECHERO BUNSEN</v>
          </cell>
          <cell r="D48" t="str">
            <v>L</v>
          </cell>
          <cell r="E48" t="str">
            <v>AM</v>
          </cell>
          <cell r="F48" t="str">
            <v>E</v>
          </cell>
          <cell r="H48" t="str">
            <v>0</v>
          </cell>
          <cell r="I48">
            <v>1</v>
          </cell>
          <cell r="J48">
            <v>1</v>
          </cell>
          <cell r="K48" t="str">
            <v>0</v>
          </cell>
          <cell r="L48" t="str">
            <v>0</v>
          </cell>
          <cell r="M48" t="str">
            <v>0</v>
          </cell>
          <cell r="N48" t="str">
            <v>0</v>
          </cell>
          <cell r="O48">
            <v>2</v>
          </cell>
        </row>
        <row r="49">
          <cell r="B49" t="str">
            <v>AM-026</v>
          </cell>
          <cell r="C49" t="str">
            <v>MICROPIPETA 3 MEDIDAS</v>
          </cell>
          <cell r="D49" t="str">
            <v>L</v>
          </cell>
          <cell r="E49" t="str">
            <v>AM</v>
          </cell>
          <cell r="F49" t="str">
            <v>E</v>
          </cell>
          <cell r="H49" t="str">
            <v>0</v>
          </cell>
          <cell r="I49">
            <v>2</v>
          </cell>
          <cell r="J49" t="str">
            <v>0</v>
          </cell>
          <cell r="K49" t="str">
            <v>0</v>
          </cell>
          <cell r="L49" t="str">
            <v>0</v>
          </cell>
          <cell r="M49" t="str">
            <v>0</v>
          </cell>
          <cell r="N49" t="str">
            <v>0</v>
          </cell>
          <cell r="O49">
            <v>2</v>
          </cell>
        </row>
        <row r="50">
          <cell r="B50" t="str">
            <v>AM-027</v>
          </cell>
          <cell r="C50" t="str">
            <v>PANTOSCOPIO</v>
          </cell>
          <cell r="D50" t="str">
            <v>C</v>
          </cell>
          <cell r="E50" t="str">
            <v>AM</v>
          </cell>
          <cell r="F50" t="str">
            <v>E</v>
          </cell>
          <cell r="H50" t="str">
            <v>0</v>
          </cell>
          <cell r="I50">
            <v>1</v>
          </cell>
          <cell r="J50">
            <v>1</v>
          </cell>
          <cell r="K50">
            <v>1</v>
          </cell>
          <cell r="L50" t="str">
            <v>0</v>
          </cell>
          <cell r="M50" t="str">
            <v>0</v>
          </cell>
          <cell r="N50" t="str">
            <v>0</v>
          </cell>
          <cell r="O50">
            <v>3</v>
          </cell>
        </row>
        <row r="51">
          <cell r="B51" t="str">
            <v>AM-028</v>
          </cell>
          <cell r="C51" t="str">
            <v>PANTOSCOPIO  PEDIÁTRICO</v>
          </cell>
          <cell r="D51" t="str">
            <v>C</v>
          </cell>
          <cell r="E51" t="str">
            <v>AM</v>
          </cell>
          <cell r="F51" t="str">
            <v>E</v>
          </cell>
          <cell r="H51" t="str">
            <v>0</v>
          </cell>
          <cell r="I51">
            <v>1</v>
          </cell>
          <cell r="J51" t="str">
            <v>0</v>
          </cell>
          <cell r="K51" t="str">
            <v>0</v>
          </cell>
          <cell r="L51" t="str">
            <v>0</v>
          </cell>
          <cell r="M51" t="str">
            <v>0</v>
          </cell>
          <cell r="N51" t="str">
            <v>0</v>
          </cell>
          <cell r="O51">
            <v>1</v>
          </cell>
        </row>
        <row r="52">
          <cell r="B52" t="str">
            <v>AM-029</v>
          </cell>
          <cell r="C52" t="str">
            <v>PAPAGAYO</v>
          </cell>
          <cell r="D52" t="str">
            <v>C</v>
          </cell>
          <cell r="E52" t="str">
            <v>AM</v>
          </cell>
          <cell r="F52" t="str">
            <v>E</v>
          </cell>
          <cell r="H52" t="str">
            <v>0</v>
          </cell>
          <cell r="I52">
            <v>2</v>
          </cell>
          <cell r="J52" t="str">
            <v>0</v>
          </cell>
          <cell r="K52" t="str">
            <v>0</v>
          </cell>
          <cell r="L52" t="str">
            <v>0</v>
          </cell>
          <cell r="M52" t="str">
            <v>0</v>
          </cell>
          <cell r="N52" t="str">
            <v>0</v>
          </cell>
          <cell r="O52">
            <v>2</v>
          </cell>
        </row>
        <row r="53">
          <cell r="B53" t="str">
            <v>AM-030</v>
          </cell>
          <cell r="C53" t="str">
            <v>PAPAGAYO DE ACERO INOXIDABLE</v>
          </cell>
          <cell r="D53" t="str">
            <v>C</v>
          </cell>
          <cell r="E53" t="str">
            <v>AM</v>
          </cell>
          <cell r="F53" t="str">
            <v>E</v>
          </cell>
          <cell r="H53" t="str">
            <v>0</v>
          </cell>
          <cell r="I53">
            <v>6</v>
          </cell>
          <cell r="J53">
            <v>10</v>
          </cell>
          <cell r="K53">
            <v>8</v>
          </cell>
          <cell r="L53" t="str">
            <v>0</v>
          </cell>
          <cell r="M53" t="str">
            <v>0</v>
          </cell>
          <cell r="N53" t="str">
            <v>0</v>
          </cell>
          <cell r="O53">
            <v>24</v>
          </cell>
        </row>
        <row r="54">
          <cell r="B54" t="str">
            <v>AM-031</v>
          </cell>
          <cell r="C54" t="str">
            <v>PAPAGAYO DE ACERO INOXIDABLE PEDIATRICO</v>
          </cell>
          <cell r="D54" t="str">
            <v>C</v>
          </cell>
          <cell r="E54" t="str">
            <v>AM</v>
          </cell>
          <cell r="F54" t="str">
            <v>E</v>
          </cell>
          <cell r="H54" t="str">
            <v>0</v>
          </cell>
          <cell r="I54">
            <v>2</v>
          </cell>
          <cell r="J54">
            <v>5</v>
          </cell>
          <cell r="K54">
            <v>4</v>
          </cell>
          <cell r="L54" t="str">
            <v>0</v>
          </cell>
          <cell r="M54" t="str">
            <v>0</v>
          </cell>
          <cell r="N54" t="str">
            <v>0</v>
          </cell>
          <cell r="O54">
            <v>11</v>
          </cell>
        </row>
        <row r="55">
          <cell r="B55" t="str">
            <v>AM-032</v>
          </cell>
          <cell r="C55" t="str">
            <v>PH METRO DIGITAL</v>
          </cell>
          <cell r="D55" t="str">
            <v>L</v>
          </cell>
          <cell r="E55" t="str">
            <v>AM</v>
          </cell>
          <cell r="F55" t="str">
            <v>E</v>
          </cell>
          <cell r="H55" t="str">
            <v>0</v>
          </cell>
          <cell r="I55">
            <v>1</v>
          </cell>
          <cell r="J55" t="str">
            <v>0</v>
          </cell>
          <cell r="K55" t="str">
            <v>0</v>
          </cell>
          <cell r="L55" t="str">
            <v>0</v>
          </cell>
          <cell r="M55" t="str">
            <v>0</v>
          </cell>
          <cell r="N55" t="str">
            <v>0</v>
          </cell>
          <cell r="O55">
            <v>1</v>
          </cell>
        </row>
        <row r="56">
          <cell r="B56" t="str">
            <v>AM-033</v>
          </cell>
          <cell r="C56" t="str">
            <v>PIPETA AUTOMÁTICA 10  - 100  UL.</v>
          </cell>
          <cell r="D56" t="str">
            <v>L</v>
          </cell>
          <cell r="E56" t="str">
            <v>AM</v>
          </cell>
          <cell r="F56" t="str">
            <v>E</v>
          </cell>
          <cell r="H56" t="str">
            <v>0</v>
          </cell>
          <cell r="I56">
            <v>1</v>
          </cell>
          <cell r="J56" t="str">
            <v>0</v>
          </cell>
          <cell r="K56" t="str">
            <v>0</v>
          </cell>
          <cell r="L56" t="str">
            <v>0</v>
          </cell>
          <cell r="M56" t="str">
            <v>0</v>
          </cell>
          <cell r="N56" t="str">
            <v>0</v>
          </cell>
          <cell r="O56">
            <v>1</v>
          </cell>
        </row>
        <row r="57">
          <cell r="B57" t="str">
            <v>AM-034</v>
          </cell>
          <cell r="C57" t="str">
            <v>PIPETA AUTOMÁTICA 200 - 1000 UL.</v>
          </cell>
          <cell r="D57" t="str">
            <v>L</v>
          </cell>
          <cell r="E57" t="str">
            <v>AM</v>
          </cell>
          <cell r="F57" t="str">
            <v>E</v>
          </cell>
          <cell r="H57" t="str">
            <v>0</v>
          </cell>
          <cell r="I57">
            <v>1</v>
          </cell>
          <cell r="J57" t="str">
            <v>0</v>
          </cell>
          <cell r="K57" t="str">
            <v>0</v>
          </cell>
          <cell r="L57" t="str">
            <v>0</v>
          </cell>
          <cell r="M57" t="str">
            <v>0</v>
          </cell>
          <cell r="N57" t="str">
            <v>0</v>
          </cell>
          <cell r="O57">
            <v>1</v>
          </cell>
        </row>
        <row r="58">
          <cell r="B58" t="str">
            <v>AM-035</v>
          </cell>
          <cell r="C58" t="str">
            <v>PIPETA AUTOMÁTICA 5 - 50 UL.</v>
          </cell>
          <cell r="D58" t="str">
            <v>L</v>
          </cell>
          <cell r="E58" t="str">
            <v>AM</v>
          </cell>
          <cell r="F58" t="str">
            <v>E</v>
          </cell>
          <cell r="H58" t="str">
            <v>0</v>
          </cell>
          <cell r="I58">
            <v>1</v>
          </cell>
          <cell r="J58" t="str">
            <v>0</v>
          </cell>
          <cell r="K58" t="str">
            <v>0</v>
          </cell>
          <cell r="L58" t="str">
            <v>0</v>
          </cell>
          <cell r="M58" t="str">
            <v>0</v>
          </cell>
          <cell r="N58" t="str">
            <v>0</v>
          </cell>
          <cell r="O58">
            <v>1</v>
          </cell>
        </row>
        <row r="59">
          <cell r="B59" t="str">
            <v>AM-036</v>
          </cell>
          <cell r="C59" t="str">
            <v>PIPETA AUTOMÁTICA 5O - 200 UL.</v>
          </cell>
          <cell r="D59" t="str">
            <v>L</v>
          </cell>
          <cell r="E59" t="str">
            <v>AM</v>
          </cell>
          <cell r="F59" t="str">
            <v>E</v>
          </cell>
          <cell r="H59" t="str">
            <v>0</v>
          </cell>
          <cell r="I59">
            <v>1</v>
          </cell>
          <cell r="J59" t="str">
            <v>0</v>
          </cell>
          <cell r="K59" t="str">
            <v>0</v>
          </cell>
          <cell r="L59" t="str">
            <v>0</v>
          </cell>
          <cell r="M59" t="str">
            <v>0</v>
          </cell>
          <cell r="N59" t="str">
            <v>0</v>
          </cell>
          <cell r="O59">
            <v>1</v>
          </cell>
        </row>
        <row r="60">
          <cell r="B60" t="str">
            <v>AM-037</v>
          </cell>
          <cell r="C60" t="str">
            <v>PIPETAS AUTOMÁTICAS 3 MEDIDAS</v>
          </cell>
          <cell r="D60" t="str">
            <v>L</v>
          </cell>
          <cell r="E60" t="str">
            <v>AM</v>
          </cell>
          <cell r="F60" t="str">
            <v>E</v>
          </cell>
          <cell r="H60" t="str">
            <v>0</v>
          </cell>
          <cell r="I60">
            <v>2</v>
          </cell>
          <cell r="J60" t="str">
            <v>0</v>
          </cell>
          <cell r="K60" t="str">
            <v>0</v>
          </cell>
          <cell r="L60" t="str">
            <v>0</v>
          </cell>
          <cell r="M60" t="str">
            <v>0</v>
          </cell>
          <cell r="N60" t="str">
            <v>0</v>
          </cell>
          <cell r="O60">
            <v>2</v>
          </cell>
        </row>
        <row r="61">
          <cell r="B61" t="str">
            <v>AM-038</v>
          </cell>
          <cell r="C61" t="str">
            <v>PIPETEADOR AUTOMÁTICO</v>
          </cell>
          <cell r="D61" t="str">
            <v>L</v>
          </cell>
          <cell r="E61" t="str">
            <v>AM</v>
          </cell>
          <cell r="F61" t="str">
            <v>E</v>
          </cell>
          <cell r="H61" t="str">
            <v>0</v>
          </cell>
          <cell r="I61">
            <v>1</v>
          </cell>
          <cell r="J61" t="str">
            <v>0</v>
          </cell>
          <cell r="K61" t="str">
            <v>0</v>
          </cell>
          <cell r="L61" t="str">
            <v>0</v>
          </cell>
          <cell r="M61" t="str">
            <v>0</v>
          </cell>
          <cell r="N61" t="str">
            <v>0</v>
          </cell>
          <cell r="O61">
            <v>1</v>
          </cell>
        </row>
        <row r="62">
          <cell r="B62" t="str">
            <v>AM-039</v>
          </cell>
          <cell r="C62" t="str">
            <v xml:space="preserve">PORTACHATAS Y PAPAGAYOS DE PARED </v>
          </cell>
          <cell r="D62" t="str">
            <v>C</v>
          </cell>
          <cell r="E62" t="str">
            <v>AM</v>
          </cell>
          <cell r="F62" t="str">
            <v>E</v>
          </cell>
          <cell r="H62" t="str">
            <v>0</v>
          </cell>
          <cell r="I62" t="str">
            <v>0</v>
          </cell>
          <cell r="J62">
            <v>1</v>
          </cell>
          <cell r="K62">
            <v>1</v>
          </cell>
          <cell r="L62" t="str">
            <v>0</v>
          </cell>
          <cell r="M62" t="str">
            <v>0</v>
          </cell>
          <cell r="N62" t="str">
            <v>0</v>
          </cell>
          <cell r="O62">
            <v>2</v>
          </cell>
        </row>
        <row r="63">
          <cell r="B63" t="str">
            <v>AM-040</v>
          </cell>
          <cell r="C63" t="str">
            <v>RELOJ CRONOMETRO PARA LABORATORIO</v>
          </cell>
          <cell r="D63" t="str">
            <v>L</v>
          </cell>
          <cell r="E63" t="str">
            <v>AM</v>
          </cell>
          <cell r="F63" t="str">
            <v>E</v>
          </cell>
          <cell r="H63" t="str">
            <v>0</v>
          </cell>
          <cell r="I63">
            <v>1</v>
          </cell>
          <cell r="J63" t="str">
            <v>0</v>
          </cell>
          <cell r="K63" t="str">
            <v>0</v>
          </cell>
          <cell r="L63" t="str">
            <v>0</v>
          </cell>
          <cell r="M63" t="str">
            <v>0</v>
          </cell>
          <cell r="N63" t="str">
            <v>0</v>
          </cell>
          <cell r="O63">
            <v>1</v>
          </cell>
        </row>
        <row r="64">
          <cell r="B64" t="str">
            <v>AM-041</v>
          </cell>
          <cell r="C64" t="str">
            <v>RELOJ DE LABORATORIO CON ALARMA</v>
          </cell>
          <cell r="D64" t="str">
            <v>L</v>
          </cell>
          <cell r="E64" t="str">
            <v>AM</v>
          </cell>
          <cell r="F64" t="str">
            <v>E</v>
          </cell>
          <cell r="H64" t="str">
            <v>0</v>
          </cell>
          <cell r="I64">
            <v>1</v>
          </cell>
          <cell r="J64" t="str">
            <v>0</v>
          </cell>
          <cell r="K64" t="str">
            <v>0</v>
          </cell>
          <cell r="L64" t="str">
            <v>0</v>
          </cell>
          <cell r="M64" t="str">
            <v>0</v>
          </cell>
          <cell r="N64" t="str">
            <v>0</v>
          </cell>
          <cell r="O64">
            <v>1</v>
          </cell>
        </row>
        <row r="65">
          <cell r="B65" t="str">
            <v>AM-042</v>
          </cell>
          <cell r="C65" t="str">
            <v>SET DE RIÑONERAS DE ACERO QUIRURGICO</v>
          </cell>
          <cell r="D65" t="str">
            <v>C</v>
          </cell>
          <cell r="E65" t="str">
            <v>AM</v>
          </cell>
          <cell r="F65" t="str">
            <v>E</v>
          </cell>
          <cell r="H65" t="str">
            <v>0</v>
          </cell>
          <cell r="I65">
            <v>1</v>
          </cell>
          <cell r="J65">
            <v>1</v>
          </cell>
          <cell r="K65">
            <v>1</v>
          </cell>
          <cell r="L65" t="str">
            <v>0</v>
          </cell>
          <cell r="M65" t="str">
            <v>0</v>
          </cell>
          <cell r="N65" t="str">
            <v>0</v>
          </cell>
          <cell r="O65">
            <v>3</v>
          </cell>
        </row>
        <row r="66">
          <cell r="B66" t="str">
            <v>AM-043</v>
          </cell>
          <cell r="C66" t="str">
            <v>SET DE TAMBORES DE ACERO QUIRURGICO</v>
          </cell>
          <cell r="D66" t="str">
            <v>C</v>
          </cell>
          <cell r="E66" t="str">
            <v>AM</v>
          </cell>
          <cell r="F66" t="str">
            <v>E</v>
          </cell>
          <cell r="H66" t="str">
            <v>0</v>
          </cell>
          <cell r="I66">
            <v>1</v>
          </cell>
          <cell r="J66">
            <v>1</v>
          </cell>
          <cell r="K66">
            <v>1</v>
          </cell>
          <cell r="L66" t="str">
            <v>0</v>
          </cell>
          <cell r="M66" t="str">
            <v>0</v>
          </cell>
          <cell r="N66" t="str">
            <v>0</v>
          </cell>
          <cell r="O66">
            <v>3</v>
          </cell>
        </row>
        <row r="67">
          <cell r="B67" t="str">
            <v>AM-044</v>
          </cell>
          <cell r="C67" t="str">
            <v>TENSIÓMETRO ANEROIDE ADULTO</v>
          </cell>
          <cell r="D67" t="str">
            <v>C</v>
          </cell>
          <cell r="E67" t="str">
            <v>AM</v>
          </cell>
          <cell r="F67" t="str">
            <v>E</v>
          </cell>
          <cell r="H67" t="str">
            <v>0</v>
          </cell>
          <cell r="I67">
            <v>1</v>
          </cell>
          <cell r="J67" t="str">
            <v>0</v>
          </cell>
          <cell r="K67" t="str">
            <v>0</v>
          </cell>
          <cell r="L67" t="str">
            <v>0</v>
          </cell>
          <cell r="M67" t="str">
            <v>0</v>
          </cell>
          <cell r="N67" t="str">
            <v>0</v>
          </cell>
          <cell r="O67">
            <v>1</v>
          </cell>
        </row>
        <row r="68">
          <cell r="B68" t="str">
            <v>AM-045</v>
          </cell>
          <cell r="C68" t="str">
            <v>TENSIÓMETRO ANEROIDE NEONATAL</v>
          </cell>
          <cell r="D68" t="str">
            <v>C</v>
          </cell>
          <cell r="E68" t="str">
            <v>AM</v>
          </cell>
          <cell r="F68" t="str">
            <v>E</v>
          </cell>
          <cell r="H68" t="str">
            <v>0</v>
          </cell>
          <cell r="I68" t="str">
            <v>0</v>
          </cell>
          <cell r="J68">
            <v>1</v>
          </cell>
          <cell r="K68" t="str">
            <v>0</v>
          </cell>
          <cell r="L68" t="str">
            <v>0</v>
          </cell>
          <cell r="M68" t="str">
            <v>0</v>
          </cell>
          <cell r="N68" t="str">
            <v>0</v>
          </cell>
          <cell r="O68">
            <v>1</v>
          </cell>
        </row>
        <row r="69">
          <cell r="B69" t="str">
            <v>AM-046</v>
          </cell>
          <cell r="C69" t="str">
            <v>TENSIÓMETRO ANEROIDE PEDIÁTRICO NEONATAL</v>
          </cell>
          <cell r="D69" t="str">
            <v>C</v>
          </cell>
          <cell r="E69" t="str">
            <v>AM</v>
          </cell>
          <cell r="F69" t="str">
            <v>E</v>
          </cell>
          <cell r="H69" t="str">
            <v>0</v>
          </cell>
          <cell r="I69">
            <v>1</v>
          </cell>
          <cell r="J69" t="str">
            <v>0</v>
          </cell>
          <cell r="K69" t="str">
            <v>0</v>
          </cell>
          <cell r="L69" t="str">
            <v>0</v>
          </cell>
          <cell r="M69" t="str">
            <v>0</v>
          </cell>
          <cell r="N69" t="str">
            <v>0</v>
          </cell>
          <cell r="O69">
            <v>1</v>
          </cell>
        </row>
        <row r="70">
          <cell r="B70" t="str">
            <v>AM-047</v>
          </cell>
          <cell r="C70" t="str">
            <v>TENSIÓMETRO ANEROIDE RODABLE ADULTO</v>
          </cell>
          <cell r="D70" t="str">
            <v>C</v>
          </cell>
          <cell r="E70" t="str">
            <v>AM</v>
          </cell>
          <cell r="F70" t="str">
            <v>E</v>
          </cell>
          <cell r="H70" t="str">
            <v>0</v>
          </cell>
          <cell r="I70">
            <v>1</v>
          </cell>
          <cell r="J70">
            <v>1</v>
          </cell>
          <cell r="K70">
            <v>2</v>
          </cell>
          <cell r="L70">
            <v>1</v>
          </cell>
          <cell r="M70">
            <v>1</v>
          </cell>
          <cell r="N70">
            <v>1</v>
          </cell>
          <cell r="O70">
            <v>7</v>
          </cell>
        </row>
        <row r="71">
          <cell r="B71" t="str">
            <v>AM-048</v>
          </cell>
          <cell r="C71" t="str">
            <v>TENSIÓMETRO ANEROIDE RODABLE PEDIATRICO - NEONATAL</v>
          </cell>
          <cell r="D71" t="str">
            <v>C</v>
          </cell>
          <cell r="E71" t="str">
            <v>AM</v>
          </cell>
          <cell r="F71" t="str">
            <v>E</v>
          </cell>
          <cell r="H71" t="str">
            <v>0</v>
          </cell>
          <cell r="I71">
            <v>1</v>
          </cell>
          <cell r="J71" t="str">
            <v>0</v>
          </cell>
          <cell r="K71" t="str">
            <v>0</v>
          </cell>
          <cell r="L71" t="str">
            <v>0</v>
          </cell>
          <cell r="M71" t="str">
            <v>0</v>
          </cell>
          <cell r="N71" t="str">
            <v>0</v>
          </cell>
          <cell r="O71">
            <v>1</v>
          </cell>
        </row>
        <row r="72">
          <cell r="B72" t="str">
            <v>AM-049</v>
          </cell>
          <cell r="C72" t="str">
            <v>TERMÓMETRO AMBIENTAL</v>
          </cell>
          <cell r="D72" t="str">
            <v>C</v>
          </cell>
          <cell r="E72" t="str">
            <v>AM</v>
          </cell>
          <cell r="F72" t="str">
            <v>E</v>
          </cell>
          <cell r="H72">
            <v>1</v>
          </cell>
          <cell r="I72" t="str">
            <v>0</v>
          </cell>
          <cell r="J72" t="str">
            <v>0</v>
          </cell>
          <cell r="K72" t="str">
            <v>0</v>
          </cell>
          <cell r="L72" t="str">
            <v>0</v>
          </cell>
          <cell r="M72" t="str">
            <v>0</v>
          </cell>
          <cell r="N72" t="str">
            <v>0</v>
          </cell>
          <cell r="O72">
            <v>1</v>
          </cell>
        </row>
        <row r="73">
          <cell r="B73" t="str">
            <v>AM-050</v>
          </cell>
          <cell r="C73" t="str">
            <v>TERMOMETRO DE LABORATORIO DE -10 A + 100  0°C</v>
          </cell>
          <cell r="D73" t="str">
            <v>L</v>
          </cell>
          <cell r="E73" t="str">
            <v>AM</v>
          </cell>
          <cell r="F73" t="str">
            <v>E</v>
          </cell>
          <cell r="H73" t="str">
            <v>0</v>
          </cell>
          <cell r="I73">
            <v>1</v>
          </cell>
          <cell r="J73" t="str">
            <v>0</v>
          </cell>
          <cell r="K73" t="str">
            <v>0</v>
          </cell>
          <cell r="L73" t="str">
            <v>0</v>
          </cell>
          <cell r="M73" t="str">
            <v>0</v>
          </cell>
          <cell r="N73" t="str">
            <v>0</v>
          </cell>
          <cell r="O73">
            <v>1</v>
          </cell>
        </row>
        <row r="74">
          <cell r="B74" t="str">
            <v>AM-051</v>
          </cell>
          <cell r="C74" t="str">
            <v>TERMOMETRO DE LABORATORIO DE -40 A + 10  0°C</v>
          </cell>
          <cell r="D74" t="str">
            <v>L</v>
          </cell>
          <cell r="E74" t="str">
            <v>AM</v>
          </cell>
          <cell r="F74" t="str">
            <v>E</v>
          </cell>
          <cell r="H74" t="str">
            <v>0</v>
          </cell>
          <cell r="I74">
            <v>1</v>
          </cell>
          <cell r="J74" t="str">
            <v>0</v>
          </cell>
          <cell r="K74" t="str">
            <v>0</v>
          </cell>
          <cell r="L74" t="str">
            <v>0</v>
          </cell>
          <cell r="M74" t="str">
            <v>0</v>
          </cell>
          <cell r="N74" t="str">
            <v>0</v>
          </cell>
          <cell r="O74">
            <v>1</v>
          </cell>
        </row>
        <row r="75">
          <cell r="B75" t="str">
            <v>AM-052</v>
          </cell>
          <cell r="C75" t="str">
            <v>TERMOMETRO DE LABORATORIO DE -80 A + 10  0°C</v>
          </cell>
          <cell r="D75" t="str">
            <v>L</v>
          </cell>
          <cell r="E75" t="str">
            <v>AM</v>
          </cell>
          <cell r="F75" t="str">
            <v>E</v>
          </cell>
          <cell r="H75" t="str">
            <v>0</v>
          </cell>
          <cell r="I75">
            <v>1</v>
          </cell>
          <cell r="J75" t="str">
            <v>0</v>
          </cell>
          <cell r="K75" t="str">
            <v>0</v>
          </cell>
          <cell r="L75" t="str">
            <v>0</v>
          </cell>
          <cell r="M75" t="str">
            <v>0</v>
          </cell>
          <cell r="N75" t="str">
            <v>0</v>
          </cell>
          <cell r="O75">
            <v>1</v>
          </cell>
        </row>
        <row r="76">
          <cell r="B76" t="str">
            <v>AM-053</v>
          </cell>
          <cell r="C76" t="str">
            <v>TERMÓMETRO TRIANGULAR DE ALCOHOL COLOREADO</v>
          </cell>
          <cell r="D76" t="str">
            <v>L</v>
          </cell>
          <cell r="E76" t="str">
            <v>AM</v>
          </cell>
          <cell r="F76" t="str">
            <v>E</v>
          </cell>
          <cell r="H76">
            <v>1</v>
          </cell>
          <cell r="I76" t="str">
            <v>0</v>
          </cell>
          <cell r="J76" t="str">
            <v>0</v>
          </cell>
          <cell r="K76" t="str">
            <v>0</v>
          </cell>
          <cell r="L76" t="str">
            <v>0</v>
          </cell>
          <cell r="M76" t="str">
            <v>0</v>
          </cell>
          <cell r="N76" t="str">
            <v>0</v>
          </cell>
          <cell r="O76">
            <v>1</v>
          </cell>
        </row>
        <row r="77">
          <cell r="B77" t="str">
            <v>AM-054</v>
          </cell>
          <cell r="C77" t="str">
            <v xml:space="preserve">TERMÓMETRO VERTICAL DE ALCOHOL COLOREADO </v>
          </cell>
          <cell r="D77" t="str">
            <v>L</v>
          </cell>
          <cell r="E77" t="str">
            <v>AM</v>
          </cell>
          <cell r="F77" t="str">
            <v>E</v>
          </cell>
          <cell r="H77">
            <v>5</v>
          </cell>
          <cell r="I77" t="str">
            <v>0</v>
          </cell>
          <cell r="J77" t="str">
            <v>0</v>
          </cell>
          <cell r="K77" t="str">
            <v>0</v>
          </cell>
          <cell r="L77" t="str">
            <v>0</v>
          </cell>
          <cell r="M77" t="str">
            <v>0</v>
          </cell>
          <cell r="N77" t="str">
            <v>0</v>
          </cell>
          <cell r="O77">
            <v>5</v>
          </cell>
        </row>
        <row r="78">
          <cell r="B78" t="str">
            <v>AM-055</v>
          </cell>
          <cell r="C78" t="str">
            <v>TERMÓMETRO/ HIGRÓMETRO DIGITAL</v>
          </cell>
          <cell r="D78" t="str">
            <v>L</v>
          </cell>
          <cell r="E78" t="str">
            <v>AM</v>
          </cell>
          <cell r="F78" t="str">
            <v>E</v>
          </cell>
          <cell r="H78">
            <v>1</v>
          </cell>
          <cell r="I78" t="str">
            <v>0</v>
          </cell>
          <cell r="J78" t="str">
            <v>0</v>
          </cell>
          <cell r="K78" t="str">
            <v>0</v>
          </cell>
          <cell r="L78" t="str">
            <v>0</v>
          </cell>
          <cell r="M78" t="str">
            <v>0</v>
          </cell>
          <cell r="N78" t="str">
            <v>0</v>
          </cell>
          <cell r="O78">
            <v>1</v>
          </cell>
        </row>
        <row r="79">
          <cell r="B79" t="str">
            <v>AV-001</v>
          </cell>
          <cell r="C79" t="str">
            <v>ALARMA AUDIOVISUAL</v>
          </cell>
          <cell r="D79" t="str">
            <v>COM</v>
          </cell>
          <cell r="E79" t="str">
            <v>AV</v>
          </cell>
          <cell r="F79" t="str">
            <v>C</v>
          </cell>
          <cell r="H79">
            <v>1</v>
          </cell>
          <cell r="I79" t="str">
            <v>0</v>
          </cell>
          <cell r="J79" t="str">
            <v>0</v>
          </cell>
          <cell r="K79" t="str">
            <v>0</v>
          </cell>
          <cell r="L79" t="str">
            <v>0</v>
          </cell>
          <cell r="M79" t="str">
            <v>0</v>
          </cell>
          <cell r="N79" t="str">
            <v>0</v>
          </cell>
          <cell r="O79">
            <v>1</v>
          </cell>
        </row>
        <row r="80">
          <cell r="B80" t="str">
            <v>AV-002</v>
          </cell>
          <cell r="C80" t="str">
            <v>AMPLIFICADOR DE VIDEO A 1GHZ - Ingreso de señal de cable-televisión</v>
          </cell>
          <cell r="D80" t="str">
            <v>COM</v>
          </cell>
          <cell r="E80" t="str">
            <v>AV</v>
          </cell>
          <cell r="F80" t="str">
            <v>C</v>
          </cell>
          <cell r="H80">
            <v>1</v>
          </cell>
          <cell r="I80" t="str">
            <v>0</v>
          </cell>
          <cell r="J80" t="str">
            <v>0</v>
          </cell>
          <cell r="K80" t="str">
            <v>0</v>
          </cell>
          <cell r="L80" t="str">
            <v>0</v>
          </cell>
          <cell r="M80" t="str">
            <v>0</v>
          </cell>
          <cell r="N80" t="str">
            <v>0</v>
          </cell>
          <cell r="O80">
            <v>1</v>
          </cell>
        </row>
        <row r="81">
          <cell r="B81" t="str">
            <v>AV-003</v>
          </cell>
          <cell r="C81" t="str">
            <v>CAMARA DE VIDEO IP FIJA INTERIOR TIPO DOMO</v>
          </cell>
          <cell r="D81" t="str">
            <v>COM</v>
          </cell>
          <cell r="E81" t="str">
            <v>AV</v>
          </cell>
          <cell r="F81" t="str">
            <v>E</v>
          </cell>
          <cell r="H81">
            <v>1</v>
          </cell>
          <cell r="I81" t="str">
            <v>0</v>
          </cell>
          <cell r="J81">
            <v>1</v>
          </cell>
          <cell r="K81">
            <v>1</v>
          </cell>
          <cell r="L81">
            <v>1</v>
          </cell>
          <cell r="M81" t="str">
            <v>0</v>
          </cell>
          <cell r="N81" t="str">
            <v>0</v>
          </cell>
          <cell r="O81">
            <v>4</v>
          </cell>
        </row>
        <row r="82">
          <cell r="B82" t="str">
            <v>AV-004</v>
          </cell>
          <cell r="C82" t="str">
            <v>CAMARA DE VIDEO IP MOVIL INTERIOR TIPO DOMO</v>
          </cell>
          <cell r="D82" t="str">
            <v>COM</v>
          </cell>
          <cell r="E82" t="str">
            <v>AV</v>
          </cell>
          <cell r="F82" t="str">
            <v>E</v>
          </cell>
          <cell r="H82">
            <v>1</v>
          </cell>
          <cell r="I82">
            <v>1</v>
          </cell>
          <cell r="J82" t="str">
            <v>0</v>
          </cell>
          <cell r="K82" t="str">
            <v>0</v>
          </cell>
          <cell r="L82" t="str">
            <v>0</v>
          </cell>
          <cell r="M82" t="str">
            <v>0</v>
          </cell>
          <cell r="N82" t="str">
            <v>0</v>
          </cell>
          <cell r="O82">
            <v>2</v>
          </cell>
        </row>
        <row r="83">
          <cell r="B83" t="str">
            <v>AV-005</v>
          </cell>
          <cell r="C83" t="str">
            <v>CENTRAL DE SONIDO Y PERIFONEO</v>
          </cell>
          <cell r="D83" t="str">
            <v>COM</v>
          </cell>
          <cell r="E83" t="str">
            <v>AV</v>
          </cell>
          <cell r="F83" t="str">
            <v>C</v>
          </cell>
          <cell r="H83">
            <v>1</v>
          </cell>
          <cell r="I83" t="str">
            <v>0</v>
          </cell>
          <cell r="J83" t="str">
            <v>0</v>
          </cell>
          <cell r="K83" t="str">
            <v>0</v>
          </cell>
          <cell r="L83" t="str">
            <v>0</v>
          </cell>
          <cell r="M83" t="str">
            <v>0</v>
          </cell>
          <cell r="N83" t="str">
            <v>0</v>
          </cell>
          <cell r="O83">
            <v>1</v>
          </cell>
        </row>
        <row r="84">
          <cell r="B84" t="str">
            <v>AV-006</v>
          </cell>
          <cell r="C84" t="str">
            <v>DISTRIBUIDOR DE VIDEO DE 12 PUERTOS RG6 A 1GHZ</v>
          </cell>
          <cell r="D84" t="str">
            <v>COM</v>
          </cell>
          <cell r="E84" t="str">
            <v>AV</v>
          </cell>
          <cell r="F84" t="str">
            <v>E</v>
          </cell>
          <cell r="H84">
            <v>1</v>
          </cell>
          <cell r="I84" t="str">
            <v>0</v>
          </cell>
          <cell r="J84" t="str">
            <v>0</v>
          </cell>
          <cell r="K84" t="str">
            <v>0</v>
          </cell>
          <cell r="L84" t="str">
            <v>0</v>
          </cell>
          <cell r="M84" t="str">
            <v>0</v>
          </cell>
          <cell r="N84" t="str">
            <v>0</v>
          </cell>
          <cell r="O84">
            <v>1</v>
          </cell>
        </row>
        <row r="85">
          <cell r="B85" t="str">
            <v>AV-007</v>
          </cell>
          <cell r="C85" t="str">
            <v xml:space="preserve">DISTRIBUIDOR DE VIDEO DE 24 PUERTOS RG6 A 1GHZ </v>
          </cell>
          <cell r="D85" t="str">
            <v>COM</v>
          </cell>
          <cell r="E85" t="str">
            <v>AV</v>
          </cell>
          <cell r="F85" t="str">
            <v>E</v>
          </cell>
          <cell r="H85">
            <v>1</v>
          </cell>
          <cell r="I85" t="str">
            <v>0</v>
          </cell>
          <cell r="J85" t="str">
            <v>0</v>
          </cell>
          <cell r="K85" t="str">
            <v>0</v>
          </cell>
          <cell r="L85" t="str">
            <v>0</v>
          </cell>
          <cell r="M85" t="str">
            <v>0</v>
          </cell>
          <cell r="N85" t="str">
            <v>0</v>
          </cell>
          <cell r="O85">
            <v>1</v>
          </cell>
        </row>
        <row r="86">
          <cell r="B86" t="str">
            <v>AV-008</v>
          </cell>
          <cell r="C86" t="str">
            <v>EQUIPO  DE MEGAFONO  PARA PERIFONEO</v>
          </cell>
          <cell r="D86" t="str">
            <v>COM</v>
          </cell>
          <cell r="E86" t="str">
            <v>AV</v>
          </cell>
          <cell r="F86" t="str">
            <v>E</v>
          </cell>
          <cell r="H86">
            <v>1</v>
          </cell>
          <cell r="I86" t="str">
            <v>0</v>
          </cell>
          <cell r="J86" t="str">
            <v>0</v>
          </cell>
          <cell r="K86" t="str">
            <v>0</v>
          </cell>
          <cell r="L86" t="str">
            <v>0</v>
          </cell>
          <cell r="M86" t="str">
            <v>0</v>
          </cell>
          <cell r="N86" t="str">
            <v>0</v>
          </cell>
          <cell r="O86">
            <v>1</v>
          </cell>
        </row>
        <row r="87">
          <cell r="B87" t="str">
            <v>AV-009</v>
          </cell>
          <cell r="C87" t="str">
            <v>EQUIPO DE SONIDO</v>
          </cell>
          <cell r="D87" t="str">
            <v>COM</v>
          </cell>
          <cell r="E87" t="str">
            <v>AV</v>
          </cell>
          <cell r="F87" t="str">
            <v>E</v>
          </cell>
          <cell r="H87" t="str">
            <v>0</v>
          </cell>
          <cell r="I87">
            <v>1</v>
          </cell>
          <cell r="J87" t="str">
            <v>0</v>
          </cell>
          <cell r="K87">
            <v>1</v>
          </cell>
          <cell r="L87" t="str">
            <v>0</v>
          </cell>
          <cell r="M87" t="str">
            <v>0</v>
          </cell>
          <cell r="N87" t="str">
            <v>0</v>
          </cell>
          <cell r="O87">
            <v>2</v>
          </cell>
        </row>
        <row r="88">
          <cell r="B88" t="str">
            <v>AV-010</v>
          </cell>
          <cell r="C88" t="str">
            <v>EQUIPO DE SONIDO CON 02 MICROFONOS INALAMBRICOS</v>
          </cell>
          <cell r="D88" t="str">
            <v>COM</v>
          </cell>
          <cell r="E88" t="str">
            <v>AV</v>
          </cell>
          <cell r="F88" t="str">
            <v>E</v>
          </cell>
          <cell r="H88">
            <v>1</v>
          </cell>
          <cell r="I88" t="str">
            <v>0</v>
          </cell>
          <cell r="J88" t="str">
            <v>0</v>
          </cell>
          <cell r="K88" t="str">
            <v>0</v>
          </cell>
          <cell r="L88" t="str">
            <v>0</v>
          </cell>
          <cell r="M88" t="str">
            <v>0</v>
          </cell>
          <cell r="N88" t="str">
            <v>0</v>
          </cell>
          <cell r="O88">
            <v>1</v>
          </cell>
        </row>
        <row r="89">
          <cell r="B89" t="str">
            <v>AV-011</v>
          </cell>
          <cell r="C89" t="str">
            <v>EQUIPO DE VIDEO FILMADORA</v>
          </cell>
          <cell r="D89" t="str">
            <v>COM</v>
          </cell>
          <cell r="E89" t="str">
            <v>AV</v>
          </cell>
          <cell r="F89" t="str">
            <v>E</v>
          </cell>
          <cell r="H89" t="str">
            <v>0</v>
          </cell>
          <cell r="I89">
            <v>1</v>
          </cell>
          <cell r="J89" t="str">
            <v>0</v>
          </cell>
          <cell r="K89" t="str">
            <v>0</v>
          </cell>
          <cell r="L89" t="str">
            <v>0</v>
          </cell>
          <cell r="M89" t="str">
            <v>0</v>
          </cell>
          <cell r="N89" t="str">
            <v>0</v>
          </cell>
          <cell r="O89">
            <v>1</v>
          </cell>
        </row>
        <row r="90">
          <cell r="B90" t="str">
            <v>AV-012</v>
          </cell>
          <cell r="C90" t="str">
            <v>MEGAFONO PORTATIL COMPLETO</v>
          </cell>
          <cell r="D90" t="str">
            <v>COM</v>
          </cell>
          <cell r="E90" t="str">
            <v>AV</v>
          </cell>
          <cell r="F90" t="str">
            <v>E</v>
          </cell>
          <cell r="H90" t="str">
            <v>0</v>
          </cell>
          <cell r="I90">
            <v>1</v>
          </cell>
          <cell r="J90" t="str">
            <v>0</v>
          </cell>
          <cell r="K90">
            <v>1</v>
          </cell>
          <cell r="L90" t="str">
            <v>0</v>
          </cell>
          <cell r="M90" t="str">
            <v>0</v>
          </cell>
          <cell r="N90" t="str">
            <v>0</v>
          </cell>
          <cell r="O90">
            <v>2</v>
          </cell>
        </row>
        <row r="91">
          <cell r="B91" t="str">
            <v>AV-013</v>
          </cell>
          <cell r="C91" t="str">
            <v>MONITOR LED 15"</v>
          </cell>
          <cell r="D91" t="str">
            <v>COM</v>
          </cell>
          <cell r="E91" t="str">
            <v>AV</v>
          </cell>
          <cell r="F91" t="str">
            <v>E</v>
          </cell>
          <cell r="H91">
            <v>1</v>
          </cell>
          <cell r="I91" t="str">
            <v>0</v>
          </cell>
          <cell r="J91" t="str">
            <v>0</v>
          </cell>
          <cell r="K91" t="str">
            <v>0</v>
          </cell>
          <cell r="L91" t="str">
            <v>0</v>
          </cell>
          <cell r="M91" t="str">
            <v>0</v>
          </cell>
          <cell r="N91" t="str">
            <v>0</v>
          </cell>
          <cell r="O91">
            <v>1</v>
          </cell>
        </row>
        <row r="92">
          <cell r="B92" t="str">
            <v>AV-014</v>
          </cell>
          <cell r="C92" t="str">
            <v>MONITOR LED 32" FULL HD</v>
          </cell>
          <cell r="D92" t="str">
            <v>COM</v>
          </cell>
          <cell r="E92" t="str">
            <v>AV</v>
          </cell>
          <cell r="F92" t="str">
            <v>E</v>
          </cell>
          <cell r="H92">
            <v>1</v>
          </cell>
          <cell r="I92" t="str">
            <v>0</v>
          </cell>
          <cell r="J92" t="str">
            <v>0</v>
          </cell>
          <cell r="K92" t="str">
            <v>0</v>
          </cell>
          <cell r="L92" t="str">
            <v>0</v>
          </cell>
          <cell r="M92" t="str">
            <v>0</v>
          </cell>
          <cell r="N92" t="str">
            <v>0</v>
          </cell>
          <cell r="O92">
            <v>1</v>
          </cell>
        </row>
        <row r="93">
          <cell r="B93" t="str">
            <v>AV-015</v>
          </cell>
          <cell r="C93" t="str">
            <v>MONITOR LED 42" FULL HD</v>
          </cell>
          <cell r="D93" t="str">
            <v>COM</v>
          </cell>
          <cell r="E93" t="str">
            <v>AV</v>
          </cell>
          <cell r="F93" t="str">
            <v>E</v>
          </cell>
          <cell r="H93">
            <v>1</v>
          </cell>
          <cell r="I93" t="str">
            <v>0</v>
          </cell>
          <cell r="J93" t="str">
            <v>0</v>
          </cell>
          <cell r="K93" t="str">
            <v>0</v>
          </cell>
          <cell r="L93" t="str">
            <v>0</v>
          </cell>
          <cell r="M93" t="str">
            <v>0</v>
          </cell>
          <cell r="N93" t="str">
            <v>0</v>
          </cell>
          <cell r="O93">
            <v>1</v>
          </cell>
        </row>
        <row r="94">
          <cell r="B94" t="str">
            <v>AV-016</v>
          </cell>
          <cell r="C94" t="str">
            <v xml:space="preserve">PROYECTOR MULTIMEDIA  CON TARJETA RED INALAMBRICA PARA TECHO CON RACK </v>
          </cell>
          <cell r="D94" t="str">
            <v>COM</v>
          </cell>
          <cell r="E94" t="str">
            <v>AV</v>
          </cell>
          <cell r="F94" t="str">
            <v>E</v>
          </cell>
          <cell r="H94">
            <v>1</v>
          </cell>
          <cell r="I94">
            <v>1</v>
          </cell>
          <cell r="J94">
            <v>1</v>
          </cell>
          <cell r="K94">
            <v>1</v>
          </cell>
          <cell r="L94">
            <v>1</v>
          </cell>
          <cell r="M94" t="str">
            <v>0</v>
          </cell>
          <cell r="N94" t="str">
            <v>0</v>
          </cell>
          <cell r="O94">
            <v>5</v>
          </cell>
        </row>
        <row r="95">
          <cell r="B95" t="str">
            <v>AV-017</v>
          </cell>
          <cell r="C95" t="str">
            <v>REPRODUCTOR BLU RAY</v>
          </cell>
          <cell r="D95" t="str">
            <v>COM</v>
          </cell>
          <cell r="E95" t="str">
            <v>AV</v>
          </cell>
          <cell r="F95" t="str">
            <v>E</v>
          </cell>
          <cell r="H95">
            <v>1</v>
          </cell>
          <cell r="I95">
            <v>1</v>
          </cell>
          <cell r="J95">
            <v>1</v>
          </cell>
          <cell r="K95">
            <v>1</v>
          </cell>
          <cell r="L95" t="str">
            <v>0</v>
          </cell>
          <cell r="M95" t="str">
            <v>0</v>
          </cell>
          <cell r="N95" t="str">
            <v>0</v>
          </cell>
          <cell r="O95">
            <v>4</v>
          </cell>
        </row>
        <row r="96">
          <cell r="B96" t="str">
            <v>AV-018</v>
          </cell>
          <cell r="C96" t="str">
            <v>SISTEMA DE PERIFONEO</v>
          </cell>
          <cell r="D96" t="str">
            <v>COM</v>
          </cell>
          <cell r="E96" t="str">
            <v>AV</v>
          </cell>
          <cell r="F96" t="str">
            <v>E</v>
          </cell>
          <cell r="H96" t="str">
            <v>0</v>
          </cell>
          <cell r="I96">
            <v>1</v>
          </cell>
          <cell r="J96" t="str">
            <v>0</v>
          </cell>
          <cell r="K96" t="str">
            <v>0</v>
          </cell>
          <cell r="L96" t="str">
            <v>0</v>
          </cell>
          <cell r="M96" t="str">
            <v>0</v>
          </cell>
          <cell r="N96" t="str">
            <v>0</v>
          </cell>
          <cell r="O96">
            <v>1</v>
          </cell>
        </row>
        <row r="97">
          <cell r="B97" t="str">
            <v>AV-019</v>
          </cell>
          <cell r="C97" t="str">
            <v>SISTEMA DE SONIDO Y PERIFONEO</v>
          </cell>
          <cell r="D97" t="str">
            <v>COM</v>
          </cell>
          <cell r="E97" t="str">
            <v>AV</v>
          </cell>
          <cell r="F97" t="str">
            <v>E</v>
          </cell>
          <cell r="H97">
            <v>1</v>
          </cell>
          <cell r="I97" t="str">
            <v>0</v>
          </cell>
          <cell r="J97" t="str">
            <v>0</v>
          </cell>
          <cell r="K97" t="str">
            <v>0</v>
          </cell>
          <cell r="L97" t="str">
            <v>0</v>
          </cell>
          <cell r="M97" t="str">
            <v>0</v>
          </cell>
          <cell r="N97" t="str">
            <v>0</v>
          </cell>
          <cell r="O97">
            <v>1</v>
          </cell>
        </row>
        <row r="98">
          <cell r="B98" t="str">
            <v>AV-020</v>
          </cell>
          <cell r="C98" t="str">
            <v>SISTEMA DE TELECONFERENCIA PUNTO A PUNTO</v>
          </cell>
          <cell r="D98" t="str">
            <v>COM</v>
          </cell>
          <cell r="E98" t="str">
            <v>AV</v>
          </cell>
          <cell r="F98" t="str">
            <v>E</v>
          </cell>
          <cell r="H98">
            <v>1</v>
          </cell>
          <cell r="I98">
            <v>1</v>
          </cell>
          <cell r="J98" t="str">
            <v>0</v>
          </cell>
          <cell r="K98" t="str">
            <v>0</v>
          </cell>
          <cell r="L98" t="str">
            <v>0</v>
          </cell>
          <cell r="M98" t="str">
            <v>0</v>
          </cell>
          <cell r="N98" t="str">
            <v>0</v>
          </cell>
          <cell r="O98">
            <v>2</v>
          </cell>
        </row>
        <row r="99">
          <cell r="B99" t="str">
            <v>AV-021</v>
          </cell>
          <cell r="C99" t="str">
            <v>SISTEMA DE TELEVISIÓN</v>
          </cell>
          <cell r="D99" t="str">
            <v>COM</v>
          </cell>
          <cell r="E99" t="str">
            <v>AV</v>
          </cell>
          <cell r="F99" t="str">
            <v>E</v>
          </cell>
          <cell r="H99">
            <v>1</v>
          </cell>
          <cell r="I99" t="str">
            <v>0</v>
          </cell>
          <cell r="J99" t="str">
            <v>0</v>
          </cell>
          <cell r="K99" t="str">
            <v>0</v>
          </cell>
          <cell r="L99" t="str">
            <v>0</v>
          </cell>
          <cell r="M99" t="str">
            <v>0</v>
          </cell>
          <cell r="N99" t="str">
            <v>0</v>
          </cell>
          <cell r="O99">
            <v>1</v>
          </cell>
        </row>
        <row r="100">
          <cell r="B100" t="str">
            <v>AV-022</v>
          </cell>
          <cell r="C100" t="str">
            <v>SISTEMA DE VIDEO VIGILANCIA</v>
          </cell>
          <cell r="D100" t="str">
            <v>COM</v>
          </cell>
          <cell r="E100" t="str">
            <v>AV</v>
          </cell>
          <cell r="F100" t="str">
            <v>E</v>
          </cell>
          <cell r="H100">
            <v>1</v>
          </cell>
          <cell r="I100" t="str">
            <v>0</v>
          </cell>
          <cell r="J100" t="str">
            <v>0</v>
          </cell>
          <cell r="K100" t="str">
            <v>0</v>
          </cell>
          <cell r="L100" t="str">
            <v>0</v>
          </cell>
          <cell r="M100" t="str">
            <v>0</v>
          </cell>
          <cell r="N100" t="str">
            <v>0</v>
          </cell>
          <cell r="O100">
            <v>1</v>
          </cell>
        </row>
        <row r="101">
          <cell r="B101" t="str">
            <v>AV-023</v>
          </cell>
          <cell r="C101" t="str">
            <v>TELEVISOR LED SMART TV DE 32" APROX. INC.RACK</v>
          </cell>
          <cell r="D101" t="str">
            <v>COM</v>
          </cell>
          <cell r="E101" t="str">
            <v>AV</v>
          </cell>
          <cell r="F101" t="str">
            <v>E</v>
          </cell>
          <cell r="H101">
            <v>1</v>
          </cell>
          <cell r="I101">
            <v>2</v>
          </cell>
          <cell r="J101">
            <v>1</v>
          </cell>
          <cell r="K101">
            <v>1</v>
          </cell>
          <cell r="L101">
            <v>1</v>
          </cell>
          <cell r="M101">
            <v>1</v>
          </cell>
          <cell r="N101">
            <v>1</v>
          </cell>
          <cell r="O101">
            <v>8</v>
          </cell>
        </row>
        <row r="102">
          <cell r="B102" t="str">
            <v>AV-024</v>
          </cell>
          <cell r="C102" t="str">
            <v>TELEVISOR LED SMART TV DE 42" APROX. INC. RACK</v>
          </cell>
          <cell r="D102" t="str">
            <v>COM</v>
          </cell>
          <cell r="E102" t="str">
            <v>AV</v>
          </cell>
          <cell r="F102" t="str">
            <v>E</v>
          </cell>
          <cell r="H102">
            <v>1</v>
          </cell>
          <cell r="I102">
            <v>1</v>
          </cell>
          <cell r="J102">
            <v>1</v>
          </cell>
          <cell r="K102">
            <v>1</v>
          </cell>
          <cell r="L102">
            <v>1</v>
          </cell>
          <cell r="M102" t="str">
            <v>0</v>
          </cell>
          <cell r="N102" t="str">
            <v>0</v>
          </cell>
          <cell r="O102">
            <v>5</v>
          </cell>
        </row>
        <row r="103">
          <cell r="B103" t="str">
            <v>BIO-001</v>
          </cell>
          <cell r="C103" t="str">
            <v xml:space="preserve">AGITADOR ORBITAL </v>
          </cell>
          <cell r="D103" t="str">
            <v>L</v>
          </cell>
          <cell r="E103" t="str">
            <v>BIO</v>
          </cell>
          <cell r="F103" t="str">
            <v>E</v>
          </cell>
          <cell r="H103" t="str">
            <v>0</v>
          </cell>
          <cell r="I103">
            <v>1</v>
          </cell>
          <cell r="J103" t="str">
            <v>0</v>
          </cell>
          <cell r="K103" t="str">
            <v>0</v>
          </cell>
          <cell r="L103" t="str">
            <v>0</v>
          </cell>
          <cell r="M103" t="str">
            <v>0</v>
          </cell>
          <cell r="N103" t="str">
            <v>0</v>
          </cell>
          <cell r="O103">
            <v>1</v>
          </cell>
        </row>
        <row r="104">
          <cell r="B104" t="str">
            <v>BIO-002</v>
          </cell>
          <cell r="C104" t="str">
            <v>ANALIZADOR AUTOMATICO PARA MICROBIOLOGIA</v>
          </cell>
          <cell r="D104" t="str">
            <v>L</v>
          </cell>
          <cell r="E104" t="str">
            <v>BIO</v>
          </cell>
          <cell r="F104" t="str">
            <v>E</v>
          </cell>
          <cell r="H104" t="str">
            <v>0</v>
          </cell>
          <cell r="I104">
            <v>1</v>
          </cell>
          <cell r="J104" t="str">
            <v>0</v>
          </cell>
          <cell r="K104" t="str">
            <v>0</v>
          </cell>
          <cell r="L104" t="str">
            <v>0</v>
          </cell>
          <cell r="M104" t="str">
            <v>0</v>
          </cell>
          <cell r="N104" t="str">
            <v>0</v>
          </cell>
          <cell r="O104">
            <v>1</v>
          </cell>
        </row>
        <row r="105">
          <cell r="B105" t="str">
            <v>BIO-003</v>
          </cell>
          <cell r="C105" t="str">
            <v>ANALIZADOR BIOQUÍMICO AUTOMÁTIZADO</v>
          </cell>
          <cell r="D105" t="str">
            <v>L</v>
          </cell>
          <cell r="E105" t="str">
            <v>BIO</v>
          </cell>
          <cell r="F105" t="str">
            <v>E</v>
          </cell>
          <cell r="H105" t="str">
            <v>0</v>
          </cell>
          <cell r="I105">
            <v>1</v>
          </cell>
          <cell r="J105" t="str">
            <v>0</v>
          </cell>
          <cell r="K105" t="str">
            <v>0</v>
          </cell>
          <cell r="L105" t="str">
            <v>0</v>
          </cell>
          <cell r="M105" t="str">
            <v>0</v>
          </cell>
          <cell r="N105" t="str">
            <v>0</v>
          </cell>
          <cell r="O105">
            <v>1</v>
          </cell>
        </row>
        <row r="106">
          <cell r="B106" t="str">
            <v>BIO-004</v>
          </cell>
          <cell r="C106" t="str">
            <v>ANALIZADOR BIOQUÍMICO SEMI AUTOMÁTICO</v>
          </cell>
          <cell r="D106" t="str">
            <v>L</v>
          </cell>
          <cell r="E106" t="str">
            <v>BIO</v>
          </cell>
          <cell r="F106" t="str">
            <v>E</v>
          </cell>
          <cell r="H106" t="str">
            <v>0</v>
          </cell>
          <cell r="I106">
            <v>1</v>
          </cell>
          <cell r="J106" t="str">
            <v>0</v>
          </cell>
          <cell r="K106" t="str">
            <v>0</v>
          </cell>
          <cell r="L106" t="str">
            <v>0</v>
          </cell>
          <cell r="M106" t="str">
            <v>0</v>
          </cell>
          <cell r="N106" t="str">
            <v>0</v>
          </cell>
          <cell r="O106">
            <v>1</v>
          </cell>
        </row>
        <row r="107">
          <cell r="B107" t="str">
            <v>BIO-005</v>
          </cell>
          <cell r="C107" t="str">
            <v>ANALIZADOR DE ELECTROLÍTICOS Y GASES DE SANGRE PORTATIL</v>
          </cell>
          <cell r="D107" t="str">
            <v>L</v>
          </cell>
          <cell r="E107" t="str">
            <v>BIO</v>
          </cell>
          <cell r="F107" t="str">
            <v>E</v>
          </cell>
          <cell r="H107" t="str">
            <v>0</v>
          </cell>
          <cell r="I107">
            <v>1</v>
          </cell>
          <cell r="J107" t="str">
            <v>0</v>
          </cell>
          <cell r="K107" t="str">
            <v>0</v>
          </cell>
          <cell r="L107" t="str">
            <v>0</v>
          </cell>
          <cell r="M107" t="str">
            <v>0</v>
          </cell>
          <cell r="N107" t="str">
            <v>0</v>
          </cell>
          <cell r="O107">
            <v>1</v>
          </cell>
        </row>
        <row r="108">
          <cell r="B108" t="str">
            <v>BIO-006</v>
          </cell>
          <cell r="C108" t="str">
            <v xml:space="preserve">ANALIZADOR DE ELECTROLITOS Y GASES EN LA SANGRE </v>
          </cell>
          <cell r="D108" t="str">
            <v>L</v>
          </cell>
          <cell r="E108" t="str">
            <v>BIO</v>
          </cell>
          <cell r="F108" t="str">
            <v>E</v>
          </cell>
          <cell r="H108" t="str">
            <v>0</v>
          </cell>
          <cell r="I108">
            <v>1</v>
          </cell>
          <cell r="J108" t="str">
            <v>0</v>
          </cell>
          <cell r="K108" t="str">
            <v>0</v>
          </cell>
          <cell r="L108" t="str">
            <v>0</v>
          </cell>
          <cell r="M108" t="str">
            <v>0</v>
          </cell>
          <cell r="N108" t="str">
            <v>0</v>
          </cell>
          <cell r="O108">
            <v>1</v>
          </cell>
        </row>
        <row r="109">
          <cell r="B109" t="str">
            <v>BIO-007</v>
          </cell>
          <cell r="C109" t="str">
            <v xml:space="preserve">BAÑO MARIA (10 A 15 LT) </v>
          </cell>
          <cell r="D109" t="str">
            <v>L</v>
          </cell>
          <cell r="E109" t="str">
            <v>BIO</v>
          </cell>
          <cell r="F109" t="str">
            <v>E</v>
          </cell>
          <cell r="H109" t="str">
            <v>0</v>
          </cell>
          <cell r="I109">
            <v>2</v>
          </cell>
          <cell r="J109" t="str">
            <v>0</v>
          </cell>
          <cell r="K109" t="str">
            <v>0</v>
          </cell>
          <cell r="L109" t="str">
            <v>0</v>
          </cell>
          <cell r="M109" t="str">
            <v>0</v>
          </cell>
          <cell r="N109" t="str">
            <v>0</v>
          </cell>
          <cell r="O109">
            <v>2</v>
          </cell>
        </row>
        <row r="110">
          <cell r="B110" t="str">
            <v>BIO-008</v>
          </cell>
          <cell r="C110" t="str">
            <v>BAÑO MARÍA DE 20 A 25  LITROS</v>
          </cell>
          <cell r="D110" t="str">
            <v>L</v>
          </cell>
          <cell r="E110" t="str">
            <v>BIO</v>
          </cell>
          <cell r="F110" t="str">
            <v>E</v>
          </cell>
          <cell r="H110" t="str">
            <v>0</v>
          </cell>
          <cell r="I110">
            <v>2</v>
          </cell>
          <cell r="J110">
            <v>1</v>
          </cell>
          <cell r="K110" t="str">
            <v>0</v>
          </cell>
          <cell r="L110" t="str">
            <v>0</v>
          </cell>
          <cell r="M110" t="str">
            <v>0</v>
          </cell>
          <cell r="N110" t="str">
            <v>0</v>
          </cell>
          <cell r="O110">
            <v>3</v>
          </cell>
        </row>
        <row r="111">
          <cell r="B111" t="str">
            <v>BIO-009</v>
          </cell>
          <cell r="C111" t="str">
            <v>CABINA DE FLUJO LAMINAR</v>
          </cell>
          <cell r="D111" t="str">
            <v>L</v>
          </cell>
          <cell r="E111" t="str">
            <v>BIO</v>
          </cell>
          <cell r="F111" t="str">
            <v>E</v>
          </cell>
          <cell r="H111" t="str">
            <v>0</v>
          </cell>
          <cell r="I111">
            <v>1</v>
          </cell>
          <cell r="J111" t="str">
            <v>0</v>
          </cell>
          <cell r="K111" t="str">
            <v>0</v>
          </cell>
          <cell r="L111" t="str">
            <v>0</v>
          </cell>
          <cell r="M111" t="str">
            <v>0</v>
          </cell>
          <cell r="N111" t="str">
            <v>0</v>
          </cell>
          <cell r="O111">
            <v>1</v>
          </cell>
        </row>
        <row r="112">
          <cell r="B112" t="str">
            <v>BIO-010</v>
          </cell>
          <cell r="C112" t="str">
            <v xml:space="preserve">CABINA DE FLUJO LAMINAR HORIZONTAL </v>
          </cell>
          <cell r="D112" t="str">
            <v>L</v>
          </cell>
          <cell r="E112" t="str">
            <v>BIO</v>
          </cell>
          <cell r="F112" t="str">
            <v>E</v>
          </cell>
          <cell r="H112" t="str">
            <v>0</v>
          </cell>
          <cell r="I112">
            <v>1</v>
          </cell>
          <cell r="J112" t="str">
            <v>0</v>
          </cell>
          <cell r="K112" t="str">
            <v>0</v>
          </cell>
          <cell r="L112" t="str">
            <v>0</v>
          </cell>
          <cell r="M112" t="str">
            <v>0</v>
          </cell>
          <cell r="N112" t="str">
            <v>0</v>
          </cell>
          <cell r="O112">
            <v>1</v>
          </cell>
        </row>
        <row r="113">
          <cell r="B113" t="str">
            <v>BIO-011</v>
          </cell>
          <cell r="C113" t="str">
            <v xml:space="preserve">CITOCENTRÍFUGA </v>
          </cell>
          <cell r="D113" t="str">
            <v>L</v>
          </cell>
          <cell r="E113" t="str">
            <v>BIO</v>
          </cell>
          <cell r="F113" t="str">
            <v>E</v>
          </cell>
          <cell r="H113" t="str">
            <v>0</v>
          </cell>
          <cell r="I113">
            <v>1</v>
          </cell>
          <cell r="J113" t="str">
            <v>0</v>
          </cell>
          <cell r="K113" t="str">
            <v>0</v>
          </cell>
          <cell r="L113" t="str">
            <v>0</v>
          </cell>
          <cell r="M113" t="str">
            <v>0</v>
          </cell>
          <cell r="N113" t="str">
            <v>0</v>
          </cell>
          <cell r="O113">
            <v>1</v>
          </cell>
        </row>
        <row r="114">
          <cell r="B114" t="str">
            <v>BIO-012</v>
          </cell>
          <cell r="C114" t="str">
            <v>EQUIPO DE PERFIL CARDIACO - QUIMICA SECA</v>
          </cell>
          <cell r="D114" t="str">
            <v>L</v>
          </cell>
          <cell r="E114" t="str">
            <v>BIO</v>
          </cell>
          <cell r="F114" t="str">
            <v>E</v>
          </cell>
          <cell r="H114" t="str">
            <v>0</v>
          </cell>
          <cell r="I114">
            <v>1</v>
          </cell>
          <cell r="J114" t="str">
            <v>0</v>
          </cell>
          <cell r="K114" t="str">
            <v>0</v>
          </cell>
          <cell r="L114" t="str">
            <v>0</v>
          </cell>
          <cell r="M114" t="str">
            <v>0</v>
          </cell>
          <cell r="N114" t="str">
            <v>0</v>
          </cell>
          <cell r="O114">
            <v>1</v>
          </cell>
        </row>
        <row r="115">
          <cell r="B115" t="str">
            <v>BIO-013</v>
          </cell>
          <cell r="C115" t="str">
            <v>EQUIPO DE PERFIL LIPIDICO - QUIMICA SECA</v>
          </cell>
          <cell r="D115" t="str">
            <v>L</v>
          </cell>
          <cell r="E115" t="str">
            <v>BIO</v>
          </cell>
          <cell r="F115" t="str">
            <v>E</v>
          </cell>
          <cell r="H115" t="str">
            <v>0</v>
          </cell>
          <cell r="I115">
            <v>1</v>
          </cell>
          <cell r="J115" t="str">
            <v>0</v>
          </cell>
          <cell r="K115" t="str">
            <v>0</v>
          </cell>
          <cell r="L115" t="str">
            <v>0</v>
          </cell>
          <cell r="M115" t="str">
            <v>0</v>
          </cell>
          <cell r="N115" t="str">
            <v>0</v>
          </cell>
          <cell r="O115">
            <v>1</v>
          </cell>
        </row>
        <row r="116">
          <cell r="B116" t="str">
            <v>BIO-014</v>
          </cell>
          <cell r="C116" t="str">
            <v xml:space="preserve">EQUIPO DETECTOR  CONSUMO DE DROGAS </v>
          </cell>
          <cell r="D116" t="str">
            <v>L</v>
          </cell>
          <cell r="E116" t="str">
            <v>BIO</v>
          </cell>
          <cell r="F116" t="str">
            <v>E</v>
          </cell>
          <cell r="H116" t="str">
            <v>0</v>
          </cell>
          <cell r="I116">
            <v>1</v>
          </cell>
          <cell r="J116" t="str">
            <v>0</v>
          </cell>
          <cell r="K116" t="str">
            <v>0</v>
          </cell>
          <cell r="L116" t="str">
            <v>0</v>
          </cell>
          <cell r="M116" t="str">
            <v>0</v>
          </cell>
          <cell r="N116" t="str">
            <v>0</v>
          </cell>
          <cell r="O116">
            <v>1</v>
          </cell>
        </row>
        <row r="117">
          <cell r="B117" t="str">
            <v>BIO-015</v>
          </cell>
          <cell r="C117" t="str">
            <v xml:space="preserve">EQUIPO DETECTOR DE ALCOHOL </v>
          </cell>
          <cell r="D117" t="str">
            <v>L</v>
          </cell>
          <cell r="E117" t="str">
            <v>BIO</v>
          </cell>
          <cell r="F117" t="str">
            <v>E</v>
          </cell>
          <cell r="H117" t="str">
            <v>0</v>
          </cell>
          <cell r="I117">
            <v>1</v>
          </cell>
          <cell r="J117" t="str">
            <v>0</v>
          </cell>
          <cell r="K117" t="str">
            <v>0</v>
          </cell>
          <cell r="L117" t="str">
            <v>0</v>
          </cell>
          <cell r="M117" t="str">
            <v>0</v>
          </cell>
          <cell r="N117" t="str">
            <v>0</v>
          </cell>
          <cell r="O117">
            <v>1</v>
          </cell>
        </row>
        <row r="118">
          <cell r="B118" t="str">
            <v>BIO-016</v>
          </cell>
          <cell r="C118" t="str">
            <v>EQUIPO DETECTOR DE PROTEINURIA EN ORINA - QUIMICA SECA</v>
          </cell>
          <cell r="D118" t="str">
            <v>L</v>
          </cell>
          <cell r="E118" t="str">
            <v>BIO</v>
          </cell>
          <cell r="F118" t="str">
            <v>E</v>
          </cell>
          <cell r="H118" t="str">
            <v>0</v>
          </cell>
          <cell r="I118">
            <v>1</v>
          </cell>
          <cell r="J118" t="str">
            <v>0</v>
          </cell>
          <cell r="K118" t="str">
            <v>0</v>
          </cell>
          <cell r="L118" t="str">
            <v>0</v>
          </cell>
          <cell r="M118" t="str">
            <v>0</v>
          </cell>
          <cell r="N118" t="str">
            <v>0</v>
          </cell>
          <cell r="O118">
            <v>1</v>
          </cell>
        </row>
        <row r="119">
          <cell r="B119" t="str">
            <v>BIO-017</v>
          </cell>
          <cell r="C119" t="str">
            <v>EQUIPO PORTATIL DE PERFIL LIPIDICO</v>
          </cell>
          <cell r="D119" t="str">
            <v>L</v>
          </cell>
          <cell r="E119" t="str">
            <v>BIO</v>
          </cell>
          <cell r="F119" t="str">
            <v>E</v>
          </cell>
          <cell r="H119" t="str">
            <v>0</v>
          </cell>
          <cell r="I119">
            <v>1</v>
          </cell>
          <cell r="J119" t="str">
            <v>0</v>
          </cell>
          <cell r="K119">
            <v>1</v>
          </cell>
          <cell r="L119" t="str">
            <v>0</v>
          </cell>
          <cell r="M119" t="str">
            <v>0</v>
          </cell>
          <cell r="N119" t="str">
            <v>0</v>
          </cell>
          <cell r="O119">
            <v>2</v>
          </cell>
        </row>
        <row r="120">
          <cell r="B120" t="str">
            <v>BIO-018</v>
          </cell>
          <cell r="C120" t="str">
            <v xml:space="preserve">ESPECTROFOTÓMETRO </v>
          </cell>
          <cell r="D120" t="str">
            <v>L</v>
          </cell>
          <cell r="E120" t="str">
            <v>BIO</v>
          </cell>
          <cell r="F120" t="str">
            <v>E</v>
          </cell>
          <cell r="H120" t="str">
            <v>0</v>
          </cell>
          <cell r="I120" t="str">
            <v>|</v>
          </cell>
          <cell r="J120" t="str">
            <v>0</v>
          </cell>
          <cell r="K120" t="str">
            <v>0</v>
          </cell>
          <cell r="L120" t="str">
            <v>0</v>
          </cell>
          <cell r="M120" t="str">
            <v>0</v>
          </cell>
          <cell r="N120" t="str">
            <v>0</v>
          </cell>
          <cell r="O120">
            <v>0</v>
          </cell>
        </row>
        <row r="121">
          <cell r="B121" t="str">
            <v>BIO-019</v>
          </cell>
          <cell r="C121" t="str">
            <v xml:space="preserve">GLUCÓMETRO PORTÁTIL </v>
          </cell>
          <cell r="D121" t="str">
            <v>L</v>
          </cell>
          <cell r="E121" t="str">
            <v>BIO</v>
          </cell>
          <cell r="F121" t="str">
            <v>E</v>
          </cell>
          <cell r="H121" t="str">
            <v>0</v>
          </cell>
          <cell r="I121">
            <v>1</v>
          </cell>
          <cell r="J121">
            <v>1</v>
          </cell>
          <cell r="K121">
            <v>2</v>
          </cell>
          <cell r="L121" t="str">
            <v>0</v>
          </cell>
          <cell r="M121" t="str">
            <v>0</v>
          </cell>
          <cell r="N121" t="str">
            <v>0</v>
          </cell>
          <cell r="O121">
            <v>4</v>
          </cell>
        </row>
        <row r="122">
          <cell r="B122" t="str">
            <v>BIO-020</v>
          </cell>
          <cell r="C122" t="str">
            <v>INCUBADORA  DE MICROBIOLOGÍA CO2</v>
          </cell>
          <cell r="D122" t="str">
            <v>L</v>
          </cell>
          <cell r="E122" t="str">
            <v>BIO</v>
          </cell>
          <cell r="F122" t="str">
            <v>E</v>
          </cell>
          <cell r="H122" t="str">
            <v>0</v>
          </cell>
          <cell r="I122">
            <v>1</v>
          </cell>
          <cell r="J122" t="str">
            <v>0</v>
          </cell>
          <cell r="K122" t="str">
            <v>0</v>
          </cell>
          <cell r="L122" t="str">
            <v>0</v>
          </cell>
          <cell r="M122" t="str">
            <v>0</v>
          </cell>
          <cell r="N122" t="str">
            <v>0</v>
          </cell>
          <cell r="O122">
            <v>1</v>
          </cell>
        </row>
        <row r="123">
          <cell r="B123" t="str">
            <v>BIO-021</v>
          </cell>
          <cell r="C123" t="str">
            <v>INCUBADORA  DE MICROBIOLOGÍA DE 30 A 40 LITROS</v>
          </cell>
          <cell r="D123" t="str">
            <v>L</v>
          </cell>
          <cell r="E123" t="str">
            <v>BIO</v>
          </cell>
          <cell r="F123" t="str">
            <v>E</v>
          </cell>
          <cell r="H123" t="str">
            <v>0</v>
          </cell>
          <cell r="I123">
            <v>1</v>
          </cell>
          <cell r="J123" t="str">
            <v>0</v>
          </cell>
          <cell r="K123" t="str">
            <v>0</v>
          </cell>
          <cell r="L123" t="str">
            <v>0</v>
          </cell>
          <cell r="M123" t="str">
            <v>0</v>
          </cell>
          <cell r="N123" t="str">
            <v>0</v>
          </cell>
          <cell r="O123">
            <v>1</v>
          </cell>
        </row>
        <row r="124">
          <cell r="B124" t="str">
            <v>BIO-022</v>
          </cell>
          <cell r="C124" t="str">
            <v>INCUBADORA  DE MICROBIOLOGÍA DE 40 A 60 LITROS</v>
          </cell>
          <cell r="D124" t="str">
            <v>L</v>
          </cell>
          <cell r="E124" t="str">
            <v>BIO</v>
          </cell>
          <cell r="F124" t="str">
            <v>E</v>
          </cell>
          <cell r="H124" t="str">
            <v>0</v>
          </cell>
          <cell r="I124">
            <v>1</v>
          </cell>
          <cell r="J124" t="str">
            <v>0</v>
          </cell>
          <cell r="K124" t="str">
            <v>0</v>
          </cell>
          <cell r="L124" t="str">
            <v>0</v>
          </cell>
          <cell r="M124" t="str">
            <v>0</v>
          </cell>
          <cell r="N124" t="str">
            <v>0</v>
          </cell>
          <cell r="O124">
            <v>1</v>
          </cell>
        </row>
        <row r="125">
          <cell r="B125" t="str">
            <v>BIO-023</v>
          </cell>
          <cell r="C125" t="str">
            <v>POTENCIÓMETRO</v>
          </cell>
          <cell r="D125" t="str">
            <v>L</v>
          </cell>
          <cell r="E125" t="str">
            <v>BIO</v>
          </cell>
          <cell r="F125" t="str">
            <v>E</v>
          </cell>
          <cell r="H125" t="str">
            <v>0</v>
          </cell>
          <cell r="I125">
            <v>1</v>
          </cell>
          <cell r="J125" t="str">
            <v>0</v>
          </cell>
          <cell r="K125" t="str">
            <v>0</v>
          </cell>
          <cell r="L125" t="str">
            <v>0</v>
          </cell>
          <cell r="M125" t="str">
            <v>0</v>
          </cell>
          <cell r="N125" t="str">
            <v>0</v>
          </cell>
          <cell r="O125">
            <v>1</v>
          </cell>
        </row>
        <row r="126">
          <cell r="B126" t="str">
            <v>BIO-024</v>
          </cell>
          <cell r="C126" t="str">
            <v>POTENCIOMETRO DIGITAL</v>
          </cell>
          <cell r="D126" t="str">
            <v>L</v>
          </cell>
          <cell r="E126" t="str">
            <v>BIO</v>
          </cell>
          <cell r="F126" t="str">
            <v>E</v>
          </cell>
          <cell r="H126" t="str">
            <v>0</v>
          </cell>
          <cell r="I126">
            <v>1</v>
          </cell>
          <cell r="J126" t="str">
            <v>0</v>
          </cell>
          <cell r="K126" t="str">
            <v>0</v>
          </cell>
          <cell r="L126" t="str">
            <v>0</v>
          </cell>
          <cell r="M126" t="str">
            <v>0</v>
          </cell>
          <cell r="N126" t="str">
            <v>0</v>
          </cell>
          <cell r="O126">
            <v>1</v>
          </cell>
        </row>
        <row r="127">
          <cell r="B127" t="str">
            <v>BIO-025</v>
          </cell>
          <cell r="C127" t="str">
            <v xml:space="preserve">ROTADOR DE PLAQUETAS </v>
          </cell>
          <cell r="D127" t="str">
            <v>L</v>
          </cell>
          <cell r="E127" t="str">
            <v>BIO</v>
          </cell>
          <cell r="F127" t="str">
            <v>E</v>
          </cell>
          <cell r="H127" t="str">
            <v>0</v>
          </cell>
          <cell r="I127">
            <v>1</v>
          </cell>
          <cell r="J127" t="str">
            <v>0</v>
          </cell>
          <cell r="K127" t="str">
            <v>0</v>
          </cell>
          <cell r="L127" t="str">
            <v>0</v>
          </cell>
          <cell r="M127" t="str">
            <v>0</v>
          </cell>
          <cell r="N127" t="str">
            <v>0</v>
          </cell>
          <cell r="O127">
            <v>1</v>
          </cell>
        </row>
        <row r="128">
          <cell r="B128" t="str">
            <v>BIO-026</v>
          </cell>
          <cell r="C128" t="str">
            <v>ROTADOR SEROLOGICO</v>
          </cell>
          <cell r="D128" t="str">
            <v>L</v>
          </cell>
          <cell r="E128" t="str">
            <v>BIO</v>
          </cell>
          <cell r="F128" t="str">
            <v>E</v>
          </cell>
          <cell r="H128" t="str">
            <v>0</v>
          </cell>
          <cell r="I128">
            <v>1</v>
          </cell>
          <cell r="J128" t="str">
            <v>0</v>
          </cell>
          <cell r="K128" t="str">
            <v>0</v>
          </cell>
          <cell r="L128" t="str">
            <v>0</v>
          </cell>
          <cell r="M128" t="str">
            <v>0</v>
          </cell>
          <cell r="N128" t="str">
            <v>0</v>
          </cell>
          <cell r="O128">
            <v>1</v>
          </cell>
        </row>
        <row r="129">
          <cell r="B129" t="str">
            <v>BS-001</v>
          </cell>
          <cell r="C129" t="str">
            <v>AGITADOR PARA BOLSAS DE SANGRE</v>
          </cell>
          <cell r="D129" t="str">
            <v>L</v>
          </cell>
          <cell r="E129" t="str">
            <v>BS</v>
          </cell>
          <cell r="F129" t="str">
            <v>E</v>
          </cell>
          <cell r="H129" t="str">
            <v>0</v>
          </cell>
          <cell r="I129">
            <v>2</v>
          </cell>
          <cell r="J129" t="str">
            <v>0</v>
          </cell>
          <cell r="K129" t="str">
            <v>0</v>
          </cell>
          <cell r="L129" t="str">
            <v>0</v>
          </cell>
          <cell r="M129" t="str">
            <v>0</v>
          </cell>
          <cell r="N129" t="str">
            <v>0</v>
          </cell>
          <cell r="O129">
            <v>2</v>
          </cell>
        </row>
        <row r="130">
          <cell r="B130" t="str">
            <v>CB-001</v>
          </cell>
          <cell r="C130" t="str">
            <v>BOMBA MANUAL (ALIMENTACIÓN DE COMBUSTIBLE)</v>
          </cell>
          <cell r="D130" t="str">
            <v>E</v>
          </cell>
          <cell r="E130" t="str">
            <v>CB</v>
          </cell>
          <cell r="F130" t="str">
            <v>C</v>
          </cell>
          <cell r="H130">
            <v>1</v>
          </cell>
          <cell r="I130" t="str">
            <v>0</v>
          </cell>
          <cell r="J130" t="str">
            <v>0</v>
          </cell>
          <cell r="K130" t="str">
            <v>0</v>
          </cell>
          <cell r="L130" t="str">
            <v>0</v>
          </cell>
          <cell r="M130" t="str">
            <v>0</v>
          </cell>
          <cell r="N130" t="str">
            <v>0</v>
          </cell>
          <cell r="O130">
            <v>1</v>
          </cell>
        </row>
        <row r="131">
          <cell r="B131" t="str">
            <v>CB-002</v>
          </cell>
          <cell r="C131" t="str">
            <v>ESTACION REDUCTORA Y MEDICION DE GAS</v>
          </cell>
          <cell r="D131" t="str">
            <v>E</v>
          </cell>
          <cell r="E131" t="str">
            <v>CB</v>
          </cell>
          <cell r="F131" t="str">
            <v>C</v>
          </cell>
          <cell r="H131">
            <v>1</v>
          </cell>
          <cell r="I131" t="str">
            <v>0</v>
          </cell>
          <cell r="J131" t="str">
            <v>0</v>
          </cell>
          <cell r="K131" t="str">
            <v>0</v>
          </cell>
          <cell r="L131" t="str">
            <v>0</v>
          </cell>
          <cell r="M131" t="str">
            <v>0</v>
          </cell>
          <cell r="N131" t="str">
            <v>0</v>
          </cell>
          <cell r="O131">
            <v>1</v>
          </cell>
        </row>
        <row r="132">
          <cell r="B132" t="str">
            <v>CB-003</v>
          </cell>
          <cell r="C132" t="str">
            <v>TANQUE CISTERNA  DE 1000 GALONES D2</v>
          </cell>
          <cell r="D132" t="str">
            <v>E</v>
          </cell>
          <cell r="E132" t="str">
            <v>CB</v>
          </cell>
          <cell r="F132" t="str">
            <v>C</v>
          </cell>
          <cell r="H132">
            <v>1</v>
          </cell>
          <cell r="I132" t="str">
            <v>0</v>
          </cell>
          <cell r="J132" t="str">
            <v>0</v>
          </cell>
          <cell r="K132" t="str">
            <v>0</v>
          </cell>
          <cell r="L132" t="str">
            <v>0</v>
          </cell>
          <cell r="M132" t="str">
            <v>0</v>
          </cell>
          <cell r="N132" t="str">
            <v>0</v>
          </cell>
          <cell r="O132">
            <v>1</v>
          </cell>
        </row>
        <row r="133">
          <cell r="B133" t="str">
            <v>CB-004</v>
          </cell>
          <cell r="C133" t="str">
            <v>TANQUE CISTERNA  DE 1000 GALONES GLP ó GNC</v>
          </cell>
          <cell r="D133" t="str">
            <v>E</v>
          </cell>
          <cell r="E133" t="str">
            <v>CB</v>
          </cell>
          <cell r="F133" t="str">
            <v>C</v>
          </cell>
          <cell r="H133">
            <v>1</v>
          </cell>
          <cell r="I133" t="str">
            <v>0</v>
          </cell>
          <cell r="J133" t="str">
            <v>0</v>
          </cell>
          <cell r="K133" t="str">
            <v>0</v>
          </cell>
          <cell r="L133" t="str">
            <v>0</v>
          </cell>
          <cell r="M133" t="str">
            <v>0</v>
          </cell>
          <cell r="N133" t="str">
            <v>0</v>
          </cell>
          <cell r="O133">
            <v>1</v>
          </cell>
        </row>
        <row r="134">
          <cell r="B134" t="str">
            <v>CB-005</v>
          </cell>
          <cell r="C134" t="str">
            <v>TANQUE CISTERNA  DE 2000 GALONES D2</v>
          </cell>
          <cell r="D134" t="str">
            <v>E</v>
          </cell>
          <cell r="E134" t="str">
            <v>CB</v>
          </cell>
          <cell r="F134" t="str">
            <v>C</v>
          </cell>
          <cell r="H134">
            <v>1</v>
          </cell>
          <cell r="I134" t="str">
            <v>0</v>
          </cell>
          <cell r="J134" t="str">
            <v>0</v>
          </cell>
          <cell r="K134" t="str">
            <v>0</v>
          </cell>
          <cell r="L134" t="str">
            <v>0</v>
          </cell>
          <cell r="M134" t="str">
            <v>0</v>
          </cell>
          <cell r="N134" t="str">
            <v>0</v>
          </cell>
          <cell r="O134">
            <v>1</v>
          </cell>
        </row>
        <row r="135">
          <cell r="B135" t="str">
            <v>CB-006</v>
          </cell>
          <cell r="C135" t="str">
            <v>TANQUE CISTERNA  DE 2000 GALONES D2</v>
          </cell>
          <cell r="D135" t="str">
            <v>E</v>
          </cell>
          <cell r="E135" t="str">
            <v>CB</v>
          </cell>
          <cell r="F135" t="str">
            <v>C</v>
          </cell>
          <cell r="H135">
            <v>1</v>
          </cell>
          <cell r="I135" t="str">
            <v>0</v>
          </cell>
          <cell r="J135" t="str">
            <v>0</v>
          </cell>
          <cell r="K135" t="str">
            <v>0</v>
          </cell>
          <cell r="L135" t="str">
            <v>0</v>
          </cell>
          <cell r="M135" t="str">
            <v>0</v>
          </cell>
          <cell r="N135" t="str">
            <v>0</v>
          </cell>
          <cell r="O135">
            <v>1</v>
          </cell>
        </row>
        <row r="136">
          <cell r="B136" t="str">
            <v>CB-007</v>
          </cell>
          <cell r="C136" t="str">
            <v>TANQUE CISTERNA  DE 2000 GALONES GLP ó GNC</v>
          </cell>
          <cell r="D136" t="str">
            <v>E</v>
          </cell>
          <cell r="E136" t="str">
            <v>CB</v>
          </cell>
          <cell r="F136" t="str">
            <v>C</v>
          </cell>
          <cell r="H136">
            <v>1</v>
          </cell>
          <cell r="I136" t="str">
            <v>0</v>
          </cell>
          <cell r="J136" t="str">
            <v>0</v>
          </cell>
          <cell r="K136" t="str">
            <v>0</v>
          </cell>
          <cell r="L136" t="str">
            <v>0</v>
          </cell>
          <cell r="M136" t="str">
            <v>0</v>
          </cell>
          <cell r="N136" t="str">
            <v>0</v>
          </cell>
          <cell r="O136">
            <v>1</v>
          </cell>
        </row>
        <row r="137">
          <cell r="B137" t="str">
            <v>CB-008</v>
          </cell>
          <cell r="C137" t="str">
            <v>TANQUE CISTERNA  DE 700 GALONES GLP ó GNC</v>
          </cell>
          <cell r="D137" t="str">
            <v>E</v>
          </cell>
          <cell r="E137" t="str">
            <v>CB</v>
          </cell>
          <cell r="F137" t="str">
            <v>C</v>
          </cell>
          <cell r="H137">
            <v>1</v>
          </cell>
          <cell r="I137" t="str">
            <v>0</v>
          </cell>
          <cell r="J137" t="str">
            <v>0</v>
          </cell>
          <cell r="K137" t="str">
            <v>0</v>
          </cell>
          <cell r="L137" t="str">
            <v>0</v>
          </cell>
          <cell r="M137" t="str">
            <v>0</v>
          </cell>
          <cell r="N137" t="str">
            <v>0</v>
          </cell>
          <cell r="O137">
            <v>1</v>
          </cell>
        </row>
        <row r="138">
          <cell r="B138" t="str">
            <v>CB-009</v>
          </cell>
          <cell r="C138" t="str">
            <v>TANQUE CISTERNA DE PETRÓLEO DE 1000 GLS. O GAS EQUIVALENTE</v>
          </cell>
          <cell r="D138" t="str">
            <v>E</v>
          </cell>
          <cell r="E138" t="str">
            <v>CB</v>
          </cell>
          <cell r="F138" t="str">
            <v>C</v>
          </cell>
          <cell r="H138">
            <v>1</v>
          </cell>
          <cell r="I138" t="str">
            <v>0</v>
          </cell>
          <cell r="J138" t="str">
            <v>0</v>
          </cell>
          <cell r="K138" t="str">
            <v>0</v>
          </cell>
          <cell r="L138" t="str">
            <v>0</v>
          </cell>
          <cell r="M138" t="str">
            <v>0</v>
          </cell>
          <cell r="N138" t="str">
            <v>0</v>
          </cell>
          <cell r="O138">
            <v>1</v>
          </cell>
        </row>
        <row r="139">
          <cell r="B139" t="str">
            <v>CB-010</v>
          </cell>
          <cell r="C139" t="str">
            <v xml:space="preserve">TANQUE DE  PETRÓLEO  DIARIO  PARA GRUPO ELECTRÓGENO  </v>
          </cell>
          <cell r="D139" t="str">
            <v>E</v>
          </cell>
          <cell r="E139" t="str">
            <v>CB</v>
          </cell>
          <cell r="F139" t="str">
            <v>C</v>
          </cell>
          <cell r="H139">
            <v>1</v>
          </cell>
          <cell r="I139" t="str">
            <v>0</v>
          </cell>
          <cell r="J139" t="str">
            <v>0</v>
          </cell>
          <cell r="K139" t="str">
            <v>0</v>
          </cell>
          <cell r="L139" t="str">
            <v>0</v>
          </cell>
          <cell r="M139" t="str">
            <v>0</v>
          </cell>
          <cell r="N139" t="str">
            <v>0</v>
          </cell>
          <cell r="O139">
            <v>1</v>
          </cell>
        </row>
        <row r="140">
          <cell r="B140" t="str">
            <v>CB-011</v>
          </cell>
          <cell r="C140" t="str">
            <v>TANQUE DE DIARIO DE PETROLEO PARA CALDEROS 50 GALONES</v>
          </cell>
          <cell r="D140" t="str">
            <v>E</v>
          </cell>
          <cell r="E140" t="str">
            <v>CB</v>
          </cell>
          <cell r="F140" t="str">
            <v>C</v>
          </cell>
          <cell r="H140">
            <v>1</v>
          </cell>
          <cell r="I140" t="str">
            <v>0</v>
          </cell>
          <cell r="J140" t="str">
            <v>0</v>
          </cell>
          <cell r="K140" t="str">
            <v>0</v>
          </cell>
          <cell r="L140" t="str">
            <v>0</v>
          </cell>
          <cell r="M140" t="str">
            <v>0</v>
          </cell>
          <cell r="N140" t="str">
            <v>0</v>
          </cell>
          <cell r="O140">
            <v>1</v>
          </cell>
        </row>
        <row r="141">
          <cell r="B141" t="str">
            <v>CB-012</v>
          </cell>
          <cell r="C141" t="str">
            <v>TANQUE DE DIARIO PARA COMBUSTIBLE DE CALDERO 120 GALONES</v>
          </cell>
          <cell r="D141" t="str">
            <v>E</v>
          </cell>
          <cell r="E141" t="str">
            <v>CB</v>
          </cell>
          <cell r="F141" t="str">
            <v>C</v>
          </cell>
          <cell r="H141">
            <v>1</v>
          </cell>
          <cell r="I141" t="str">
            <v>0</v>
          </cell>
          <cell r="J141" t="str">
            <v>0</v>
          </cell>
          <cell r="K141" t="str">
            <v>0</v>
          </cell>
          <cell r="L141" t="str">
            <v>0</v>
          </cell>
          <cell r="M141" t="str">
            <v>0</v>
          </cell>
          <cell r="N141" t="str">
            <v>0</v>
          </cell>
          <cell r="O141">
            <v>1</v>
          </cell>
        </row>
        <row r="142">
          <cell r="B142" t="str">
            <v>CB-013</v>
          </cell>
          <cell r="C142" t="str">
            <v>TANQUE DE PETROLEO CON ELECTROBOMBAS DE PETROLEO</v>
          </cell>
          <cell r="D142" t="str">
            <v>E</v>
          </cell>
          <cell r="E142" t="str">
            <v>CB</v>
          </cell>
          <cell r="F142" t="str">
            <v>E</v>
          </cell>
          <cell r="H142">
            <v>1</v>
          </cell>
          <cell r="I142" t="str">
            <v>0</v>
          </cell>
          <cell r="J142" t="str">
            <v>0</v>
          </cell>
          <cell r="K142" t="str">
            <v>0</v>
          </cell>
          <cell r="L142" t="str">
            <v>0</v>
          </cell>
          <cell r="M142" t="str">
            <v>0</v>
          </cell>
          <cell r="N142" t="str">
            <v>0</v>
          </cell>
          <cell r="O142">
            <v>1</v>
          </cell>
        </row>
        <row r="143">
          <cell r="B143" t="str">
            <v>CIR-001</v>
          </cell>
          <cell r="C143" t="str">
            <v>SET DE INSTRUMENTAL PARA RETIRAR PUNTOS</v>
          </cell>
          <cell r="D143" t="str">
            <v>I</v>
          </cell>
          <cell r="E143" t="str">
            <v>CIR</v>
          </cell>
          <cell r="F143" t="str">
            <v>E</v>
          </cell>
          <cell r="H143" t="str">
            <v>0</v>
          </cell>
          <cell r="I143">
            <v>1</v>
          </cell>
          <cell r="J143">
            <v>3</v>
          </cell>
          <cell r="K143" t="str">
            <v>0</v>
          </cell>
          <cell r="L143" t="str">
            <v>0</v>
          </cell>
          <cell r="M143" t="str">
            <v>0</v>
          </cell>
          <cell r="N143" t="str">
            <v>0</v>
          </cell>
          <cell r="O143">
            <v>4</v>
          </cell>
        </row>
        <row r="144">
          <cell r="B144" t="str">
            <v>CIR-002</v>
          </cell>
          <cell r="C144" t="str">
            <v>SET DE INSTRUMENTAL PARA SUTURA</v>
          </cell>
          <cell r="D144" t="str">
            <v>I</v>
          </cell>
          <cell r="E144" t="str">
            <v>CIR</v>
          </cell>
          <cell r="F144" t="str">
            <v>E</v>
          </cell>
          <cell r="H144" t="str">
            <v>0</v>
          </cell>
          <cell r="I144">
            <v>3</v>
          </cell>
          <cell r="J144">
            <v>3</v>
          </cell>
          <cell r="K144" t="str">
            <v>0</v>
          </cell>
          <cell r="L144" t="str">
            <v>0</v>
          </cell>
          <cell r="M144" t="str">
            <v>0</v>
          </cell>
          <cell r="N144" t="str">
            <v>0</v>
          </cell>
          <cell r="O144">
            <v>6</v>
          </cell>
        </row>
        <row r="145">
          <cell r="B145" t="str">
            <v>CIR-003</v>
          </cell>
          <cell r="C145" t="str">
            <v>SET INSTRUMENTAL DE APENDICECTOMIA</v>
          </cell>
          <cell r="D145" t="str">
            <v>I</v>
          </cell>
          <cell r="E145" t="str">
            <v>CIR</v>
          </cell>
          <cell r="F145" t="str">
            <v>E</v>
          </cell>
          <cell r="H145" t="str">
            <v>0</v>
          </cell>
          <cell r="I145" t="str">
            <v>0</v>
          </cell>
          <cell r="J145">
            <v>3</v>
          </cell>
          <cell r="K145" t="str">
            <v>0</v>
          </cell>
          <cell r="L145" t="str">
            <v>0</v>
          </cell>
          <cell r="M145" t="str">
            <v>0</v>
          </cell>
          <cell r="N145" t="str">
            <v>0</v>
          </cell>
          <cell r="O145">
            <v>3</v>
          </cell>
        </row>
        <row r="146">
          <cell r="B146" t="str">
            <v>CIR-004</v>
          </cell>
          <cell r="C146" t="str">
            <v>SET INSTRUMENTAL DE CIRUGIA DE MAMA</v>
          </cell>
          <cell r="D146" t="str">
            <v>I</v>
          </cell>
          <cell r="E146" t="str">
            <v>CIR</v>
          </cell>
          <cell r="F146" t="str">
            <v>E</v>
          </cell>
          <cell r="H146" t="str">
            <v>0</v>
          </cell>
          <cell r="I146" t="str">
            <v>0</v>
          </cell>
          <cell r="J146">
            <v>3</v>
          </cell>
          <cell r="K146" t="str">
            <v>0</v>
          </cell>
          <cell r="L146" t="str">
            <v>0</v>
          </cell>
          <cell r="M146" t="str">
            <v>0</v>
          </cell>
          <cell r="N146" t="str">
            <v>0</v>
          </cell>
          <cell r="O146">
            <v>3</v>
          </cell>
        </row>
        <row r="147">
          <cell r="B147" t="str">
            <v>CIR-005</v>
          </cell>
          <cell r="C147" t="str">
            <v>SET INSTRUMENTAL DE CIRUGIA LAPAROSCOPICA</v>
          </cell>
          <cell r="D147" t="str">
            <v>I</v>
          </cell>
          <cell r="E147" t="str">
            <v>CIR</v>
          </cell>
          <cell r="F147" t="str">
            <v>E</v>
          </cell>
          <cell r="H147" t="str">
            <v>0</v>
          </cell>
          <cell r="I147" t="str">
            <v>0</v>
          </cell>
          <cell r="J147">
            <v>3</v>
          </cell>
          <cell r="K147" t="str">
            <v>0</v>
          </cell>
          <cell r="L147" t="str">
            <v>0</v>
          </cell>
          <cell r="M147" t="str">
            <v>0</v>
          </cell>
          <cell r="N147" t="str">
            <v>0</v>
          </cell>
          <cell r="O147">
            <v>3</v>
          </cell>
        </row>
        <row r="148">
          <cell r="B148" t="str">
            <v>CIR-006</v>
          </cell>
          <cell r="C148" t="str">
            <v>SET INSTRUMENTAL DE CIRUGIA MAYOR</v>
          </cell>
          <cell r="D148" t="str">
            <v>I</v>
          </cell>
          <cell r="E148" t="str">
            <v>CIR</v>
          </cell>
          <cell r="F148" t="str">
            <v>E</v>
          </cell>
          <cell r="H148" t="str">
            <v>0</v>
          </cell>
          <cell r="I148" t="str">
            <v>0</v>
          </cell>
          <cell r="J148">
            <v>3</v>
          </cell>
          <cell r="K148" t="str">
            <v>0</v>
          </cell>
          <cell r="L148" t="str">
            <v>0</v>
          </cell>
          <cell r="M148" t="str">
            <v>0</v>
          </cell>
          <cell r="N148" t="str">
            <v>0</v>
          </cell>
          <cell r="O148">
            <v>3</v>
          </cell>
        </row>
        <row r="149">
          <cell r="B149" t="str">
            <v>CIR-007</v>
          </cell>
          <cell r="C149" t="str">
            <v>SET INSTRUMENTAL DE CIRUGIA MENOR</v>
          </cell>
          <cell r="D149" t="str">
            <v>I</v>
          </cell>
          <cell r="E149" t="str">
            <v>CIR</v>
          </cell>
          <cell r="F149" t="str">
            <v>E</v>
          </cell>
          <cell r="H149" t="str">
            <v>0</v>
          </cell>
          <cell r="I149">
            <v>1</v>
          </cell>
          <cell r="J149">
            <v>3</v>
          </cell>
          <cell r="K149" t="str">
            <v>0</v>
          </cell>
          <cell r="L149" t="str">
            <v>0</v>
          </cell>
          <cell r="M149" t="str">
            <v>0</v>
          </cell>
          <cell r="N149" t="str">
            <v>0</v>
          </cell>
          <cell r="O149">
            <v>4</v>
          </cell>
        </row>
        <row r="150">
          <cell r="B150" t="str">
            <v>CIR-008</v>
          </cell>
          <cell r="C150" t="str">
            <v>SET INSTRUMENTAL DE CIRUGIA MENOR DE TRAUMATOLOGIA</v>
          </cell>
          <cell r="D150" t="str">
            <v>I</v>
          </cell>
          <cell r="E150" t="str">
            <v>CIR</v>
          </cell>
          <cell r="F150" t="str">
            <v>E</v>
          </cell>
          <cell r="H150" t="str">
            <v>0</v>
          </cell>
          <cell r="I150" t="str">
            <v>0</v>
          </cell>
          <cell r="J150">
            <v>3</v>
          </cell>
          <cell r="K150" t="str">
            <v>0</v>
          </cell>
          <cell r="L150" t="str">
            <v>0</v>
          </cell>
          <cell r="M150" t="str">
            <v>0</v>
          </cell>
          <cell r="N150" t="str">
            <v>0</v>
          </cell>
          <cell r="O150">
            <v>3</v>
          </cell>
        </row>
        <row r="151">
          <cell r="B151" t="str">
            <v>CIR-009</v>
          </cell>
          <cell r="C151" t="str">
            <v>SET INSTRUMENTAL DE CIRUGIA MENOR DE UROLOGIA</v>
          </cell>
          <cell r="D151" t="str">
            <v>I</v>
          </cell>
          <cell r="E151" t="str">
            <v>CIR</v>
          </cell>
          <cell r="F151" t="str">
            <v>E</v>
          </cell>
          <cell r="H151" t="str">
            <v>0</v>
          </cell>
          <cell r="I151" t="str">
            <v>0</v>
          </cell>
          <cell r="J151">
            <v>3</v>
          </cell>
          <cell r="K151" t="str">
            <v>0</v>
          </cell>
          <cell r="L151" t="str">
            <v>0</v>
          </cell>
          <cell r="M151" t="str">
            <v>0</v>
          </cell>
          <cell r="N151" t="str">
            <v>0</v>
          </cell>
          <cell r="O151">
            <v>3</v>
          </cell>
        </row>
        <row r="152">
          <cell r="B152" t="str">
            <v>CIR-010</v>
          </cell>
          <cell r="C152" t="str">
            <v>SET INSTRUMENTAL DE CIRUGIA PEDIATRICA ESCOLAR</v>
          </cell>
          <cell r="D152" t="str">
            <v>I</v>
          </cell>
          <cell r="E152" t="str">
            <v>CIR</v>
          </cell>
          <cell r="F152" t="str">
            <v>E</v>
          </cell>
          <cell r="H152" t="str">
            <v>0</v>
          </cell>
          <cell r="I152" t="str">
            <v>0</v>
          </cell>
          <cell r="J152">
            <v>3</v>
          </cell>
          <cell r="K152" t="str">
            <v>0</v>
          </cell>
          <cell r="L152" t="str">
            <v>0</v>
          </cell>
          <cell r="M152" t="str">
            <v>0</v>
          </cell>
          <cell r="N152" t="str">
            <v>0</v>
          </cell>
          <cell r="O152">
            <v>3</v>
          </cell>
        </row>
        <row r="153">
          <cell r="B153" t="str">
            <v>CIR-011</v>
          </cell>
          <cell r="C153" t="str">
            <v>SET INSTRUMENTAL DE COLICESTEOTOMIA Y VIAS BILIARES</v>
          </cell>
          <cell r="D153" t="str">
            <v>I</v>
          </cell>
          <cell r="E153" t="str">
            <v>CIR</v>
          </cell>
          <cell r="F153" t="str">
            <v>E</v>
          </cell>
          <cell r="H153" t="str">
            <v>0</v>
          </cell>
          <cell r="I153" t="str">
            <v>0</v>
          </cell>
          <cell r="J153">
            <v>3</v>
          </cell>
          <cell r="K153" t="str">
            <v>0</v>
          </cell>
          <cell r="L153" t="str">
            <v>0</v>
          </cell>
          <cell r="M153" t="str">
            <v>0</v>
          </cell>
          <cell r="N153" t="str">
            <v>0</v>
          </cell>
          <cell r="O153">
            <v>3</v>
          </cell>
        </row>
        <row r="154">
          <cell r="B154" t="str">
            <v>CIR-012</v>
          </cell>
          <cell r="C154" t="str">
            <v>SET INSTRUMENTAL DE CURACIONES</v>
          </cell>
          <cell r="D154" t="str">
            <v>I</v>
          </cell>
          <cell r="E154" t="str">
            <v>CIR</v>
          </cell>
          <cell r="F154" t="str">
            <v>E</v>
          </cell>
          <cell r="H154" t="str">
            <v>0</v>
          </cell>
          <cell r="I154">
            <v>3</v>
          </cell>
          <cell r="J154">
            <v>12</v>
          </cell>
          <cell r="K154" t="str">
            <v>0</v>
          </cell>
          <cell r="L154" t="str">
            <v>0</v>
          </cell>
          <cell r="M154" t="str">
            <v>0</v>
          </cell>
          <cell r="N154" t="str">
            <v>0</v>
          </cell>
          <cell r="O154">
            <v>15</v>
          </cell>
        </row>
        <row r="155">
          <cell r="B155" t="str">
            <v>CIR-013</v>
          </cell>
          <cell r="C155" t="str">
            <v>SET INSTRUMENTAL DE DEBRIDACION Y LIMPIEZA QUIRURGICA</v>
          </cell>
          <cell r="D155" t="str">
            <v>I</v>
          </cell>
          <cell r="E155" t="str">
            <v>CIR</v>
          </cell>
          <cell r="F155" t="str">
            <v>E</v>
          </cell>
          <cell r="H155" t="str">
            <v>0</v>
          </cell>
          <cell r="I155" t="str">
            <v>0</v>
          </cell>
          <cell r="J155">
            <v>3</v>
          </cell>
          <cell r="K155" t="str">
            <v>0</v>
          </cell>
          <cell r="L155" t="str">
            <v>0</v>
          </cell>
          <cell r="M155" t="str">
            <v>0</v>
          </cell>
          <cell r="N155" t="str">
            <v>0</v>
          </cell>
          <cell r="O155">
            <v>3</v>
          </cell>
        </row>
        <row r="156">
          <cell r="B156" t="str">
            <v>CIR-014</v>
          </cell>
          <cell r="C156" t="str">
            <v>SET INSTRUMENTAL DE DERIVACION VENTRICULO PERITONEAL</v>
          </cell>
          <cell r="D156" t="str">
            <v>I</v>
          </cell>
          <cell r="E156" t="str">
            <v>CIR</v>
          </cell>
          <cell r="F156" t="str">
            <v>E</v>
          </cell>
          <cell r="H156" t="str">
            <v>0</v>
          </cell>
          <cell r="I156" t="str">
            <v>0</v>
          </cell>
          <cell r="J156">
            <v>3</v>
          </cell>
          <cell r="K156" t="str">
            <v>0</v>
          </cell>
          <cell r="L156" t="str">
            <v>0</v>
          </cell>
          <cell r="M156" t="str">
            <v>0</v>
          </cell>
          <cell r="N156" t="str">
            <v>0</v>
          </cell>
          <cell r="O156">
            <v>3</v>
          </cell>
        </row>
        <row r="157">
          <cell r="B157" t="str">
            <v>CIR-015</v>
          </cell>
          <cell r="C157" t="str">
            <v>SET INSTRUMENTAL DE EXTRACCIÓN DE CUERPO EXTRAÑO</v>
          </cell>
          <cell r="D157" t="str">
            <v>I</v>
          </cell>
          <cell r="E157" t="str">
            <v>CIR</v>
          </cell>
          <cell r="F157" t="str">
            <v>E</v>
          </cell>
          <cell r="H157" t="str">
            <v>0</v>
          </cell>
          <cell r="I157">
            <v>3</v>
          </cell>
          <cell r="J157">
            <v>6</v>
          </cell>
          <cell r="K157">
            <v>3</v>
          </cell>
          <cell r="L157" t="str">
            <v>0</v>
          </cell>
          <cell r="M157" t="str">
            <v>0</v>
          </cell>
          <cell r="N157" t="str">
            <v>0</v>
          </cell>
          <cell r="O157">
            <v>12</v>
          </cell>
        </row>
        <row r="158">
          <cell r="B158" t="str">
            <v>CIR-016</v>
          </cell>
          <cell r="C158" t="str">
            <v>SET INSTRUMENTAL DE FLEBOTOMIA</v>
          </cell>
          <cell r="D158" t="str">
            <v>I</v>
          </cell>
          <cell r="E158" t="str">
            <v>CIR</v>
          </cell>
          <cell r="F158" t="str">
            <v>E</v>
          </cell>
          <cell r="H158" t="str">
            <v>0</v>
          </cell>
          <cell r="I158" t="str">
            <v>0</v>
          </cell>
          <cell r="J158">
            <v>3</v>
          </cell>
          <cell r="K158" t="str">
            <v>0</v>
          </cell>
          <cell r="L158" t="str">
            <v>0</v>
          </cell>
          <cell r="M158" t="str">
            <v>0</v>
          </cell>
          <cell r="N158" t="str">
            <v>0</v>
          </cell>
          <cell r="O158">
            <v>3</v>
          </cell>
        </row>
        <row r="159">
          <cell r="B159" t="str">
            <v>CIR-017</v>
          </cell>
          <cell r="C159" t="str">
            <v>SET INSTRUMENTAL DE GASTRECTOMIA</v>
          </cell>
          <cell r="D159" t="str">
            <v>I</v>
          </cell>
          <cell r="E159" t="str">
            <v>CIR</v>
          </cell>
          <cell r="F159" t="str">
            <v>E</v>
          </cell>
          <cell r="H159" t="str">
            <v>0</v>
          </cell>
          <cell r="I159" t="str">
            <v>0</v>
          </cell>
          <cell r="J159">
            <v>3</v>
          </cell>
          <cell r="K159" t="str">
            <v>0</v>
          </cell>
          <cell r="L159" t="str">
            <v>0</v>
          </cell>
          <cell r="M159" t="str">
            <v>0</v>
          </cell>
          <cell r="N159" t="str">
            <v>0</v>
          </cell>
          <cell r="O159">
            <v>3</v>
          </cell>
        </row>
        <row r="160">
          <cell r="B160" t="str">
            <v>CIR-018</v>
          </cell>
          <cell r="C160" t="str">
            <v>SET INSTRUMENTAL DE PEQUEÑAS INTERVENCIONES QUIRÚRGICAS</v>
          </cell>
          <cell r="D160" t="str">
            <v>I</v>
          </cell>
          <cell r="E160" t="str">
            <v>CIR</v>
          </cell>
          <cell r="F160" t="str">
            <v>E</v>
          </cell>
          <cell r="H160" t="str">
            <v>0</v>
          </cell>
          <cell r="I160">
            <v>1</v>
          </cell>
          <cell r="J160">
            <v>3</v>
          </cell>
          <cell r="K160" t="str">
            <v>0</v>
          </cell>
          <cell r="L160" t="str">
            <v>0</v>
          </cell>
          <cell r="M160" t="str">
            <v>0</v>
          </cell>
          <cell r="N160" t="str">
            <v>0</v>
          </cell>
          <cell r="O160">
            <v>4</v>
          </cell>
        </row>
        <row r="161">
          <cell r="B161" t="str">
            <v>CIR-019</v>
          </cell>
          <cell r="C161" t="str">
            <v>SET INSTRUMENTAL DE QUISTECTOMIA</v>
          </cell>
          <cell r="D161" t="str">
            <v>I</v>
          </cell>
          <cell r="E161" t="str">
            <v>CIR</v>
          </cell>
          <cell r="F161" t="str">
            <v>E</v>
          </cell>
          <cell r="H161" t="str">
            <v>0</v>
          </cell>
          <cell r="I161" t="str">
            <v>0</v>
          </cell>
          <cell r="J161">
            <v>3</v>
          </cell>
          <cell r="K161" t="str">
            <v>0</v>
          </cell>
          <cell r="L161" t="str">
            <v>0</v>
          </cell>
          <cell r="M161" t="str">
            <v>0</v>
          </cell>
          <cell r="N161" t="str">
            <v>0</v>
          </cell>
          <cell r="O161">
            <v>3</v>
          </cell>
        </row>
        <row r="162">
          <cell r="B162" t="str">
            <v>CIR-020</v>
          </cell>
          <cell r="C162" t="str">
            <v>SET INSTRUMENTAL DE SUTURAS</v>
          </cell>
          <cell r="D162" t="str">
            <v>I</v>
          </cell>
          <cell r="E162" t="str">
            <v>CIR</v>
          </cell>
          <cell r="F162" t="str">
            <v>E</v>
          </cell>
          <cell r="H162" t="str">
            <v>0</v>
          </cell>
          <cell r="I162">
            <v>1</v>
          </cell>
          <cell r="J162">
            <v>12</v>
          </cell>
          <cell r="K162" t="str">
            <v>0</v>
          </cell>
          <cell r="L162" t="str">
            <v>0</v>
          </cell>
          <cell r="M162" t="str">
            <v>0</v>
          </cell>
          <cell r="N162" t="str">
            <v>0</v>
          </cell>
          <cell r="O162">
            <v>13</v>
          </cell>
        </row>
        <row r="163">
          <cell r="B163" t="str">
            <v>CIR-021</v>
          </cell>
          <cell r="C163" t="str">
            <v>SET INSTRUMENTAL DE TORAX</v>
          </cell>
          <cell r="D163" t="str">
            <v>I</v>
          </cell>
          <cell r="E163" t="str">
            <v>CIR</v>
          </cell>
          <cell r="F163" t="str">
            <v>E</v>
          </cell>
          <cell r="H163" t="str">
            <v>0</v>
          </cell>
          <cell r="I163" t="str">
            <v>0</v>
          </cell>
          <cell r="J163">
            <v>3</v>
          </cell>
          <cell r="K163" t="str">
            <v>0</v>
          </cell>
          <cell r="L163" t="str">
            <v>0</v>
          </cell>
          <cell r="M163" t="str">
            <v>0</v>
          </cell>
          <cell r="N163" t="str">
            <v>0</v>
          </cell>
          <cell r="O163">
            <v>3</v>
          </cell>
        </row>
        <row r="164">
          <cell r="B164" t="str">
            <v>CIR-022</v>
          </cell>
          <cell r="C164" t="str">
            <v>SET INSTRUMENTAL PARA APENDICETOMIA</v>
          </cell>
          <cell r="D164" t="str">
            <v>I</v>
          </cell>
          <cell r="E164" t="str">
            <v>CIR</v>
          </cell>
          <cell r="F164" t="str">
            <v>E</v>
          </cell>
          <cell r="H164" t="str">
            <v>0</v>
          </cell>
          <cell r="I164" t="str">
            <v>0</v>
          </cell>
          <cell r="J164">
            <v>3</v>
          </cell>
          <cell r="K164" t="str">
            <v>0</v>
          </cell>
          <cell r="L164" t="str">
            <v>0</v>
          </cell>
          <cell r="M164" t="str">
            <v>0</v>
          </cell>
          <cell r="N164" t="str">
            <v>0</v>
          </cell>
          <cell r="O164">
            <v>3</v>
          </cell>
        </row>
        <row r="165">
          <cell r="B165" t="str">
            <v>CIR-023</v>
          </cell>
          <cell r="C165" t="str">
            <v>SET INSTRUMENTAL PARA CIRUGIA MENOR</v>
          </cell>
          <cell r="D165" t="str">
            <v>I</v>
          </cell>
          <cell r="E165" t="str">
            <v>CIR</v>
          </cell>
          <cell r="F165" t="str">
            <v>E</v>
          </cell>
          <cell r="H165" t="str">
            <v>0</v>
          </cell>
          <cell r="I165">
            <v>1</v>
          </cell>
          <cell r="J165">
            <v>12</v>
          </cell>
          <cell r="K165" t="str">
            <v>0</v>
          </cell>
          <cell r="L165" t="str">
            <v>0</v>
          </cell>
          <cell r="M165" t="str">
            <v>0</v>
          </cell>
          <cell r="N165" t="str">
            <v>0</v>
          </cell>
          <cell r="O165">
            <v>13</v>
          </cell>
        </row>
        <row r="166">
          <cell r="B166" t="str">
            <v>CIR-024</v>
          </cell>
          <cell r="C166" t="str">
            <v>SET INSTRUMENTAL PARA CURACIONES</v>
          </cell>
          <cell r="D166" t="str">
            <v>I</v>
          </cell>
          <cell r="E166" t="str">
            <v>CIR</v>
          </cell>
          <cell r="F166" t="str">
            <v>E</v>
          </cell>
          <cell r="H166" t="str">
            <v>0</v>
          </cell>
          <cell r="I166">
            <v>3</v>
          </cell>
          <cell r="J166" t="str">
            <v>0</v>
          </cell>
          <cell r="K166">
            <v>3</v>
          </cell>
          <cell r="L166" t="str">
            <v>0</v>
          </cell>
          <cell r="M166" t="str">
            <v>0</v>
          </cell>
          <cell r="N166" t="str">
            <v>0</v>
          </cell>
          <cell r="O166">
            <v>6</v>
          </cell>
        </row>
        <row r="167">
          <cell r="B167" t="str">
            <v>CIR-025</v>
          </cell>
          <cell r="C167" t="str">
            <v>SET INSTRUMENTAL PARA LAPARATOMIA EXPLORATORIA</v>
          </cell>
          <cell r="D167" t="str">
            <v>I</v>
          </cell>
          <cell r="E167" t="str">
            <v>CIR</v>
          </cell>
          <cell r="F167" t="str">
            <v>E</v>
          </cell>
          <cell r="H167" t="str">
            <v>0</v>
          </cell>
          <cell r="I167" t="str">
            <v>0</v>
          </cell>
          <cell r="J167">
            <v>3</v>
          </cell>
          <cell r="K167" t="str">
            <v>0</v>
          </cell>
          <cell r="L167" t="str">
            <v>0</v>
          </cell>
          <cell r="M167" t="str">
            <v>0</v>
          </cell>
          <cell r="N167" t="str">
            <v>0</v>
          </cell>
          <cell r="O167">
            <v>3</v>
          </cell>
        </row>
        <row r="168">
          <cell r="B168" t="str">
            <v>CIR-026</v>
          </cell>
          <cell r="C168" t="str">
            <v>SET INSTRUMENTAL PARA PEQUEÑAS INTERVENCIONES QUIRURGICAS</v>
          </cell>
          <cell r="D168" t="str">
            <v>I</v>
          </cell>
          <cell r="E168" t="str">
            <v>CIR</v>
          </cell>
          <cell r="F168" t="str">
            <v>E</v>
          </cell>
          <cell r="H168" t="str">
            <v>0</v>
          </cell>
          <cell r="I168" t="str">
            <v>0</v>
          </cell>
          <cell r="J168">
            <v>3</v>
          </cell>
          <cell r="K168" t="str">
            <v>0</v>
          </cell>
          <cell r="L168" t="str">
            <v>0</v>
          </cell>
          <cell r="M168" t="str">
            <v>0</v>
          </cell>
          <cell r="N168" t="str">
            <v>0</v>
          </cell>
          <cell r="O168">
            <v>3</v>
          </cell>
        </row>
        <row r="169">
          <cell r="B169" t="str">
            <v>CIR-027</v>
          </cell>
          <cell r="C169" t="str">
            <v xml:space="preserve">SET INSTRUMENTAL VASCULAR </v>
          </cell>
          <cell r="D169" t="str">
            <v>I</v>
          </cell>
          <cell r="E169" t="str">
            <v>CIR</v>
          </cell>
          <cell r="F169" t="str">
            <v>E</v>
          </cell>
          <cell r="H169" t="str">
            <v>0</v>
          </cell>
          <cell r="I169" t="str">
            <v>0</v>
          </cell>
          <cell r="J169">
            <v>3</v>
          </cell>
          <cell r="K169" t="str">
            <v>0</v>
          </cell>
          <cell r="L169" t="str">
            <v>0</v>
          </cell>
          <cell r="M169" t="str">
            <v>0</v>
          </cell>
          <cell r="N169" t="str">
            <v>0</v>
          </cell>
          <cell r="O169">
            <v>3</v>
          </cell>
        </row>
        <row r="170">
          <cell r="B170" t="str">
            <v>COM-001</v>
          </cell>
          <cell r="C170" t="str">
            <v>ACCESS POINT</v>
          </cell>
          <cell r="D170" t="str">
            <v>COM</v>
          </cell>
          <cell r="E170" t="str">
            <v>COM</v>
          </cell>
          <cell r="F170" t="str">
            <v>E</v>
          </cell>
          <cell r="H170">
            <v>1</v>
          </cell>
          <cell r="I170" t="str">
            <v>0</v>
          </cell>
          <cell r="J170">
            <v>1</v>
          </cell>
          <cell r="K170">
            <v>1</v>
          </cell>
          <cell r="L170">
            <v>1</v>
          </cell>
          <cell r="M170" t="str">
            <v>0</v>
          </cell>
          <cell r="N170" t="str">
            <v>0</v>
          </cell>
          <cell r="O170">
            <v>4</v>
          </cell>
        </row>
        <row r="171">
          <cell r="B171" t="str">
            <v>COM-002</v>
          </cell>
          <cell r="C171" t="str">
            <v>BANDEJAS METÁLICAS PARA RACK 19"</v>
          </cell>
          <cell r="D171" t="str">
            <v>COM</v>
          </cell>
          <cell r="E171" t="str">
            <v>COM</v>
          </cell>
          <cell r="F171" t="str">
            <v>C</v>
          </cell>
          <cell r="H171">
            <v>3</v>
          </cell>
          <cell r="I171" t="str">
            <v>0</v>
          </cell>
          <cell r="J171" t="str">
            <v>0</v>
          </cell>
          <cell r="K171" t="str">
            <v>0</v>
          </cell>
          <cell r="L171" t="str">
            <v>0</v>
          </cell>
          <cell r="M171" t="str">
            <v>0</v>
          </cell>
          <cell r="N171" t="str">
            <v>0</v>
          </cell>
          <cell r="O171">
            <v>3</v>
          </cell>
        </row>
        <row r="172">
          <cell r="B172" t="str">
            <v>COM-003</v>
          </cell>
          <cell r="C172" t="str">
            <v>CENTRAL DE TELEFONÍA IP</v>
          </cell>
          <cell r="D172" t="str">
            <v>COM</v>
          </cell>
          <cell r="E172" t="str">
            <v>COM</v>
          </cell>
          <cell r="F172" t="str">
            <v>C</v>
          </cell>
          <cell r="H172">
            <v>1</v>
          </cell>
          <cell r="I172" t="str">
            <v>0</v>
          </cell>
          <cell r="J172" t="str">
            <v>0</v>
          </cell>
          <cell r="K172" t="str">
            <v>0</v>
          </cell>
          <cell r="L172" t="str">
            <v>0</v>
          </cell>
          <cell r="M172" t="str">
            <v>0</v>
          </cell>
          <cell r="N172" t="str">
            <v>0</v>
          </cell>
          <cell r="O172">
            <v>1</v>
          </cell>
        </row>
        <row r="173">
          <cell r="B173" t="str">
            <v>COM-004</v>
          </cell>
          <cell r="C173" t="str">
            <v>GABINETE METÁLICO DE PARED 18 U (INCLUYE  KIT VENTILACIÓN, BARRA DE ATERRAMIENTO Y REGLETA DE ALIMENTACIÓN)</v>
          </cell>
          <cell r="D173" t="str">
            <v>COM</v>
          </cell>
          <cell r="E173" t="str">
            <v>COM</v>
          </cell>
          <cell r="F173" t="str">
            <v>E</v>
          </cell>
          <cell r="H173">
            <v>1</v>
          </cell>
          <cell r="I173" t="str">
            <v>0</v>
          </cell>
          <cell r="J173" t="str">
            <v>0</v>
          </cell>
          <cell r="K173" t="str">
            <v>0</v>
          </cell>
          <cell r="L173" t="str">
            <v>0</v>
          </cell>
          <cell r="M173" t="str">
            <v>0</v>
          </cell>
          <cell r="N173" t="str">
            <v>0</v>
          </cell>
          <cell r="O173">
            <v>1</v>
          </cell>
        </row>
        <row r="174">
          <cell r="B174" t="str">
            <v>COM-005</v>
          </cell>
          <cell r="C174" t="str">
            <v xml:space="preserve">GABINETE METÁLICO DE PISO (INCLUYE  KIT VENTILACIÓN, BARRA DE ATERRAMIENTO Y REGLETA DE ALIMENTACIÓN) </v>
          </cell>
          <cell r="D174" t="str">
            <v>COM</v>
          </cell>
          <cell r="E174" t="str">
            <v>COM</v>
          </cell>
          <cell r="F174" t="str">
            <v>E</v>
          </cell>
          <cell r="H174">
            <v>1</v>
          </cell>
          <cell r="I174" t="str">
            <v>0</v>
          </cell>
          <cell r="J174" t="str">
            <v>0</v>
          </cell>
          <cell r="K174" t="str">
            <v>0</v>
          </cell>
          <cell r="L174" t="str">
            <v>0</v>
          </cell>
          <cell r="M174" t="str">
            <v>0</v>
          </cell>
          <cell r="N174" t="str">
            <v>0</v>
          </cell>
          <cell r="O174">
            <v>1</v>
          </cell>
        </row>
        <row r="175">
          <cell r="B175" t="str">
            <v>COM-006</v>
          </cell>
          <cell r="C175" t="str">
            <v>ORDENADOR DE CABLES 2U</v>
          </cell>
          <cell r="D175" t="str">
            <v>COM</v>
          </cell>
          <cell r="E175" t="str">
            <v>COM</v>
          </cell>
          <cell r="F175" t="str">
            <v>E</v>
          </cell>
          <cell r="H175">
            <v>2</v>
          </cell>
          <cell r="I175" t="str">
            <v>0</v>
          </cell>
          <cell r="J175" t="str">
            <v>0</v>
          </cell>
          <cell r="K175" t="str">
            <v>0</v>
          </cell>
          <cell r="L175" t="str">
            <v>0</v>
          </cell>
          <cell r="M175" t="str">
            <v>0</v>
          </cell>
          <cell r="N175" t="str">
            <v>0</v>
          </cell>
          <cell r="O175">
            <v>2</v>
          </cell>
        </row>
        <row r="176">
          <cell r="B176" t="str">
            <v>COM-007</v>
          </cell>
          <cell r="C176" t="str">
            <v>PATCH CORD  DE FIBRA ÓPTICA DE 1 M. - (*) Dos Patch Cord por cada Patch Panel.</v>
          </cell>
          <cell r="D176" t="str">
            <v>COM</v>
          </cell>
          <cell r="E176" t="str">
            <v>COM</v>
          </cell>
          <cell r="F176" t="str">
            <v>E</v>
          </cell>
          <cell r="H176">
            <v>2</v>
          </cell>
          <cell r="I176" t="str">
            <v>0</v>
          </cell>
          <cell r="J176" t="str">
            <v>0</v>
          </cell>
          <cell r="K176" t="str">
            <v>0</v>
          </cell>
          <cell r="L176" t="str">
            <v>0</v>
          </cell>
          <cell r="M176" t="str">
            <v>0</v>
          </cell>
          <cell r="N176" t="str">
            <v>0</v>
          </cell>
          <cell r="O176">
            <v>2</v>
          </cell>
        </row>
        <row r="177">
          <cell r="B177" t="str">
            <v>COM-008</v>
          </cell>
          <cell r="C177" t="str">
            <v>PATCH CORD UTP DE 1 M. CATEGORÍA S/FTP</v>
          </cell>
          <cell r="D177" t="str">
            <v>COM</v>
          </cell>
          <cell r="E177" t="str">
            <v>COM</v>
          </cell>
          <cell r="F177" t="str">
            <v>E</v>
          </cell>
          <cell r="H177">
            <v>24</v>
          </cell>
          <cell r="I177" t="str">
            <v>0</v>
          </cell>
          <cell r="J177" t="str">
            <v>0</v>
          </cell>
          <cell r="K177" t="str">
            <v>0</v>
          </cell>
          <cell r="L177" t="str">
            <v>0</v>
          </cell>
          <cell r="M177" t="str">
            <v>0</v>
          </cell>
          <cell r="N177" t="str">
            <v>0</v>
          </cell>
          <cell r="O177">
            <v>24</v>
          </cell>
        </row>
        <row r="178">
          <cell r="B178" t="str">
            <v>COM-009</v>
          </cell>
          <cell r="C178" t="str">
            <v>PATCH CORD UTP DE 3 M. CATEGORÍA S/FTP</v>
          </cell>
          <cell r="D178" t="str">
            <v>COM</v>
          </cell>
          <cell r="E178" t="str">
            <v>COM</v>
          </cell>
          <cell r="F178" t="str">
            <v>E</v>
          </cell>
          <cell r="H178">
            <v>24</v>
          </cell>
          <cell r="I178" t="str">
            <v>0</v>
          </cell>
          <cell r="J178" t="str">
            <v>0</v>
          </cell>
          <cell r="K178" t="str">
            <v>0</v>
          </cell>
          <cell r="L178" t="str">
            <v>0</v>
          </cell>
          <cell r="M178" t="str">
            <v>0</v>
          </cell>
          <cell r="N178" t="str">
            <v>0</v>
          </cell>
          <cell r="O178">
            <v>24</v>
          </cell>
        </row>
        <row r="179">
          <cell r="B179" t="str">
            <v>COM-010</v>
          </cell>
          <cell r="C179" t="str">
            <v xml:space="preserve">PATCH PANEL 16 PUERTOS RJ45 CATEGORÍA S/FTP </v>
          </cell>
          <cell r="D179" t="str">
            <v>COM</v>
          </cell>
          <cell r="E179" t="str">
            <v>COM</v>
          </cell>
          <cell r="F179" t="str">
            <v>E</v>
          </cell>
          <cell r="H179">
            <v>1</v>
          </cell>
          <cell r="I179" t="str">
            <v>0</v>
          </cell>
          <cell r="J179" t="str">
            <v>0</v>
          </cell>
          <cell r="K179" t="str">
            <v>0</v>
          </cell>
          <cell r="L179" t="str">
            <v>0</v>
          </cell>
          <cell r="M179" t="str">
            <v>0</v>
          </cell>
          <cell r="N179" t="str">
            <v>0</v>
          </cell>
          <cell r="O179">
            <v>1</v>
          </cell>
        </row>
        <row r="180">
          <cell r="B180" t="str">
            <v>COM-011</v>
          </cell>
          <cell r="C180" t="str">
            <v>PATCH PANEL 2 PUERTOS RJ45 CATEGORÍA S/FTP</v>
          </cell>
          <cell r="D180" t="str">
            <v>COM</v>
          </cell>
          <cell r="E180" t="str">
            <v>COM</v>
          </cell>
          <cell r="F180" t="str">
            <v>E</v>
          </cell>
          <cell r="H180">
            <v>1</v>
          </cell>
          <cell r="I180" t="str">
            <v>0</v>
          </cell>
          <cell r="J180" t="str">
            <v>0</v>
          </cell>
          <cell r="K180" t="str">
            <v>0</v>
          </cell>
          <cell r="L180" t="str">
            <v>0</v>
          </cell>
          <cell r="M180" t="str">
            <v>0</v>
          </cell>
          <cell r="N180" t="str">
            <v>0</v>
          </cell>
          <cell r="O180">
            <v>1</v>
          </cell>
        </row>
        <row r="181">
          <cell r="B181" t="str">
            <v>COM-012</v>
          </cell>
          <cell r="C181" t="str">
            <v>PATCH PANEL 24 PUERTOS RJ45 CATEGORÍA S/FTP</v>
          </cell>
          <cell r="D181" t="str">
            <v>COM</v>
          </cell>
          <cell r="E181" t="str">
            <v>COM</v>
          </cell>
          <cell r="F181" t="str">
            <v>E</v>
          </cell>
          <cell r="H181">
            <v>1</v>
          </cell>
          <cell r="I181" t="str">
            <v>0</v>
          </cell>
          <cell r="J181" t="str">
            <v>0</v>
          </cell>
          <cell r="K181" t="str">
            <v>0</v>
          </cell>
          <cell r="L181" t="str">
            <v>0</v>
          </cell>
          <cell r="M181" t="str">
            <v>0</v>
          </cell>
          <cell r="N181" t="str">
            <v>0</v>
          </cell>
          <cell r="O181">
            <v>1</v>
          </cell>
        </row>
        <row r="182">
          <cell r="B182" t="str">
            <v>COM-013</v>
          </cell>
          <cell r="C182" t="str">
            <v>PATCH PANEL 8 PUERTOS RJ45 CATEGORÍA S/FTP</v>
          </cell>
          <cell r="D182" t="str">
            <v>COM</v>
          </cell>
          <cell r="E182" t="str">
            <v>COM</v>
          </cell>
          <cell r="F182" t="str">
            <v>E</v>
          </cell>
          <cell r="H182">
            <v>1</v>
          </cell>
          <cell r="I182" t="str">
            <v>0</v>
          </cell>
          <cell r="J182" t="str">
            <v>0</v>
          </cell>
          <cell r="K182" t="str">
            <v>0</v>
          </cell>
          <cell r="L182" t="str">
            <v>0</v>
          </cell>
          <cell r="M182" t="str">
            <v>0</v>
          </cell>
          <cell r="N182" t="str">
            <v>0</v>
          </cell>
          <cell r="O182">
            <v>1</v>
          </cell>
        </row>
        <row r="183">
          <cell r="B183" t="str">
            <v>COM-014</v>
          </cell>
          <cell r="C183" t="str">
            <v xml:space="preserve">PATCH PANEL DE FIBRA ÓPTICA (INCLUYE BANDEJA) </v>
          </cell>
          <cell r="D183" t="str">
            <v>COM</v>
          </cell>
          <cell r="E183" t="str">
            <v>COM</v>
          </cell>
          <cell r="F183" t="str">
            <v>E</v>
          </cell>
          <cell r="H183">
            <v>1</v>
          </cell>
          <cell r="I183" t="str">
            <v>0</v>
          </cell>
          <cell r="J183" t="str">
            <v>0</v>
          </cell>
          <cell r="K183" t="str">
            <v>0</v>
          </cell>
          <cell r="L183" t="str">
            <v>0</v>
          </cell>
          <cell r="M183" t="str">
            <v>0</v>
          </cell>
          <cell r="N183" t="str">
            <v>0</v>
          </cell>
          <cell r="O183">
            <v>1</v>
          </cell>
        </row>
        <row r="184">
          <cell r="B184" t="str">
            <v>COM-015</v>
          </cell>
          <cell r="C184" t="str">
            <v>RADIO RECEPTOR VHF/HF MOVIL</v>
          </cell>
          <cell r="D184" t="str">
            <v>COM</v>
          </cell>
          <cell r="E184" t="str">
            <v>COM</v>
          </cell>
          <cell r="F184" t="str">
            <v>E</v>
          </cell>
          <cell r="H184">
            <v>1</v>
          </cell>
          <cell r="I184">
            <v>1</v>
          </cell>
          <cell r="J184">
            <v>1</v>
          </cell>
          <cell r="K184" t="str">
            <v>0</v>
          </cell>
          <cell r="L184" t="str">
            <v>0</v>
          </cell>
          <cell r="M184" t="str">
            <v>0</v>
          </cell>
          <cell r="N184" t="str">
            <v>0</v>
          </cell>
          <cell r="O184">
            <v>3</v>
          </cell>
        </row>
        <row r="185">
          <cell r="B185" t="str">
            <v>COM-016</v>
          </cell>
          <cell r="C185" t="str">
            <v xml:space="preserve">REGLETA TELEFÓNICA 25 PARES </v>
          </cell>
          <cell r="D185" t="str">
            <v>COM</v>
          </cell>
          <cell r="E185" t="str">
            <v>COM</v>
          </cell>
          <cell r="F185" t="str">
            <v>E</v>
          </cell>
          <cell r="H185">
            <v>1</v>
          </cell>
          <cell r="I185" t="str">
            <v>0</v>
          </cell>
          <cell r="J185" t="str">
            <v>0</v>
          </cell>
          <cell r="K185" t="str">
            <v>0</v>
          </cell>
          <cell r="L185" t="str">
            <v>0</v>
          </cell>
          <cell r="M185" t="str">
            <v>0</v>
          </cell>
          <cell r="N185" t="str">
            <v>0</v>
          </cell>
          <cell r="O185">
            <v>1</v>
          </cell>
        </row>
        <row r="186">
          <cell r="B186" t="str">
            <v>COM-017</v>
          </cell>
          <cell r="C186" t="str">
            <v>SISTEMA DE RADIO RECEPTOR VHF/HF</v>
          </cell>
          <cell r="D186" t="str">
            <v>COM</v>
          </cell>
          <cell r="E186" t="str">
            <v>COM</v>
          </cell>
          <cell r="F186" t="str">
            <v>E</v>
          </cell>
          <cell r="H186">
            <v>1</v>
          </cell>
          <cell r="I186" t="str">
            <v>0</v>
          </cell>
          <cell r="J186" t="str">
            <v>0</v>
          </cell>
          <cell r="K186" t="str">
            <v>0</v>
          </cell>
          <cell r="L186" t="str">
            <v>0</v>
          </cell>
          <cell r="M186" t="str">
            <v>0</v>
          </cell>
          <cell r="N186" t="str">
            <v>0</v>
          </cell>
          <cell r="O186">
            <v>1</v>
          </cell>
        </row>
        <row r="187">
          <cell r="B187" t="str">
            <v>COM-018</v>
          </cell>
          <cell r="C187" t="str">
            <v>SISTEMA DE SISTEMA DE CONECTIVIDAD WIFI</v>
          </cell>
          <cell r="D187" t="str">
            <v>COM</v>
          </cell>
          <cell r="E187" t="str">
            <v>COM</v>
          </cell>
          <cell r="F187" t="str">
            <v>E</v>
          </cell>
          <cell r="H187">
            <v>1</v>
          </cell>
          <cell r="I187" t="str">
            <v>0</v>
          </cell>
          <cell r="J187" t="str">
            <v>0</v>
          </cell>
          <cell r="K187" t="str">
            <v>0</v>
          </cell>
          <cell r="L187" t="str">
            <v>0</v>
          </cell>
          <cell r="M187" t="str">
            <v>0</v>
          </cell>
          <cell r="N187" t="str">
            <v>0</v>
          </cell>
          <cell r="O187">
            <v>1</v>
          </cell>
        </row>
        <row r="188">
          <cell r="B188" t="str">
            <v>COM-019</v>
          </cell>
          <cell r="C188" t="str">
            <v xml:space="preserve">SISTEMA ELECTRÓNICO DE CONTROL DE TEMPERATURA Y ENERGÍA CON ALARMA </v>
          </cell>
          <cell r="D188" t="str">
            <v>COM</v>
          </cell>
          <cell r="E188" t="str">
            <v>COM</v>
          </cell>
          <cell r="F188" t="str">
            <v>E</v>
          </cell>
          <cell r="H188">
            <v>1</v>
          </cell>
          <cell r="I188" t="str">
            <v>0</v>
          </cell>
          <cell r="J188" t="str">
            <v>0</v>
          </cell>
          <cell r="K188" t="str">
            <v>0</v>
          </cell>
          <cell r="L188" t="str">
            <v>0</v>
          </cell>
          <cell r="M188" t="str">
            <v>0</v>
          </cell>
          <cell r="N188" t="str">
            <v>0</v>
          </cell>
          <cell r="O188">
            <v>1</v>
          </cell>
        </row>
        <row r="189">
          <cell r="B189" t="str">
            <v>COM-020</v>
          </cell>
          <cell r="C189" t="str">
            <v>SWITCH DE 16 PUERTOS RJ45 10 GBPS + 2 PUERTOS PARA FIBRA ÓPTICA 10 GBPS ADMINISTRABLE - Para nivel de distribución, (*) Un Switch por cada Gabinete.</v>
          </cell>
          <cell r="D189" t="str">
            <v>COM</v>
          </cell>
          <cell r="E189" t="str">
            <v>COM</v>
          </cell>
          <cell r="F189" t="str">
            <v>E</v>
          </cell>
          <cell r="H189">
            <v>1</v>
          </cell>
          <cell r="I189" t="str">
            <v>0</v>
          </cell>
          <cell r="J189" t="str">
            <v>0</v>
          </cell>
          <cell r="K189" t="str">
            <v>0</v>
          </cell>
          <cell r="L189" t="str">
            <v>0</v>
          </cell>
          <cell r="M189" t="str">
            <v>0</v>
          </cell>
          <cell r="N189" t="str">
            <v>0</v>
          </cell>
          <cell r="O189">
            <v>1</v>
          </cell>
        </row>
        <row r="190">
          <cell r="B190" t="str">
            <v>COM-021</v>
          </cell>
          <cell r="C190" t="str">
            <v>SWITCH DE 24 PUERTOS RJ45 1GBPS ADMINISTRABLE - (*) Un Switch por cada 24 puntos asistidos - nivel principal</v>
          </cell>
          <cell r="D190" t="str">
            <v>COM</v>
          </cell>
          <cell r="E190" t="str">
            <v>COM</v>
          </cell>
          <cell r="F190" t="str">
            <v>E</v>
          </cell>
          <cell r="H190">
            <v>1</v>
          </cell>
          <cell r="I190" t="str">
            <v>0</v>
          </cell>
          <cell r="J190" t="str">
            <v>0</v>
          </cell>
          <cell r="K190" t="str">
            <v>0</v>
          </cell>
          <cell r="L190" t="str">
            <v>0</v>
          </cell>
          <cell r="M190" t="str">
            <v>0</v>
          </cell>
          <cell r="N190" t="str">
            <v>0</v>
          </cell>
          <cell r="O190">
            <v>1</v>
          </cell>
        </row>
        <row r="191">
          <cell r="B191" t="str">
            <v>COM-022</v>
          </cell>
          <cell r="C191" t="str">
            <v>SWITCH DE 24 PUERTOS RJ45 POE 1GBPS + 2 PUERTOS RJ45 10 GBPS ADMINISTRABLE - (*) Un Switch por cada 24 puntos asistidos - nivel borde</v>
          </cell>
          <cell r="D191" t="str">
            <v>COM</v>
          </cell>
          <cell r="E191" t="str">
            <v>COM</v>
          </cell>
          <cell r="F191" t="str">
            <v>E</v>
          </cell>
          <cell r="H191">
            <v>1</v>
          </cell>
          <cell r="I191" t="str">
            <v>0</v>
          </cell>
          <cell r="J191" t="str">
            <v>0</v>
          </cell>
          <cell r="K191" t="str">
            <v>0</v>
          </cell>
          <cell r="L191" t="str">
            <v>0</v>
          </cell>
          <cell r="M191" t="str">
            <v>0</v>
          </cell>
          <cell r="N191" t="str">
            <v>0</v>
          </cell>
          <cell r="O191">
            <v>1</v>
          </cell>
        </row>
        <row r="192">
          <cell r="B192" t="str">
            <v>COM-023</v>
          </cell>
          <cell r="C192" t="str">
            <v>SWITCH DE 24 PUERTOS RJ45 POE 1GBPS + 2 PUERTOS RJ45 1GBPS ADMINISTRABLE - (*) Un Switch por cada 24 puntos asistidos - nivel borde</v>
          </cell>
          <cell r="D192" t="str">
            <v>COM</v>
          </cell>
          <cell r="E192" t="str">
            <v>COM</v>
          </cell>
          <cell r="F192" t="str">
            <v>E</v>
          </cell>
          <cell r="H192">
            <v>1</v>
          </cell>
          <cell r="I192" t="str">
            <v>0</v>
          </cell>
          <cell r="J192" t="str">
            <v>0</v>
          </cell>
          <cell r="K192" t="str">
            <v>0</v>
          </cell>
          <cell r="L192" t="str">
            <v>0</v>
          </cell>
          <cell r="M192" t="str">
            <v>0</v>
          </cell>
          <cell r="N192" t="str">
            <v>0</v>
          </cell>
          <cell r="O192">
            <v>1</v>
          </cell>
        </row>
        <row r="193">
          <cell r="B193" t="str">
            <v>COM-024</v>
          </cell>
          <cell r="C193" t="str">
            <v>SWITCH DE 24 PUERTOS RJ45 POE 1GBPS ADMINISTRABLE</v>
          </cell>
          <cell r="D193" t="str">
            <v>COM</v>
          </cell>
          <cell r="E193" t="str">
            <v>COM</v>
          </cell>
          <cell r="F193" t="str">
            <v>E</v>
          </cell>
          <cell r="H193">
            <v>1</v>
          </cell>
          <cell r="I193" t="str">
            <v>0</v>
          </cell>
          <cell r="J193" t="str">
            <v>0</v>
          </cell>
          <cell r="K193" t="str">
            <v>0</v>
          </cell>
          <cell r="L193" t="str">
            <v>0</v>
          </cell>
          <cell r="M193" t="str">
            <v>0</v>
          </cell>
          <cell r="N193" t="str">
            <v>0</v>
          </cell>
          <cell r="O193">
            <v>1</v>
          </cell>
        </row>
        <row r="194">
          <cell r="B194" t="str">
            <v>COM-025</v>
          </cell>
          <cell r="C194" t="str">
            <v>SWITCH DE 8 PUERTOS PARA FIBRA ÓPTICA A 10 GBPS + 24 PUERTOS RJ45 10 GBPS ADMINISTRABLE - (*) Puertos de acuerdo a enlaces de cableado troncal y equipos - nivel core</v>
          </cell>
          <cell r="D194" t="str">
            <v>COM</v>
          </cell>
          <cell r="E194" t="str">
            <v>COM</v>
          </cell>
          <cell r="F194" t="str">
            <v>E</v>
          </cell>
          <cell r="H194">
            <v>1</v>
          </cell>
          <cell r="I194" t="str">
            <v>0</v>
          </cell>
          <cell r="J194" t="str">
            <v>0</v>
          </cell>
          <cell r="K194" t="str">
            <v>0</v>
          </cell>
          <cell r="L194" t="str">
            <v>0</v>
          </cell>
          <cell r="M194" t="str">
            <v>0</v>
          </cell>
          <cell r="N194" t="str">
            <v>0</v>
          </cell>
          <cell r="O194">
            <v>1</v>
          </cell>
        </row>
        <row r="195">
          <cell r="B195" t="str">
            <v>COM-026</v>
          </cell>
          <cell r="C195" t="str">
            <v>SWITCH DE 8 PUERTOS RJ45 1GBPS + 2 PUERTOS RJ45 1 GBPS ADMINISTRABLE - Para nivel de distribución</v>
          </cell>
          <cell r="D195" t="str">
            <v>COM</v>
          </cell>
          <cell r="E195" t="str">
            <v>COM</v>
          </cell>
          <cell r="F195" t="str">
            <v>E</v>
          </cell>
          <cell r="H195">
            <v>1</v>
          </cell>
          <cell r="I195" t="str">
            <v>0</v>
          </cell>
          <cell r="J195" t="str">
            <v>0</v>
          </cell>
          <cell r="K195" t="str">
            <v>0</v>
          </cell>
          <cell r="L195" t="str">
            <v>0</v>
          </cell>
          <cell r="M195" t="str">
            <v>0</v>
          </cell>
          <cell r="N195" t="str">
            <v>0</v>
          </cell>
          <cell r="O195">
            <v>1</v>
          </cell>
        </row>
        <row r="196">
          <cell r="B196" t="str">
            <v>COM-027</v>
          </cell>
          <cell r="C196" t="str">
            <v>SWITCH KWM 1X4</v>
          </cell>
          <cell r="D196" t="str">
            <v>COM</v>
          </cell>
          <cell r="E196" t="str">
            <v>COM</v>
          </cell>
          <cell r="F196" t="str">
            <v>E</v>
          </cell>
          <cell r="H196">
            <v>1</v>
          </cell>
          <cell r="I196" t="str">
            <v>0</v>
          </cell>
          <cell r="J196" t="str">
            <v>0</v>
          </cell>
          <cell r="K196" t="str">
            <v>0</v>
          </cell>
          <cell r="L196" t="str">
            <v>0</v>
          </cell>
          <cell r="M196" t="str">
            <v>0</v>
          </cell>
          <cell r="N196" t="str">
            <v>0</v>
          </cell>
          <cell r="O196">
            <v>1</v>
          </cell>
        </row>
        <row r="197">
          <cell r="B197" t="str">
            <v>COM-028</v>
          </cell>
          <cell r="C197" t="str">
            <v>SWITCH KWM 1X8</v>
          </cell>
          <cell r="D197" t="str">
            <v>COM</v>
          </cell>
          <cell r="E197" t="str">
            <v>COM</v>
          </cell>
          <cell r="F197" t="str">
            <v>E</v>
          </cell>
          <cell r="H197">
            <v>2</v>
          </cell>
          <cell r="I197" t="str">
            <v>0</v>
          </cell>
          <cell r="J197" t="str">
            <v>0</v>
          </cell>
          <cell r="K197" t="str">
            <v>0</v>
          </cell>
          <cell r="L197" t="str">
            <v>0</v>
          </cell>
          <cell r="M197" t="str">
            <v>0</v>
          </cell>
          <cell r="N197" t="str">
            <v>0</v>
          </cell>
          <cell r="O197">
            <v>2</v>
          </cell>
        </row>
        <row r="198">
          <cell r="B198" t="str">
            <v>DX-001</v>
          </cell>
          <cell r="C198" t="str">
            <v xml:space="preserve">EQUIPO DE URODINAMIA </v>
          </cell>
          <cell r="D198" t="str">
            <v>B</v>
          </cell>
          <cell r="E198" t="str">
            <v>DX</v>
          </cell>
          <cell r="F198" t="str">
            <v>E</v>
          </cell>
          <cell r="H198" t="str">
            <v>0</v>
          </cell>
          <cell r="I198">
            <v>1</v>
          </cell>
          <cell r="J198" t="str">
            <v>0</v>
          </cell>
          <cell r="K198" t="str">
            <v>0</v>
          </cell>
          <cell r="L198" t="str">
            <v>0</v>
          </cell>
          <cell r="M198" t="str">
            <v>0</v>
          </cell>
          <cell r="N198" t="str">
            <v>0</v>
          </cell>
          <cell r="O198">
            <v>1</v>
          </cell>
        </row>
        <row r="199">
          <cell r="B199" t="str">
            <v>DX-002</v>
          </cell>
          <cell r="C199" t="str">
            <v>ESPIROMETRO COMPUTARIZADO</v>
          </cell>
          <cell r="D199" t="str">
            <v>B</v>
          </cell>
          <cell r="E199" t="str">
            <v>DX</v>
          </cell>
          <cell r="F199" t="str">
            <v>E</v>
          </cell>
          <cell r="H199" t="str">
            <v>0</v>
          </cell>
          <cell r="I199">
            <v>1</v>
          </cell>
          <cell r="J199" t="str">
            <v>0</v>
          </cell>
          <cell r="K199" t="str">
            <v>0</v>
          </cell>
          <cell r="L199" t="str">
            <v>0</v>
          </cell>
          <cell r="M199" t="str">
            <v>0</v>
          </cell>
          <cell r="N199" t="str">
            <v>0</v>
          </cell>
          <cell r="O199">
            <v>1</v>
          </cell>
        </row>
        <row r="200">
          <cell r="B200" t="str">
            <v>DX-003</v>
          </cell>
          <cell r="C200" t="str">
            <v>ESPIROMETRO PORTATIL</v>
          </cell>
          <cell r="D200" t="str">
            <v>B</v>
          </cell>
          <cell r="E200" t="str">
            <v>DX</v>
          </cell>
          <cell r="F200" t="str">
            <v>E</v>
          </cell>
          <cell r="H200" t="str">
            <v>0</v>
          </cell>
          <cell r="I200">
            <v>1</v>
          </cell>
          <cell r="J200" t="str">
            <v>0</v>
          </cell>
          <cell r="K200" t="str">
            <v>0</v>
          </cell>
          <cell r="L200" t="str">
            <v>0</v>
          </cell>
          <cell r="M200" t="str">
            <v>0</v>
          </cell>
          <cell r="N200" t="str">
            <v>0</v>
          </cell>
          <cell r="O200">
            <v>1</v>
          </cell>
        </row>
        <row r="201">
          <cell r="B201" t="str">
            <v>EC-001</v>
          </cell>
          <cell r="C201" t="str">
            <v>AIRE ACONDICIONADO TIPO PRECISIÓN</v>
          </cell>
          <cell r="D201" t="str">
            <v>E</v>
          </cell>
          <cell r="E201" t="str">
            <v>EC</v>
          </cell>
          <cell r="F201" t="str">
            <v>C</v>
          </cell>
          <cell r="H201">
            <v>1</v>
          </cell>
          <cell r="I201" t="str">
            <v>0</v>
          </cell>
          <cell r="J201" t="str">
            <v>0</v>
          </cell>
          <cell r="K201" t="str">
            <v>0</v>
          </cell>
          <cell r="L201" t="str">
            <v>0</v>
          </cell>
          <cell r="M201" t="str">
            <v>0</v>
          </cell>
          <cell r="N201" t="str">
            <v>0</v>
          </cell>
          <cell r="O201">
            <v>1</v>
          </cell>
        </row>
        <row r="202">
          <cell r="B202" t="str">
            <v>EC-002</v>
          </cell>
          <cell r="C202" t="str">
            <v>AIRE ACONDICIONADO TIPO SPLIT</v>
          </cell>
          <cell r="D202" t="str">
            <v>E</v>
          </cell>
          <cell r="E202" t="str">
            <v>EC</v>
          </cell>
          <cell r="F202" t="str">
            <v>C</v>
          </cell>
          <cell r="H202">
            <v>1</v>
          </cell>
          <cell r="I202" t="str">
            <v>0</v>
          </cell>
          <cell r="J202" t="str">
            <v>0</v>
          </cell>
          <cell r="K202" t="str">
            <v>0</v>
          </cell>
          <cell r="L202" t="str">
            <v>0</v>
          </cell>
          <cell r="M202" t="str">
            <v>0</v>
          </cell>
          <cell r="N202" t="str">
            <v>0</v>
          </cell>
          <cell r="O202">
            <v>1</v>
          </cell>
        </row>
        <row r="203">
          <cell r="B203" t="str">
            <v>EC-003</v>
          </cell>
          <cell r="C203" t="str">
            <v>EQUIPO DE AIRE ACONDICIONADO TIPO SPLIT FRIO/CALOR</v>
          </cell>
          <cell r="D203" t="str">
            <v>E</v>
          </cell>
          <cell r="E203" t="str">
            <v>EC</v>
          </cell>
          <cell r="F203" t="str">
            <v>E</v>
          </cell>
          <cell r="H203">
            <v>1</v>
          </cell>
          <cell r="I203" t="str">
            <v>0</v>
          </cell>
          <cell r="J203" t="str">
            <v>0</v>
          </cell>
          <cell r="K203" t="str">
            <v>0</v>
          </cell>
          <cell r="L203" t="str">
            <v>0</v>
          </cell>
          <cell r="M203" t="str">
            <v>0</v>
          </cell>
          <cell r="N203" t="str">
            <v>0</v>
          </cell>
          <cell r="O203">
            <v>1</v>
          </cell>
        </row>
        <row r="204">
          <cell r="B204" t="str">
            <v>EC-004</v>
          </cell>
          <cell r="C204" t="str">
            <v>EQUIPO DE VENTILACION Y EXTRACCION DE AIRE</v>
          </cell>
          <cell r="D204" t="str">
            <v>E</v>
          </cell>
          <cell r="E204" t="str">
            <v>EC</v>
          </cell>
          <cell r="F204" t="str">
            <v>C</v>
          </cell>
          <cell r="H204">
            <v>1</v>
          </cell>
          <cell r="I204" t="str">
            <v>0</v>
          </cell>
          <cell r="J204" t="str">
            <v>0</v>
          </cell>
          <cell r="K204" t="str">
            <v>0</v>
          </cell>
          <cell r="L204" t="str">
            <v>0</v>
          </cell>
          <cell r="M204" t="str">
            <v>0</v>
          </cell>
          <cell r="N204" t="str">
            <v>0</v>
          </cell>
          <cell r="O204">
            <v>1</v>
          </cell>
        </row>
        <row r="205">
          <cell r="B205" t="str">
            <v>EC-005</v>
          </cell>
          <cell r="C205" t="str">
            <v>ESTUFA CALENTADOR DE AMBIENTE</v>
          </cell>
          <cell r="D205" t="str">
            <v>E</v>
          </cell>
          <cell r="E205" t="str">
            <v>EC</v>
          </cell>
          <cell r="F205" t="str">
            <v>E</v>
          </cell>
          <cell r="H205" t="str">
            <v>0</v>
          </cell>
          <cell r="I205">
            <v>1</v>
          </cell>
          <cell r="J205" t="str">
            <v>0</v>
          </cell>
          <cell r="K205" t="str">
            <v>0</v>
          </cell>
          <cell r="L205" t="str">
            <v>0</v>
          </cell>
          <cell r="M205" t="str">
            <v>0</v>
          </cell>
          <cell r="N205" t="str">
            <v>0</v>
          </cell>
          <cell r="O205">
            <v>1</v>
          </cell>
        </row>
        <row r="206">
          <cell r="B206" t="str">
            <v>EC-006</v>
          </cell>
          <cell r="C206" t="str">
            <v>EXTRACTORES AXIALES</v>
          </cell>
          <cell r="D206" t="str">
            <v>E</v>
          </cell>
          <cell r="E206" t="str">
            <v>EC</v>
          </cell>
          <cell r="F206" t="str">
            <v>E</v>
          </cell>
          <cell r="H206">
            <v>2</v>
          </cell>
          <cell r="I206" t="str">
            <v>0</v>
          </cell>
          <cell r="J206" t="str">
            <v>0</v>
          </cell>
          <cell r="K206" t="str">
            <v>0</v>
          </cell>
          <cell r="L206" t="str">
            <v>0</v>
          </cell>
          <cell r="M206" t="str">
            <v>0</v>
          </cell>
          <cell r="N206" t="str">
            <v>0</v>
          </cell>
          <cell r="O206">
            <v>2</v>
          </cell>
        </row>
        <row r="207">
          <cell r="B207" t="str">
            <v>EC-007</v>
          </cell>
          <cell r="C207" t="str">
            <v>VENTILADORES AXIALES</v>
          </cell>
          <cell r="D207" t="str">
            <v>E</v>
          </cell>
          <cell r="E207" t="str">
            <v>EC</v>
          </cell>
          <cell r="F207" t="str">
            <v>C</v>
          </cell>
          <cell r="H207">
            <v>2</v>
          </cell>
          <cell r="I207" t="str">
            <v>0</v>
          </cell>
          <cell r="J207" t="str">
            <v>0</v>
          </cell>
          <cell r="K207" t="str">
            <v>0</v>
          </cell>
          <cell r="L207" t="str">
            <v>0</v>
          </cell>
          <cell r="M207" t="str">
            <v>0</v>
          </cell>
          <cell r="N207" t="str">
            <v>0</v>
          </cell>
          <cell r="O207">
            <v>2</v>
          </cell>
        </row>
        <row r="208">
          <cell r="B208" t="str">
            <v>EC-008</v>
          </cell>
          <cell r="C208" t="str">
            <v>VENTILADORES DE TECHO</v>
          </cell>
          <cell r="D208" t="str">
            <v>E</v>
          </cell>
          <cell r="E208" t="str">
            <v>EC</v>
          </cell>
          <cell r="F208" t="str">
            <v>C</v>
          </cell>
          <cell r="H208">
            <v>2</v>
          </cell>
          <cell r="I208" t="str">
            <v>0</v>
          </cell>
          <cell r="J208" t="str">
            <v>0</v>
          </cell>
          <cell r="K208" t="str">
            <v>0</v>
          </cell>
          <cell r="L208" t="str">
            <v>0</v>
          </cell>
          <cell r="M208" t="str">
            <v>0</v>
          </cell>
          <cell r="N208" t="str">
            <v>0</v>
          </cell>
          <cell r="O208">
            <v>2</v>
          </cell>
        </row>
        <row r="209">
          <cell r="B209" t="str">
            <v>EST-001</v>
          </cell>
          <cell r="C209" t="str">
            <v>ANAQUEL CERRADO DE ACERO INOXIDABLE CON 2 PUERTAS Y CON 3 DIVISIONES</v>
          </cell>
          <cell r="D209" t="str">
            <v>MC</v>
          </cell>
          <cell r="E209" t="str">
            <v>EST</v>
          </cell>
          <cell r="F209" t="str">
            <v>E</v>
          </cell>
          <cell r="H209" t="str">
            <v>0</v>
          </cell>
          <cell r="I209">
            <v>2</v>
          </cell>
          <cell r="J209" t="str">
            <v>0</v>
          </cell>
          <cell r="K209" t="str">
            <v>0</v>
          </cell>
          <cell r="L209" t="str">
            <v>0</v>
          </cell>
          <cell r="M209" t="str">
            <v>0</v>
          </cell>
          <cell r="N209" t="str">
            <v>0</v>
          </cell>
          <cell r="O209">
            <v>2</v>
          </cell>
        </row>
        <row r="210">
          <cell r="B210" t="str">
            <v>EST-002</v>
          </cell>
          <cell r="C210" t="str">
            <v>ARMARIO DE ACERO INOXIDABLE PARA INSTRUMENTAL DENTAL DE 2 CUERPOS</v>
          </cell>
          <cell r="D210" t="str">
            <v>MC</v>
          </cell>
          <cell r="E210" t="str">
            <v>EST</v>
          </cell>
          <cell r="F210" t="str">
            <v>E</v>
          </cell>
          <cell r="H210" t="str">
            <v>0</v>
          </cell>
          <cell r="I210">
            <v>1</v>
          </cell>
          <cell r="J210" t="str">
            <v>0</v>
          </cell>
          <cell r="K210" t="str">
            <v>0</v>
          </cell>
          <cell r="L210" t="str">
            <v>0</v>
          </cell>
          <cell r="M210" t="str">
            <v>0</v>
          </cell>
          <cell r="N210" t="str">
            <v>0</v>
          </cell>
          <cell r="O210">
            <v>1</v>
          </cell>
        </row>
        <row r="211">
          <cell r="B211" t="str">
            <v>EST-003</v>
          </cell>
          <cell r="C211" t="str">
            <v xml:space="preserve">AUTOCLAVE DE  50/60 LTS. VERTICAL, CON GENERADOR ELÉCTRICO DE VAPOR. </v>
          </cell>
          <cell r="D211" t="str">
            <v>E</v>
          </cell>
          <cell r="E211" t="str">
            <v>EST</v>
          </cell>
          <cell r="F211" t="str">
            <v>E</v>
          </cell>
          <cell r="H211" t="str">
            <v>0</v>
          </cell>
          <cell r="I211" t="str">
            <v>0</v>
          </cell>
          <cell r="J211">
            <v>1</v>
          </cell>
          <cell r="K211" t="str">
            <v>0</v>
          </cell>
          <cell r="L211" t="str">
            <v>0</v>
          </cell>
          <cell r="M211" t="str">
            <v>0</v>
          </cell>
          <cell r="N211" t="str">
            <v>0</v>
          </cell>
          <cell r="O211">
            <v>1</v>
          </cell>
        </row>
        <row r="212">
          <cell r="B212" t="str">
            <v>EST-004</v>
          </cell>
          <cell r="C212" t="str">
            <v xml:space="preserve">AUTOCLAVE DE 120 LITROS CON DOBLE PUERTA A VAPOR DE RED Y BARRERA SANITARIA </v>
          </cell>
          <cell r="D212" t="str">
            <v>E</v>
          </cell>
          <cell r="E212" t="str">
            <v>EST</v>
          </cell>
          <cell r="F212" t="str">
            <v>E</v>
          </cell>
          <cell r="H212">
            <v>1</v>
          </cell>
          <cell r="I212" t="str">
            <v>0</v>
          </cell>
          <cell r="J212" t="str">
            <v>0</v>
          </cell>
          <cell r="K212" t="str">
            <v>0</v>
          </cell>
          <cell r="L212" t="str">
            <v>0</v>
          </cell>
          <cell r="M212" t="str">
            <v>0</v>
          </cell>
          <cell r="N212" t="str">
            <v>0</v>
          </cell>
          <cell r="O212">
            <v>1</v>
          </cell>
        </row>
        <row r="213">
          <cell r="B213" t="str">
            <v>EST-005</v>
          </cell>
          <cell r="C213" t="str">
            <v>AUTOCLAVE DE 150/200 LITROS CON DOBLE PUERTA A VAPOR DE RED Y GENERADOR ELECTRICO DE VAPOR INCORPORADO CON BARRERA SANITARIA</v>
          </cell>
          <cell r="D213" t="str">
            <v>E</v>
          </cell>
          <cell r="E213" t="str">
            <v>EST</v>
          </cell>
          <cell r="F213" t="str">
            <v>E</v>
          </cell>
          <cell r="H213">
            <v>2</v>
          </cell>
          <cell r="I213" t="str">
            <v>0</v>
          </cell>
          <cell r="J213" t="str">
            <v>0</v>
          </cell>
          <cell r="K213" t="str">
            <v>0</v>
          </cell>
          <cell r="L213" t="str">
            <v>0</v>
          </cell>
          <cell r="M213" t="str">
            <v>0</v>
          </cell>
          <cell r="N213" t="str">
            <v>0</v>
          </cell>
          <cell r="O213">
            <v>2</v>
          </cell>
        </row>
        <row r="214">
          <cell r="B214" t="str">
            <v>EST-006</v>
          </cell>
          <cell r="C214" t="str">
            <v>AUTOCLAVE DE 250/300 LITROS CON DOBLE PUERTA A VAPOR DE RED Y GENERADOR ELECTRICO DE VAPOR INCORPORADO CON BARRERA SANITARIA</v>
          </cell>
          <cell r="D214" t="str">
            <v>E</v>
          </cell>
          <cell r="E214" t="str">
            <v>EST</v>
          </cell>
          <cell r="F214" t="str">
            <v>E</v>
          </cell>
          <cell r="H214">
            <v>2</v>
          </cell>
          <cell r="I214" t="str">
            <v>0</v>
          </cell>
          <cell r="J214" t="str">
            <v>0</v>
          </cell>
          <cell r="K214" t="str">
            <v>0</v>
          </cell>
          <cell r="L214" t="str">
            <v>0</v>
          </cell>
          <cell r="M214" t="str">
            <v>0</v>
          </cell>
          <cell r="N214" t="str">
            <v>0</v>
          </cell>
          <cell r="O214">
            <v>2</v>
          </cell>
        </row>
        <row r="215">
          <cell r="B215" t="str">
            <v>EST-007</v>
          </cell>
          <cell r="C215" t="str">
            <v>CARRO PARA EL TRANSPORTE DE MATERIAL ESTÉRIL</v>
          </cell>
          <cell r="D215" t="str">
            <v>MC</v>
          </cell>
          <cell r="E215" t="str">
            <v>EST</v>
          </cell>
          <cell r="F215" t="str">
            <v>E</v>
          </cell>
          <cell r="H215">
            <v>1</v>
          </cell>
          <cell r="I215" t="str">
            <v>0</v>
          </cell>
          <cell r="J215" t="str">
            <v>0</v>
          </cell>
          <cell r="K215" t="str">
            <v>0</v>
          </cell>
          <cell r="L215" t="str">
            <v>0</v>
          </cell>
          <cell r="M215" t="str">
            <v>0</v>
          </cell>
          <cell r="N215" t="str">
            <v>0</v>
          </cell>
          <cell r="O215">
            <v>1</v>
          </cell>
        </row>
        <row r="216">
          <cell r="B216" t="str">
            <v>EST-008</v>
          </cell>
          <cell r="C216" t="str">
            <v xml:space="preserve">COCHE DE TRANSPORTE PARA MATERIAL ESTÉRIL </v>
          </cell>
          <cell r="D216" t="str">
            <v>MC</v>
          </cell>
          <cell r="E216" t="str">
            <v>EST</v>
          </cell>
          <cell r="F216" t="str">
            <v>E</v>
          </cell>
          <cell r="H216">
            <v>1</v>
          </cell>
          <cell r="I216" t="str">
            <v>0</v>
          </cell>
          <cell r="J216" t="str">
            <v>0</v>
          </cell>
          <cell r="K216" t="str">
            <v>0</v>
          </cell>
          <cell r="L216" t="str">
            <v>0</v>
          </cell>
          <cell r="M216" t="str">
            <v>0</v>
          </cell>
          <cell r="N216" t="str">
            <v>0</v>
          </cell>
          <cell r="O216">
            <v>1</v>
          </cell>
        </row>
        <row r="217">
          <cell r="B217" t="str">
            <v>EST-009</v>
          </cell>
          <cell r="C217" t="str">
            <v>CORTADORA ELECTRICA DE GASAS</v>
          </cell>
          <cell r="D217" t="str">
            <v>E</v>
          </cell>
          <cell r="E217" t="str">
            <v>EST</v>
          </cell>
          <cell r="F217" t="str">
            <v>E</v>
          </cell>
          <cell r="H217">
            <v>1</v>
          </cell>
          <cell r="I217" t="str">
            <v>0</v>
          </cell>
          <cell r="J217" t="str">
            <v>0</v>
          </cell>
          <cell r="K217" t="str">
            <v>0</v>
          </cell>
          <cell r="L217" t="str">
            <v>0</v>
          </cell>
          <cell r="M217" t="str">
            <v>0</v>
          </cell>
          <cell r="N217" t="str">
            <v>0</v>
          </cell>
          <cell r="O217">
            <v>1</v>
          </cell>
        </row>
        <row r="218">
          <cell r="B218" t="str">
            <v>EST-010</v>
          </cell>
          <cell r="C218" t="str">
            <v>DESINFECTOR AUTOMATICO DE ENDOSCOPIOS</v>
          </cell>
          <cell r="D218" t="str">
            <v>E</v>
          </cell>
          <cell r="E218" t="str">
            <v>EST</v>
          </cell>
          <cell r="F218" t="str">
            <v>E</v>
          </cell>
          <cell r="H218" t="str">
            <v>0</v>
          </cell>
          <cell r="I218" t="str">
            <v>0</v>
          </cell>
          <cell r="J218">
            <v>1</v>
          </cell>
          <cell r="K218" t="str">
            <v>0</v>
          </cell>
          <cell r="L218" t="str">
            <v>0</v>
          </cell>
          <cell r="M218" t="str">
            <v>0</v>
          </cell>
          <cell r="N218" t="str">
            <v>0</v>
          </cell>
          <cell r="O218">
            <v>1</v>
          </cell>
        </row>
        <row r="219">
          <cell r="B219" t="str">
            <v>EST-011</v>
          </cell>
          <cell r="C219" t="str">
            <v>EQUIPO CON PISTOLA PARA LAVADO  DE COCHES  (A VAPOR)</v>
          </cell>
          <cell r="D219" t="str">
            <v>C</v>
          </cell>
          <cell r="E219" t="str">
            <v>EST</v>
          </cell>
          <cell r="F219" t="str">
            <v>E</v>
          </cell>
          <cell r="H219">
            <v>1</v>
          </cell>
          <cell r="I219" t="str">
            <v>0</v>
          </cell>
          <cell r="J219" t="str">
            <v>0</v>
          </cell>
          <cell r="K219" t="str">
            <v>0</v>
          </cell>
          <cell r="L219" t="str">
            <v>0</v>
          </cell>
          <cell r="M219" t="str">
            <v>0</v>
          </cell>
          <cell r="N219" t="str">
            <v>0</v>
          </cell>
          <cell r="O219">
            <v>1</v>
          </cell>
        </row>
        <row r="220">
          <cell r="B220" t="str">
            <v>EST-012</v>
          </cell>
          <cell r="C220" t="str">
            <v>ESCALERA DE ACERO INOXIDABLE DE 2 PASOS.</v>
          </cell>
          <cell r="D220" t="str">
            <v>MA</v>
          </cell>
          <cell r="E220" t="str">
            <v>EST</v>
          </cell>
          <cell r="F220" t="str">
            <v>E</v>
          </cell>
          <cell r="H220">
            <v>1</v>
          </cell>
          <cell r="I220" t="str">
            <v>0</v>
          </cell>
          <cell r="J220" t="str">
            <v>0</v>
          </cell>
          <cell r="K220" t="str">
            <v>0</v>
          </cell>
          <cell r="L220" t="str">
            <v>0</v>
          </cell>
          <cell r="M220" t="str">
            <v>0</v>
          </cell>
          <cell r="N220" t="str">
            <v>0</v>
          </cell>
          <cell r="O220">
            <v>1</v>
          </cell>
        </row>
        <row r="221">
          <cell r="B221" t="str">
            <v>EST-013</v>
          </cell>
          <cell r="C221" t="str">
            <v>ESTANTERÍAS DE ACERO INOXIDABLE, 0.80 ML.X 2.10 DE 3 DIVISIONES</v>
          </cell>
          <cell r="D221" t="str">
            <v>MC</v>
          </cell>
          <cell r="E221" t="str">
            <v>EST</v>
          </cell>
          <cell r="F221" t="str">
            <v>E</v>
          </cell>
          <cell r="H221">
            <v>2</v>
          </cell>
          <cell r="I221">
            <v>2</v>
          </cell>
          <cell r="J221">
            <v>3</v>
          </cell>
          <cell r="K221">
            <v>1</v>
          </cell>
          <cell r="L221">
            <v>4</v>
          </cell>
          <cell r="M221" t="str">
            <v>0</v>
          </cell>
          <cell r="N221" t="str">
            <v>0</v>
          </cell>
          <cell r="O221">
            <v>12</v>
          </cell>
        </row>
        <row r="222">
          <cell r="B222" t="str">
            <v>EST-014</v>
          </cell>
          <cell r="C222" t="str">
            <v>ESTANTERÍAS DE ACERO INOXIDABLE, 0.80 ML.X 2.10 DE 5 DIVISIONES</v>
          </cell>
          <cell r="D222" t="str">
            <v>MC</v>
          </cell>
          <cell r="E222" t="str">
            <v>EST</v>
          </cell>
          <cell r="F222" t="str">
            <v>E</v>
          </cell>
          <cell r="H222" t="str">
            <v>0</v>
          </cell>
          <cell r="I222">
            <v>6</v>
          </cell>
          <cell r="J222" t="str">
            <v>0</v>
          </cell>
          <cell r="K222" t="str">
            <v>0</v>
          </cell>
          <cell r="L222" t="str">
            <v>0</v>
          </cell>
          <cell r="M222" t="str">
            <v>0</v>
          </cell>
          <cell r="N222" t="str">
            <v>0</v>
          </cell>
          <cell r="O222">
            <v>6</v>
          </cell>
        </row>
        <row r="223">
          <cell r="B223" t="str">
            <v>EST-015</v>
          </cell>
          <cell r="C223" t="str">
            <v>ESTERILIZADOR CON GENERADOR ELECTRICO A VAPOR DE 20/30 LT</v>
          </cell>
          <cell r="D223" t="str">
            <v>E</v>
          </cell>
          <cell r="E223" t="str">
            <v>EST</v>
          </cell>
          <cell r="F223" t="str">
            <v>E</v>
          </cell>
          <cell r="H223" t="str">
            <v>0</v>
          </cell>
          <cell r="I223">
            <v>1</v>
          </cell>
          <cell r="J223" t="str">
            <v>0</v>
          </cell>
          <cell r="K223" t="str">
            <v>0</v>
          </cell>
          <cell r="L223" t="str">
            <v>0</v>
          </cell>
          <cell r="M223" t="str">
            <v>0</v>
          </cell>
          <cell r="N223" t="str">
            <v>0</v>
          </cell>
          <cell r="O223">
            <v>1</v>
          </cell>
        </row>
        <row r="224">
          <cell r="B224" t="str">
            <v>EST-016</v>
          </cell>
          <cell r="C224" t="str">
            <v>ESTERILIZADOR CON GENERADOR ELECTRICO A VAPOR DE 30/40 LT</v>
          </cell>
          <cell r="D224" t="str">
            <v>E</v>
          </cell>
          <cell r="E224" t="str">
            <v>EST</v>
          </cell>
          <cell r="F224" t="str">
            <v>E</v>
          </cell>
          <cell r="H224" t="str">
            <v>0</v>
          </cell>
          <cell r="I224">
            <v>1</v>
          </cell>
          <cell r="J224">
            <v>1</v>
          </cell>
          <cell r="K224">
            <v>1</v>
          </cell>
          <cell r="L224" t="str">
            <v>0</v>
          </cell>
          <cell r="M224" t="str">
            <v>0</v>
          </cell>
          <cell r="N224" t="str">
            <v>0</v>
          </cell>
          <cell r="O224">
            <v>3</v>
          </cell>
        </row>
        <row r="225">
          <cell r="B225" t="str">
            <v>EST-017</v>
          </cell>
          <cell r="C225" t="str">
            <v>ESTERILIZADOR CON GENERADOR ELECTRICO A VAPOR DE 30/55 LT. PARA BIBERONES</v>
          </cell>
          <cell r="D225" t="str">
            <v>E</v>
          </cell>
          <cell r="E225" t="str">
            <v>EST</v>
          </cell>
          <cell r="F225" t="str">
            <v>E</v>
          </cell>
          <cell r="H225">
            <v>1</v>
          </cell>
          <cell r="I225" t="str">
            <v>0</v>
          </cell>
          <cell r="J225" t="str">
            <v>0</v>
          </cell>
          <cell r="K225" t="str">
            <v>0</v>
          </cell>
          <cell r="L225" t="str">
            <v>0</v>
          </cell>
          <cell r="M225" t="str">
            <v>0</v>
          </cell>
          <cell r="N225" t="str">
            <v>0</v>
          </cell>
          <cell r="O225">
            <v>1</v>
          </cell>
        </row>
        <row r="226">
          <cell r="B226" t="str">
            <v>EST-018</v>
          </cell>
          <cell r="C226" t="str">
            <v>ESTERILIZADOR CON GENERADOR ELECTRICO A VAPOR DE 40/50 LT</v>
          </cell>
          <cell r="D226" t="str">
            <v>E</v>
          </cell>
          <cell r="E226" t="str">
            <v>EST</v>
          </cell>
          <cell r="F226" t="str">
            <v>E</v>
          </cell>
          <cell r="H226" t="str">
            <v>0</v>
          </cell>
          <cell r="I226">
            <v>1</v>
          </cell>
          <cell r="J226">
            <v>1</v>
          </cell>
          <cell r="K226">
            <v>1</v>
          </cell>
          <cell r="L226" t="str">
            <v>0</v>
          </cell>
          <cell r="M226" t="str">
            <v>0</v>
          </cell>
          <cell r="N226" t="str">
            <v>0</v>
          </cell>
          <cell r="O226">
            <v>3</v>
          </cell>
        </row>
        <row r="227">
          <cell r="B227" t="str">
            <v>EST-019</v>
          </cell>
          <cell r="C227" t="str">
            <v>ESTERILIZADOR CON GENERADOR ELECTRICO A VAPOR DE 70/80 LT.</v>
          </cell>
          <cell r="D227" t="str">
            <v>E</v>
          </cell>
          <cell r="E227" t="str">
            <v>EST</v>
          </cell>
          <cell r="F227" t="str">
            <v>E</v>
          </cell>
          <cell r="H227">
            <v>2</v>
          </cell>
          <cell r="I227" t="str">
            <v>0</v>
          </cell>
          <cell r="J227" t="str">
            <v>0</v>
          </cell>
          <cell r="K227" t="str">
            <v>0</v>
          </cell>
          <cell r="L227" t="str">
            <v>0</v>
          </cell>
          <cell r="M227" t="str">
            <v>0</v>
          </cell>
          <cell r="N227" t="str">
            <v>0</v>
          </cell>
          <cell r="O227">
            <v>2</v>
          </cell>
        </row>
        <row r="228">
          <cell r="B228" t="str">
            <v>EST-020</v>
          </cell>
          <cell r="C228" t="str">
            <v>ESTERILIZADOR DE BAJA TEMPERATURA - PERÓXIDO DE HIDROGENO 100 LT MINIMO CON DOBLE PUERTA CON BARRERA SANITARIA</v>
          </cell>
          <cell r="D228" t="str">
            <v>E</v>
          </cell>
          <cell r="E228" t="str">
            <v>EST</v>
          </cell>
          <cell r="F228" t="str">
            <v>E</v>
          </cell>
          <cell r="H228">
            <v>1</v>
          </cell>
          <cell r="I228" t="str">
            <v>0</v>
          </cell>
          <cell r="J228" t="str">
            <v>0</v>
          </cell>
          <cell r="K228" t="str">
            <v>0</v>
          </cell>
          <cell r="L228" t="str">
            <v>0</v>
          </cell>
          <cell r="M228" t="str">
            <v>0</v>
          </cell>
          <cell r="N228" t="str">
            <v>0</v>
          </cell>
          <cell r="O228">
            <v>1</v>
          </cell>
        </row>
        <row r="229">
          <cell r="B229" t="str">
            <v>EST-021</v>
          </cell>
          <cell r="C229" t="str">
            <v xml:space="preserve">ESTERILIZADOR DE BAJA TEMPERATURA - PERÓXIDO DE HIDROGENO 70 LT MINIMO. </v>
          </cell>
          <cell r="D229" t="str">
            <v>E</v>
          </cell>
          <cell r="E229" t="str">
            <v>EST</v>
          </cell>
          <cell r="F229" t="str">
            <v>E</v>
          </cell>
          <cell r="H229">
            <v>1</v>
          </cell>
          <cell r="I229" t="str">
            <v>0</v>
          </cell>
          <cell r="J229" t="str">
            <v>0</v>
          </cell>
          <cell r="K229" t="str">
            <v>0</v>
          </cell>
          <cell r="L229" t="str">
            <v>0</v>
          </cell>
          <cell r="M229" t="str">
            <v>0</v>
          </cell>
          <cell r="N229" t="str">
            <v>0</v>
          </cell>
          <cell r="O229">
            <v>1</v>
          </cell>
        </row>
        <row r="230">
          <cell r="B230" t="str">
            <v>EST-022</v>
          </cell>
          <cell r="C230" t="str">
            <v xml:space="preserve">LAVADOR ULTRASONICO DE INSTRUMENTAL QUIRÚRGICO </v>
          </cell>
          <cell r="D230" t="str">
            <v>C</v>
          </cell>
          <cell r="E230" t="str">
            <v>EST</v>
          </cell>
          <cell r="F230" t="str">
            <v>E</v>
          </cell>
          <cell r="H230">
            <v>1</v>
          </cell>
          <cell r="I230" t="str">
            <v>0</v>
          </cell>
          <cell r="J230">
            <v>1</v>
          </cell>
          <cell r="K230" t="str">
            <v>0</v>
          </cell>
          <cell r="L230" t="str">
            <v>0</v>
          </cell>
          <cell r="M230" t="str">
            <v>0</v>
          </cell>
          <cell r="N230" t="str">
            <v>0</v>
          </cell>
          <cell r="O230">
            <v>2</v>
          </cell>
        </row>
        <row r="231">
          <cell r="B231" t="str">
            <v>EST-023</v>
          </cell>
          <cell r="C231" t="str">
            <v xml:space="preserve">LAVADORA AUTOMÁTICA DE CHATAS  </v>
          </cell>
          <cell r="D231" t="str">
            <v>E</v>
          </cell>
          <cell r="E231" t="str">
            <v>EST</v>
          </cell>
          <cell r="F231" t="str">
            <v>E</v>
          </cell>
          <cell r="H231" t="str">
            <v>0</v>
          </cell>
          <cell r="I231" t="str">
            <v>0</v>
          </cell>
          <cell r="J231">
            <v>1</v>
          </cell>
          <cell r="K231" t="str">
            <v>0</v>
          </cell>
          <cell r="L231" t="str">
            <v>0</v>
          </cell>
          <cell r="M231" t="str">
            <v>0</v>
          </cell>
          <cell r="N231" t="str">
            <v>0</v>
          </cell>
          <cell r="O231">
            <v>1</v>
          </cell>
        </row>
        <row r="232">
          <cell r="B232" t="str">
            <v>EST-024</v>
          </cell>
          <cell r="C232" t="str">
            <v>LAVADORA DESINFECTORA CON GENERADOR ELECTRICO A VAPOR DE 80/120 LT.</v>
          </cell>
          <cell r="D232" t="str">
            <v>E</v>
          </cell>
          <cell r="E232" t="str">
            <v>EST</v>
          </cell>
          <cell r="F232" t="str">
            <v>C</v>
          </cell>
          <cell r="H232">
            <v>2</v>
          </cell>
          <cell r="I232" t="str">
            <v>0</v>
          </cell>
          <cell r="J232" t="str">
            <v>0</v>
          </cell>
          <cell r="K232" t="str">
            <v>0</v>
          </cell>
          <cell r="L232" t="str">
            <v>0</v>
          </cell>
          <cell r="M232" t="str">
            <v>0</v>
          </cell>
          <cell r="N232" t="str">
            <v>0</v>
          </cell>
          <cell r="O232">
            <v>2</v>
          </cell>
        </row>
        <row r="233">
          <cell r="B233" t="str">
            <v>EST-025</v>
          </cell>
          <cell r="C233" t="str">
            <v>MESA ANGULAR PARA INSTRUMENTAL</v>
          </cell>
          <cell r="D233" t="str">
            <v>MC</v>
          </cell>
          <cell r="E233" t="str">
            <v>EST</v>
          </cell>
          <cell r="F233" t="str">
            <v>E</v>
          </cell>
          <cell r="H233" t="str">
            <v>0</v>
          </cell>
          <cell r="I233">
            <v>1</v>
          </cell>
          <cell r="J233" t="str">
            <v>0</v>
          </cell>
          <cell r="K233" t="str">
            <v>0</v>
          </cell>
          <cell r="L233" t="str">
            <v>0</v>
          </cell>
          <cell r="M233" t="str">
            <v>0</v>
          </cell>
          <cell r="N233" t="str">
            <v>0</v>
          </cell>
          <cell r="O233">
            <v>1</v>
          </cell>
        </row>
        <row r="234">
          <cell r="B234" t="str">
            <v>EST-026</v>
          </cell>
          <cell r="C234" t="str">
            <v xml:space="preserve">PISTOLAS DE PRESIÓN DE AGUA FRIA Y CALIENTE (AC) </v>
          </cell>
          <cell r="D234" t="str">
            <v>C</v>
          </cell>
          <cell r="E234" t="str">
            <v>EST</v>
          </cell>
          <cell r="F234" t="str">
            <v>E</v>
          </cell>
          <cell r="H234" t="str">
            <v>0</v>
          </cell>
          <cell r="I234" t="str">
            <v>0</v>
          </cell>
          <cell r="J234">
            <v>1</v>
          </cell>
          <cell r="K234" t="str">
            <v>0</v>
          </cell>
          <cell r="L234" t="str">
            <v>0</v>
          </cell>
          <cell r="M234" t="str">
            <v>0</v>
          </cell>
          <cell r="N234" t="str">
            <v>0</v>
          </cell>
          <cell r="O234">
            <v>1</v>
          </cell>
        </row>
        <row r="235">
          <cell r="B235" t="str">
            <v>EST-027</v>
          </cell>
          <cell r="C235" t="str">
            <v>RACK MOVIL PARA CAJAS E INSTRUMENTAL</v>
          </cell>
          <cell r="D235" t="str">
            <v>MC</v>
          </cell>
          <cell r="E235" t="str">
            <v>EST</v>
          </cell>
          <cell r="F235" t="str">
            <v>E</v>
          </cell>
          <cell r="H235">
            <v>2</v>
          </cell>
          <cell r="I235" t="str">
            <v>0</v>
          </cell>
          <cell r="J235" t="str">
            <v>0</v>
          </cell>
          <cell r="K235" t="str">
            <v>0</v>
          </cell>
          <cell r="L235" t="str">
            <v>0</v>
          </cell>
          <cell r="M235" t="str">
            <v>0</v>
          </cell>
          <cell r="N235" t="str">
            <v>0</v>
          </cell>
          <cell r="O235">
            <v>2</v>
          </cell>
        </row>
        <row r="236">
          <cell r="B236" t="str">
            <v>EST-028</v>
          </cell>
          <cell r="C236" t="str">
            <v>RACK MÓVIL PARA CESTAS</v>
          </cell>
          <cell r="D236" t="str">
            <v>MC</v>
          </cell>
          <cell r="E236" t="str">
            <v>EST</v>
          </cell>
          <cell r="F236" t="str">
            <v>E</v>
          </cell>
          <cell r="H236">
            <v>2</v>
          </cell>
          <cell r="I236" t="str">
            <v>0</v>
          </cell>
          <cell r="J236" t="str">
            <v>0</v>
          </cell>
          <cell r="K236" t="str">
            <v>0</v>
          </cell>
          <cell r="L236" t="str">
            <v>0</v>
          </cell>
          <cell r="M236" t="str">
            <v>0</v>
          </cell>
          <cell r="N236" t="str">
            <v>0</v>
          </cell>
          <cell r="O236">
            <v>2</v>
          </cell>
        </row>
        <row r="237">
          <cell r="B237" t="str">
            <v>EST-029</v>
          </cell>
          <cell r="C237" t="str">
            <v>RACK MURAL PARA CESTAS</v>
          </cell>
          <cell r="D237" t="str">
            <v>MC</v>
          </cell>
          <cell r="E237" t="str">
            <v>EST</v>
          </cell>
          <cell r="F237" t="str">
            <v>E</v>
          </cell>
          <cell r="H237">
            <v>10</v>
          </cell>
          <cell r="I237" t="str">
            <v>0</v>
          </cell>
          <cell r="J237" t="str">
            <v>0</v>
          </cell>
          <cell r="K237" t="str">
            <v>0</v>
          </cell>
          <cell r="L237" t="str">
            <v>0</v>
          </cell>
          <cell r="M237" t="str">
            <v>0</v>
          </cell>
          <cell r="N237" t="str">
            <v>0</v>
          </cell>
          <cell r="O237">
            <v>10</v>
          </cell>
        </row>
        <row r="238">
          <cell r="B238" t="str">
            <v>EST-030</v>
          </cell>
          <cell r="C238" t="str">
            <v xml:space="preserve">SELLADOR DE TUBULADURA ELÉCTRICO </v>
          </cell>
          <cell r="D238" t="str">
            <v>E</v>
          </cell>
          <cell r="E238" t="str">
            <v>EST</v>
          </cell>
          <cell r="F238" t="str">
            <v>E</v>
          </cell>
          <cell r="H238" t="str">
            <v>0</v>
          </cell>
          <cell r="I238">
            <v>1</v>
          </cell>
          <cell r="J238" t="str">
            <v>0</v>
          </cell>
          <cell r="K238" t="str">
            <v>0</v>
          </cell>
          <cell r="L238" t="str">
            <v>0</v>
          </cell>
          <cell r="M238" t="str">
            <v>0</v>
          </cell>
          <cell r="N238" t="str">
            <v>0</v>
          </cell>
          <cell r="O238">
            <v>1</v>
          </cell>
        </row>
        <row r="239">
          <cell r="B239" t="str">
            <v>EST-031</v>
          </cell>
          <cell r="C239" t="str">
            <v>SELLADORA DE BOLSAS</v>
          </cell>
          <cell r="D239" t="str">
            <v>C</v>
          </cell>
          <cell r="E239" t="str">
            <v>EST</v>
          </cell>
          <cell r="F239" t="str">
            <v>E</v>
          </cell>
          <cell r="H239">
            <v>1</v>
          </cell>
          <cell r="I239">
            <v>1</v>
          </cell>
          <cell r="J239" t="str">
            <v>0</v>
          </cell>
          <cell r="K239" t="str">
            <v>0</v>
          </cell>
          <cell r="L239" t="str">
            <v>0</v>
          </cell>
          <cell r="M239" t="str">
            <v>0</v>
          </cell>
          <cell r="N239" t="str">
            <v>0</v>
          </cell>
          <cell r="O239">
            <v>2</v>
          </cell>
        </row>
        <row r="240">
          <cell r="B240" t="str">
            <v>EST-032</v>
          </cell>
          <cell r="C240" t="str">
            <v>SELLADORA DE MANGA CONTINUA CON MICROPROCESADOR E IMPRESO</v>
          </cell>
          <cell r="D240" t="str">
            <v>E</v>
          </cell>
          <cell r="E240" t="str">
            <v>EST</v>
          </cell>
          <cell r="F240" t="str">
            <v>E</v>
          </cell>
          <cell r="H240">
            <v>1</v>
          </cell>
          <cell r="I240" t="str">
            <v>0</v>
          </cell>
          <cell r="J240" t="str">
            <v>0</v>
          </cell>
          <cell r="K240" t="str">
            <v>0</v>
          </cell>
          <cell r="L240" t="str">
            <v>0</v>
          </cell>
          <cell r="M240" t="str">
            <v>0</v>
          </cell>
          <cell r="N240" t="str">
            <v>0</v>
          </cell>
          <cell r="O240">
            <v>1</v>
          </cell>
        </row>
        <row r="241">
          <cell r="B241" t="str">
            <v>EST-033</v>
          </cell>
          <cell r="C241" t="str">
            <v>SISTEMA INTEGRAL DE TRAZABILIDAD DE INSTRUMENTAL QUIRURGICO</v>
          </cell>
          <cell r="D241" t="str">
            <v>E</v>
          </cell>
          <cell r="E241" t="str">
            <v>EST</v>
          </cell>
          <cell r="F241" t="str">
            <v>E</v>
          </cell>
          <cell r="H241">
            <v>1</v>
          </cell>
          <cell r="I241" t="str">
            <v>0</v>
          </cell>
          <cell r="J241" t="str">
            <v>0</v>
          </cell>
          <cell r="K241" t="str">
            <v>0</v>
          </cell>
          <cell r="L241" t="str">
            <v>0</v>
          </cell>
          <cell r="M241" t="str">
            <v>0</v>
          </cell>
          <cell r="N241" t="str">
            <v>0</v>
          </cell>
          <cell r="O241">
            <v>1</v>
          </cell>
        </row>
        <row r="242">
          <cell r="B242" t="str">
            <v>EST-034</v>
          </cell>
          <cell r="C242" t="str">
            <v>VITRINA DE ACERO INOXIDABLE PARA INSTRUMENTAL O MATERIAL ESTERIL 104 x 45CM</v>
          </cell>
          <cell r="D242" t="str">
            <v>MC</v>
          </cell>
          <cell r="E242" t="str">
            <v>EST</v>
          </cell>
          <cell r="F242" t="str">
            <v>E</v>
          </cell>
          <cell r="H242">
            <v>1</v>
          </cell>
          <cell r="I242" t="str">
            <v>0</v>
          </cell>
          <cell r="J242" t="str">
            <v>0</v>
          </cell>
          <cell r="K242">
            <v>1</v>
          </cell>
          <cell r="L242" t="str">
            <v>0</v>
          </cell>
          <cell r="M242" t="str">
            <v>0</v>
          </cell>
          <cell r="N242" t="str">
            <v>0</v>
          </cell>
          <cell r="O242">
            <v>2</v>
          </cell>
        </row>
        <row r="243">
          <cell r="B243" t="str">
            <v>EST-035</v>
          </cell>
          <cell r="C243" t="str">
            <v>VITRINA DE ACERO INOXIDABLE PARA INSTRUMENTAL Y MATERIAL ESTÉRIL DE DOS CUERPOS</v>
          </cell>
          <cell r="D243" t="str">
            <v>MC</v>
          </cell>
          <cell r="E243" t="str">
            <v>EST</v>
          </cell>
          <cell r="F243" t="str">
            <v>E</v>
          </cell>
          <cell r="H243">
            <v>2</v>
          </cell>
          <cell r="I243">
            <v>1</v>
          </cell>
          <cell r="J243">
            <v>1</v>
          </cell>
          <cell r="K243">
            <v>1</v>
          </cell>
          <cell r="L243">
            <v>1</v>
          </cell>
          <cell r="M243">
            <v>1</v>
          </cell>
          <cell r="N243" t="str">
            <v>0</v>
          </cell>
          <cell r="O243">
            <v>7</v>
          </cell>
        </row>
        <row r="244">
          <cell r="B244" t="str">
            <v>FAR-001</v>
          </cell>
          <cell r="C244" t="str">
            <v>CAJETINES DE ALMACENAMIENTO MÚLTIPLE PARA DOSIS UNITARIA</v>
          </cell>
          <cell r="D244" t="str">
            <v>MC</v>
          </cell>
          <cell r="E244" t="str">
            <v>FAR</v>
          </cell>
          <cell r="F244" t="str">
            <v>E</v>
          </cell>
          <cell r="H244" t="str">
            <v>0</v>
          </cell>
          <cell r="I244">
            <v>4</v>
          </cell>
          <cell r="J244" t="str">
            <v>0</v>
          </cell>
          <cell r="K244" t="str">
            <v>0</v>
          </cell>
          <cell r="L244" t="str">
            <v>0</v>
          </cell>
          <cell r="M244" t="str">
            <v>0</v>
          </cell>
          <cell r="N244" t="str">
            <v>0</v>
          </cell>
          <cell r="O244">
            <v>4</v>
          </cell>
        </row>
        <row r="245">
          <cell r="B245" t="str">
            <v>FAR-002</v>
          </cell>
          <cell r="C245" t="str">
            <v>CAJETINES DE DOSIS UNITARIA</v>
          </cell>
          <cell r="D245" t="str">
            <v>MC</v>
          </cell>
          <cell r="E245" t="str">
            <v>FAR</v>
          </cell>
          <cell r="F245" t="str">
            <v>E</v>
          </cell>
          <cell r="H245" t="str">
            <v>0</v>
          </cell>
          <cell r="I245" t="str">
            <v>0</v>
          </cell>
          <cell r="J245">
            <v>1</v>
          </cell>
          <cell r="K245" t="str">
            <v>0</v>
          </cell>
          <cell r="L245" t="str">
            <v>0</v>
          </cell>
          <cell r="M245" t="str">
            <v>0</v>
          </cell>
          <cell r="N245" t="str">
            <v>0</v>
          </cell>
          <cell r="O245">
            <v>1</v>
          </cell>
        </row>
        <row r="246">
          <cell r="B246" t="str">
            <v>FAR-003</v>
          </cell>
          <cell r="C246" t="str">
            <v>CARRO DISTRIBUIDOR DE MEDICAMENTOS</v>
          </cell>
          <cell r="D246" t="str">
            <v>MC</v>
          </cell>
          <cell r="E246" t="str">
            <v>FAR</v>
          </cell>
          <cell r="F246" t="str">
            <v>E</v>
          </cell>
          <cell r="H246">
            <v>2</v>
          </cell>
          <cell r="I246">
            <v>1</v>
          </cell>
          <cell r="J246" t="str">
            <v>0</v>
          </cell>
          <cell r="K246" t="str">
            <v>0</v>
          </cell>
          <cell r="L246" t="str">
            <v>0</v>
          </cell>
          <cell r="M246" t="str">
            <v>0</v>
          </cell>
          <cell r="N246" t="str">
            <v>0</v>
          </cell>
          <cell r="O246">
            <v>3</v>
          </cell>
        </row>
        <row r="247">
          <cell r="B247" t="str">
            <v>FAR-004</v>
          </cell>
          <cell r="C247" t="str">
            <v>CARRO PARA TRANSPORTE DE DOSIS UNITARIA</v>
          </cell>
          <cell r="D247" t="str">
            <v>MC</v>
          </cell>
          <cell r="E247" t="str">
            <v>FAR</v>
          </cell>
          <cell r="F247" t="str">
            <v>E</v>
          </cell>
          <cell r="H247" t="str">
            <v>0</v>
          </cell>
          <cell r="I247">
            <v>5</v>
          </cell>
          <cell r="J247">
            <v>1</v>
          </cell>
          <cell r="K247" t="str">
            <v>0</v>
          </cell>
          <cell r="L247" t="str">
            <v>0</v>
          </cell>
          <cell r="M247" t="str">
            <v>0</v>
          </cell>
          <cell r="N247" t="str">
            <v>0</v>
          </cell>
          <cell r="O247">
            <v>6</v>
          </cell>
        </row>
        <row r="248">
          <cell r="B248" t="str">
            <v>FAR-005</v>
          </cell>
          <cell r="C248" t="str">
            <v>EQUIPO ENCAPSULADOR DE  MEDICAMENTOS</v>
          </cell>
          <cell r="D248" t="str">
            <v>C</v>
          </cell>
          <cell r="E248" t="str">
            <v>FAR</v>
          </cell>
          <cell r="F248" t="str">
            <v>E</v>
          </cell>
          <cell r="H248" t="str">
            <v>0</v>
          </cell>
          <cell r="I248">
            <v>1</v>
          </cell>
          <cell r="J248" t="str">
            <v>0</v>
          </cell>
          <cell r="K248" t="str">
            <v>0</v>
          </cell>
          <cell r="L248" t="str">
            <v>0</v>
          </cell>
          <cell r="M248" t="str">
            <v>0</v>
          </cell>
          <cell r="N248" t="str">
            <v>0</v>
          </cell>
          <cell r="O248">
            <v>1</v>
          </cell>
        </row>
        <row r="249">
          <cell r="B249" t="str">
            <v>FAR-006</v>
          </cell>
          <cell r="C249" t="str">
            <v>EQUIPO ENVASADORA DE  MEDICAMENTOS</v>
          </cell>
          <cell r="D249" t="str">
            <v>C</v>
          </cell>
          <cell r="E249" t="str">
            <v>FAR</v>
          </cell>
          <cell r="F249" t="str">
            <v>E</v>
          </cell>
          <cell r="H249" t="str">
            <v>0</v>
          </cell>
          <cell r="I249">
            <v>1</v>
          </cell>
          <cell r="J249" t="str">
            <v>0</v>
          </cell>
          <cell r="K249" t="str">
            <v>0</v>
          </cell>
          <cell r="L249" t="str">
            <v>0</v>
          </cell>
          <cell r="M249" t="str">
            <v>0</v>
          </cell>
          <cell r="N249" t="str">
            <v>0</v>
          </cell>
          <cell r="O249">
            <v>1</v>
          </cell>
        </row>
        <row r="250">
          <cell r="B250" t="str">
            <v>FAR-007</v>
          </cell>
          <cell r="C250" t="str">
            <v>RE-ENVASADOR DE FÁRMACOS LIQUIDAS</v>
          </cell>
          <cell r="D250" t="str">
            <v>C</v>
          </cell>
          <cell r="E250" t="str">
            <v>FAR</v>
          </cell>
          <cell r="F250" t="str">
            <v>E</v>
          </cell>
          <cell r="H250" t="str">
            <v>0</v>
          </cell>
          <cell r="I250">
            <v>1</v>
          </cell>
          <cell r="J250" t="str">
            <v>0</v>
          </cell>
          <cell r="K250" t="str">
            <v>0</v>
          </cell>
          <cell r="L250" t="str">
            <v>0</v>
          </cell>
          <cell r="M250" t="str">
            <v>0</v>
          </cell>
          <cell r="N250" t="str">
            <v>0</v>
          </cell>
          <cell r="O250">
            <v>1</v>
          </cell>
        </row>
        <row r="251">
          <cell r="B251" t="str">
            <v>GE-001</v>
          </cell>
          <cell r="C251" t="str">
            <v xml:space="preserve">BANCO AUTOMÁTICO DE CONDENSADORES </v>
          </cell>
          <cell r="D251" t="str">
            <v>E</v>
          </cell>
          <cell r="E251" t="str">
            <v>GE</v>
          </cell>
          <cell r="F251" t="str">
            <v>C</v>
          </cell>
          <cell r="H251">
            <v>1</v>
          </cell>
          <cell r="I251" t="str">
            <v>0</v>
          </cell>
          <cell r="J251" t="str">
            <v>0</v>
          </cell>
          <cell r="K251" t="str">
            <v>0</v>
          </cell>
          <cell r="L251" t="str">
            <v>0</v>
          </cell>
          <cell r="M251" t="str">
            <v>0</v>
          </cell>
          <cell r="N251" t="str">
            <v>0</v>
          </cell>
          <cell r="O251">
            <v>1</v>
          </cell>
        </row>
        <row r="252">
          <cell r="B252" t="str">
            <v>GE-002</v>
          </cell>
          <cell r="C252" t="str">
            <v>BATERIA  DE LIBRE  MANTENIMIENTO</v>
          </cell>
          <cell r="D252" t="str">
            <v>E</v>
          </cell>
          <cell r="E252" t="str">
            <v>GE</v>
          </cell>
          <cell r="F252" t="str">
            <v>E</v>
          </cell>
          <cell r="H252">
            <v>8</v>
          </cell>
          <cell r="I252" t="str">
            <v>0</v>
          </cell>
          <cell r="J252" t="str">
            <v>0</v>
          </cell>
          <cell r="K252" t="str">
            <v>0</v>
          </cell>
          <cell r="L252" t="str">
            <v>0</v>
          </cell>
          <cell r="M252" t="str">
            <v>0</v>
          </cell>
          <cell r="N252" t="str">
            <v>0</v>
          </cell>
          <cell r="O252">
            <v>8</v>
          </cell>
        </row>
        <row r="253">
          <cell r="B253" t="str">
            <v>GE-003</v>
          </cell>
          <cell r="C253" t="str">
            <v>CONVERTIDOR DE CC A CA  PARA CELDA FOTOVOLTAICA O ENERGIA EOLICA</v>
          </cell>
          <cell r="D253" t="str">
            <v>E</v>
          </cell>
          <cell r="E253" t="str">
            <v>GE</v>
          </cell>
          <cell r="F253" t="str">
            <v>E</v>
          </cell>
          <cell r="H253">
            <v>1</v>
          </cell>
          <cell r="I253" t="str">
            <v>0</v>
          </cell>
          <cell r="J253" t="str">
            <v>0</v>
          </cell>
          <cell r="K253" t="str">
            <v>0</v>
          </cell>
          <cell r="L253" t="str">
            <v>0</v>
          </cell>
          <cell r="M253" t="str">
            <v>0</v>
          </cell>
          <cell r="N253" t="str">
            <v>0</v>
          </cell>
          <cell r="O253">
            <v>1</v>
          </cell>
        </row>
        <row r="254">
          <cell r="B254" t="str">
            <v>GE-004</v>
          </cell>
          <cell r="C254" t="str">
            <v>FILTRO ACTIVO ELIMINADOR DE ARMONICOS EN REDES ELÉCTRICAS</v>
          </cell>
          <cell r="D254" t="str">
            <v>E</v>
          </cell>
          <cell r="E254" t="str">
            <v>GE</v>
          </cell>
          <cell r="F254" t="str">
            <v>C</v>
          </cell>
          <cell r="H254">
            <v>1</v>
          </cell>
          <cell r="I254" t="str">
            <v>0</v>
          </cell>
          <cell r="J254" t="str">
            <v>0</v>
          </cell>
          <cell r="K254" t="str">
            <v>0</v>
          </cell>
          <cell r="L254" t="str">
            <v>0</v>
          </cell>
          <cell r="M254" t="str">
            <v>0</v>
          </cell>
          <cell r="N254" t="str">
            <v>0</v>
          </cell>
          <cell r="O254">
            <v>1</v>
          </cell>
        </row>
        <row r="255">
          <cell r="B255" t="str">
            <v>GE-005</v>
          </cell>
          <cell r="C255" t="str">
            <v>GABINETE Y TRANSFORMADOR DE POTENCIA</v>
          </cell>
          <cell r="D255" t="str">
            <v>E</v>
          </cell>
          <cell r="E255" t="str">
            <v>GE</v>
          </cell>
          <cell r="F255" t="str">
            <v>C</v>
          </cell>
          <cell r="H255">
            <v>1</v>
          </cell>
          <cell r="I255" t="str">
            <v>0</v>
          </cell>
          <cell r="J255" t="str">
            <v>0</v>
          </cell>
          <cell r="K255" t="str">
            <v>0</v>
          </cell>
          <cell r="L255" t="str">
            <v>0</v>
          </cell>
          <cell r="M255" t="str">
            <v>0</v>
          </cell>
          <cell r="N255" t="str">
            <v>0</v>
          </cell>
          <cell r="O255">
            <v>1</v>
          </cell>
        </row>
        <row r="256">
          <cell r="B256" t="str">
            <v>GE-006</v>
          </cell>
          <cell r="C256" t="str">
            <v>GRUPO ELECTROGENO   20 KW</v>
          </cell>
          <cell r="D256" t="str">
            <v>E</v>
          </cell>
          <cell r="E256" t="str">
            <v>GE</v>
          </cell>
          <cell r="F256" t="str">
            <v>C</v>
          </cell>
          <cell r="H256">
            <v>1</v>
          </cell>
          <cell r="I256" t="str">
            <v>0</v>
          </cell>
          <cell r="J256" t="str">
            <v>0</v>
          </cell>
          <cell r="K256" t="str">
            <v>0</v>
          </cell>
          <cell r="L256" t="str">
            <v>0</v>
          </cell>
          <cell r="M256" t="str">
            <v>0</v>
          </cell>
          <cell r="N256" t="str">
            <v>0</v>
          </cell>
          <cell r="O256">
            <v>1</v>
          </cell>
        </row>
        <row r="257">
          <cell r="B257" t="str">
            <v>GE-007</v>
          </cell>
          <cell r="C257" t="str">
            <v>GRUPO ELECTROGENO 100 KW</v>
          </cell>
          <cell r="D257" t="str">
            <v>E</v>
          </cell>
          <cell r="E257" t="str">
            <v>GE</v>
          </cell>
          <cell r="F257" t="str">
            <v>E</v>
          </cell>
          <cell r="H257">
            <v>1</v>
          </cell>
          <cell r="I257" t="str">
            <v>0</v>
          </cell>
          <cell r="J257" t="str">
            <v>0</v>
          </cell>
          <cell r="K257" t="str">
            <v>0</v>
          </cell>
          <cell r="L257" t="str">
            <v>0</v>
          </cell>
          <cell r="M257" t="str">
            <v>0</v>
          </cell>
          <cell r="N257" t="str">
            <v>0</v>
          </cell>
          <cell r="O257">
            <v>1</v>
          </cell>
        </row>
        <row r="258">
          <cell r="B258" t="str">
            <v>GE-008</v>
          </cell>
          <cell r="C258" t="str">
            <v>GRUPO ELECTRÓGENO 150 KW</v>
          </cell>
          <cell r="D258" t="str">
            <v>E</v>
          </cell>
          <cell r="E258" t="str">
            <v>GE</v>
          </cell>
          <cell r="F258" t="str">
            <v>C</v>
          </cell>
          <cell r="H258">
            <v>2</v>
          </cell>
          <cell r="I258" t="str">
            <v>0</v>
          </cell>
          <cell r="J258" t="str">
            <v>0</v>
          </cell>
          <cell r="K258" t="str">
            <v>0</v>
          </cell>
          <cell r="L258" t="str">
            <v>0</v>
          </cell>
          <cell r="M258" t="str">
            <v>0</v>
          </cell>
          <cell r="N258" t="str">
            <v>0</v>
          </cell>
          <cell r="O258">
            <v>2</v>
          </cell>
        </row>
        <row r="259">
          <cell r="B259" t="str">
            <v>GE-009</v>
          </cell>
          <cell r="C259" t="str">
            <v>GRUPO ELECTROGENO 200 KW</v>
          </cell>
          <cell r="D259" t="str">
            <v>E</v>
          </cell>
          <cell r="E259" t="str">
            <v>GE</v>
          </cell>
          <cell r="F259" t="str">
            <v>C</v>
          </cell>
          <cell r="H259">
            <v>2</v>
          </cell>
          <cell r="I259" t="str">
            <v>0</v>
          </cell>
          <cell r="J259" t="str">
            <v>0</v>
          </cell>
          <cell r="K259" t="str">
            <v>0</v>
          </cell>
          <cell r="L259" t="str">
            <v>0</v>
          </cell>
          <cell r="M259" t="str">
            <v>0</v>
          </cell>
          <cell r="N259" t="str">
            <v>0</v>
          </cell>
          <cell r="O259">
            <v>2</v>
          </cell>
        </row>
        <row r="260">
          <cell r="B260" t="str">
            <v>GE-010</v>
          </cell>
          <cell r="C260" t="str">
            <v>GRUPO ELECTROGENO 300 KW</v>
          </cell>
          <cell r="D260" t="str">
            <v>E</v>
          </cell>
          <cell r="E260" t="str">
            <v>GE</v>
          </cell>
          <cell r="F260" t="str">
            <v>C</v>
          </cell>
          <cell r="H260">
            <v>2</v>
          </cell>
          <cell r="I260" t="str">
            <v>0</v>
          </cell>
          <cell r="J260" t="str">
            <v>0</v>
          </cell>
          <cell r="K260" t="str">
            <v>0</v>
          </cell>
          <cell r="L260" t="str">
            <v>0</v>
          </cell>
          <cell r="M260" t="str">
            <v>0</v>
          </cell>
          <cell r="N260" t="str">
            <v>0</v>
          </cell>
          <cell r="O260">
            <v>2</v>
          </cell>
        </row>
        <row r="261">
          <cell r="B261" t="str">
            <v>GE-011</v>
          </cell>
          <cell r="C261" t="str">
            <v>RED DE ALIMENTACION ELECTRICA DUCTOS, CABLES Y CAJAS</v>
          </cell>
          <cell r="D261" t="str">
            <v>E</v>
          </cell>
          <cell r="E261" t="str">
            <v>GE</v>
          </cell>
          <cell r="F261" t="str">
            <v>E</v>
          </cell>
          <cell r="H261">
            <v>1</v>
          </cell>
          <cell r="I261" t="str">
            <v>0</v>
          </cell>
          <cell r="J261" t="str">
            <v>0</v>
          </cell>
          <cell r="K261" t="str">
            <v>0</v>
          </cell>
          <cell r="L261" t="str">
            <v>0</v>
          </cell>
          <cell r="M261" t="str">
            <v>0</v>
          </cell>
          <cell r="N261" t="str">
            <v>0</v>
          </cell>
          <cell r="O261">
            <v>1</v>
          </cell>
        </row>
        <row r="262">
          <cell r="B262" t="str">
            <v>GE-012</v>
          </cell>
          <cell r="C262" t="str">
            <v>SISTEMA DE PANELES FOTOVOLTAICOS O GENERADOR EOLICO</v>
          </cell>
          <cell r="D262" t="str">
            <v>E</v>
          </cell>
          <cell r="E262" t="str">
            <v>GE</v>
          </cell>
          <cell r="F262" t="str">
            <v>E</v>
          </cell>
          <cell r="H262">
            <v>1</v>
          </cell>
          <cell r="I262" t="str">
            <v>0</v>
          </cell>
          <cell r="J262" t="str">
            <v>0</v>
          </cell>
          <cell r="K262" t="str">
            <v>0</v>
          </cell>
          <cell r="L262" t="str">
            <v>0</v>
          </cell>
          <cell r="M262" t="str">
            <v>0</v>
          </cell>
          <cell r="N262" t="str">
            <v>0</v>
          </cell>
          <cell r="O262">
            <v>1</v>
          </cell>
        </row>
        <row r="263">
          <cell r="B263" t="str">
            <v>GE-013</v>
          </cell>
          <cell r="C263" t="str">
            <v>TABLERO DE BAJA TENSION CON SUPRESOR DE PICOS DE SOBREVOLTAJES</v>
          </cell>
          <cell r="D263" t="str">
            <v>E</v>
          </cell>
          <cell r="E263" t="str">
            <v>GE</v>
          </cell>
          <cell r="F263" t="str">
            <v>C</v>
          </cell>
          <cell r="H263">
            <v>1</v>
          </cell>
          <cell r="I263" t="str">
            <v>0</v>
          </cell>
          <cell r="J263" t="str">
            <v>0</v>
          </cell>
          <cell r="K263" t="str">
            <v>0</v>
          </cell>
          <cell r="L263" t="str">
            <v>0</v>
          </cell>
          <cell r="M263" t="str">
            <v>0</v>
          </cell>
          <cell r="N263" t="str">
            <v>0</v>
          </cell>
          <cell r="O263">
            <v>1</v>
          </cell>
        </row>
        <row r="264">
          <cell r="B264" t="str">
            <v>GE-014</v>
          </cell>
          <cell r="C264" t="str">
            <v>TABLERO DE CONTROL PARA ENERGIA FOTOVOLTAICA O EOLICA</v>
          </cell>
          <cell r="D264" t="str">
            <v>E</v>
          </cell>
          <cell r="E264" t="str">
            <v>GE</v>
          </cell>
          <cell r="F264" t="str">
            <v>E</v>
          </cell>
          <cell r="H264">
            <v>1</v>
          </cell>
          <cell r="I264" t="str">
            <v>0</v>
          </cell>
          <cell r="J264" t="str">
            <v>0</v>
          </cell>
          <cell r="K264" t="str">
            <v>0</v>
          </cell>
          <cell r="L264" t="str">
            <v>0</v>
          </cell>
          <cell r="M264" t="str">
            <v>0</v>
          </cell>
          <cell r="N264" t="str">
            <v>0</v>
          </cell>
          <cell r="O264">
            <v>1</v>
          </cell>
        </row>
        <row r="265">
          <cell r="B265" t="str">
            <v>GE-015</v>
          </cell>
          <cell r="C265" t="str">
            <v>TABLERO DE TRANSFERENCIA AUTOMATICA A MENOS DE 10 SEG.</v>
          </cell>
          <cell r="D265" t="str">
            <v>E</v>
          </cell>
          <cell r="E265" t="str">
            <v>GE</v>
          </cell>
          <cell r="F265" t="str">
            <v>C</v>
          </cell>
          <cell r="H265">
            <v>1</v>
          </cell>
          <cell r="I265" t="str">
            <v>0</v>
          </cell>
          <cell r="J265" t="str">
            <v>0</v>
          </cell>
          <cell r="K265" t="str">
            <v>0</v>
          </cell>
          <cell r="L265" t="str">
            <v>0</v>
          </cell>
          <cell r="M265" t="str">
            <v>0</v>
          </cell>
          <cell r="N265" t="str">
            <v>0</v>
          </cell>
          <cell r="O265">
            <v>1</v>
          </cell>
        </row>
        <row r="266">
          <cell r="B266" t="str">
            <v>GE-016</v>
          </cell>
          <cell r="C266" t="str">
            <v xml:space="preserve">TABLERO ELÉCTRICO GENERAL </v>
          </cell>
          <cell r="D266" t="str">
            <v>E</v>
          </cell>
          <cell r="E266" t="str">
            <v>GE</v>
          </cell>
          <cell r="F266" t="str">
            <v>C</v>
          </cell>
          <cell r="H266">
            <v>1</v>
          </cell>
          <cell r="I266" t="str">
            <v>0</v>
          </cell>
          <cell r="J266" t="str">
            <v>0</v>
          </cell>
          <cell r="K266" t="str">
            <v>0</v>
          </cell>
          <cell r="L266" t="str">
            <v>0</v>
          </cell>
          <cell r="M266" t="str">
            <v>0</v>
          </cell>
          <cell r="N266" t="str">
            <v>0</v>
          </cell>
          <cell r="O266">
            <v>1</v>
          </cell>
        </row>
        <row r="267">
          <cell r="B267" t="str">
            <v>GE-017</v>
          </cell>
          <cell r="C267" t="str">
            <v>TRANSFORMADOR DE AISLAMIENTO - DATA CENTER</v>
          </cell>
          <cell r="D267" t="str">
            <v>E</v>
          </cell>
          <cell r="E267" t="str">
            <v>GE</v>
          </cell>
          <cell r="F267" t="str">
            <v>E</v>
          </cell>
          <cell r="H267">
            <v>1</v>
          </cell>
          <cell r="I267" t="str">
            <v>0</v>
          </cell>
          <cell r="J267" t="str">
            <v>0</v>
          </cell>
          <cell r="K267" t="str">
            <v>0</v>
          </cell>
          <cell r="L267" t="str">
            <v>0</v>
          </cell>
          <cell r="M267" t="str">
            <v>0</v>
          </cell>
          <cell r="N267" t="str">
            <v>0</v>
          </cell>
          <cell r="O267">
            <v>1</v>
          </cell>
        </row>
        <row r="268">
          <cell r="B268" t="str">
            <v>GE-018</v>
          </cell>
          <cell r="C268" t="str">
            <v>TRANSFORMADOR DE AISLAMIENTO VOLTAJE NOMINAL/VOLTAJE NOMINAL</v>
          </cell>
          <cell r="D268" t="str">
            <v>E</v>
          </cell>
          <cell r="E268" t="str">
            <v>GE</v>
          </cell>
          <cell r="F268" t="str">
            <v>C</v>
          </cell>
          <cell r="H268">
            <v>1</v>
          </cell>
          <cell r="I268" t="str">
            <v>0</v>
          </cell>
          <cell r="J268" t="str">
            <v>0</v>
          </cell>
          <cell r="K268" t="str">
            <v>0</v>
          </cell>
          <cell r="L268" t="str">
            <v>0</v>
          </cell>
          <cell r="M268" t="str">
            <v>0</v>
          </cell>
          <cell r="N268" t="str">
            <v>0</v>
          </cell>
          <cell r="O268">
            <v>1</v>
          </cell>
        </row>
        <row r="269">
          <cell r="B269" t="str">
            <v>GI-001</v>
          </cell>
          <cell r="C269" t="str">
            <v>COMPRESOR DE AIRE COMPRIMIDO, CAP. APROX. 25 GLS.</v>
          </cell>
          <cell r="D269" t="str">
            <v>E</v>
          </cell>
          <cell r="E269" t="str">
            <v>GI</v>
          </cell>
          <cell r="F269" t="str">
            <v>E</v>
          </cell>
          <cell r="H269">
            <v>1</v>
          </cell>
          <cell r="I269" t="str">
            <v>0</v>
          </cell>
          <cell r="J269" t="str">
            <v>0</v>
          </cell>
          <cell r="K269" t="str">
            <v>0</v>
          </cell>
          <cell r="L269" t="str">
            <v>0</v>
          </cell>
          <cell r="M269" t="str">
            <v>0</v>
          </cell>
          <cell r="N269" t="str">
            <v>0</v>
          </cell>
          <cell r="O269">
            <v>1</v>
          </cell>
        </row>
        <row r="270">
          <cell r="B270" t="str">
            <v>GI-002</v>
          </cell>
          <cell r="C270" t="str">
            <v>COMPRESOR DE AIRE COMPRIMIDO, CAP. APROX. 55 GLS.</v>
          </cell>
          <cell r="D270" t="str">
            <v>E</v>
          </cell>
          <cell r="E270" t="str">
            <v>GI</v>
          </cell>
          <cell r="F270" t="str">
            <v>E</v>
          </cell>
          <cell r="H270">
            <v>1</v>
          </cell>
          <cell r="I270" t="str">
            <v>0</v>
          </cell>
          <cell r="J270" t="str">
            <v>0</v>
          </cell>
          <cell r="K270" t="str">
            <v>0</v>
          </cell>
          <cell r="L270" t="str">
            <v>0</v>
          </cell>
          <cell r="M270" t="str">
            <v>0</v>
          </cell>
          <cell r="N270" t="str">
            <v>0</v>
          </cell>
          <cell r="O270">
            <v>1</v>
          </cell>
        </row>
        <row r="271">
          <cell r="B271" t="str">
            <v>GI-003</v>
          </cell>
          <cell r="C271" t="str">
            <v>COMPRESOR DE AIRE INDUSTRIAL</v>
          </cell>
          <cell r="D271" t="str">
            <v>E</v>
          </cell>
          <cell r="E271" t="str">
            <v>GI</v>
          </cell>
          <cell r="F271" t="str">
            <v>C</v>
          </cell>
          <cell r="H271">
            <v>2</v>
          </cell>
          <cell r="I271" t="str">
            <v>0</v>
          </cell>
          <cell r="J271" t="str">
            <v>0</v>
          </cell>
          <cell r="K271" t="str">
            <v>0</v>
          </cell>
          <cell r="L271" t="str">
            <v>0</v>
          </cell>
          <cell r="M271" t="str">
            <v>0</v>
          </cell>
          <cell r="N271" t="str">
            <v>0</v>
          </cell>
          <cell r="O271">
            <v>2</v>
          </cell>
        </row>
        <row r="272">
          <cell r="B272" t="str">
            <v>GI-004</v>
          </cell>
          <cell r="C272" t="str">
            <v>RED DE AIRE COMPRIMIDO INDUSTRIAL CON VALVULAS Y ACCESORIOS</v>
          </cell>
          <cell r="D272" t="str">
            <v>E</v>
          </cell>
          <cell r="E272" t="str">
            <v>GI</v>
          </cell>
          <cell r="F272" t="str">
            <v>C</v>
          </cell>
          <cell r="H272">
            <v>1</v>
          </cell>
          <cell r="I272" t="str">
            <v>0</v>
          </cell>
          <cell r="J272" t="str">
            <v>0</v>
          </cell>
          <cell r="K272" t="str">
            <v>0</v>
          </cell>
          <cell r="L272" t="str">
            <v>0</v>
          </cell>
          <cell r="M272" t="str">
            <v>0</v>
          </cell>
          <cell r="N272" t="str">
            <v>0</v>
          </cell>
          <cell r="O272">
            <v>1</v>
          </cell>
        </row>
        <row r="273">
          <cell r="B273" t="str">
            <v>GIN-001</v>
          </cell>
          <cell r="C273" t="str">
            <v>CAMILLA PARA PARTO VERTICAL</v>
          </cell>
          <cell r="D273" t="str">
            <v>MC</v>
          </cell>
          <cell r="E273" t="str">
            <v>GIN</v>
          </cell>
          <cell r="F273" t="str">
            <v>E</v>
          </cell>
          <cell r="H273" t="str">
            <v>0</v>
          </cell>
          <cell r="I273">
            <v>1</v>
          </cell>
          <cell r="J273" t="str">
            <v>0</v>
          </cell>
          <cell r="K273" t="str">
            <v>0</v>
          </cell>
          <cell r="L273" t="str">
            <v>0</v>
          </cell>
          <cell r="M273" t="str">
            <v>0</v>
          </cell>
          <cell r="N273" t="str">
            <v>0</v>
          </cell>
          <cell r="O273">
            <v>1</v>
          </cell>
        </row>
        <row r="274">
          <cell r="B274" t="str">
            <v>GIN-002</v>
          </cell>
          <cell r="C274" t="str">
            <v>MESA (DIVAN) PARA EXAMENES GINECO OBSTETRICOS</v>
          </cell>
          <cell r="D274" t="str">
            <v>MC</v>
          </cell>
          <cell r="E274" t="str">
            <v>GIN</v>
          </cell>
          <cell r="F274" t="str">
            <v>E</v>
          </cell>
          <cell r="H274" t="str">
            <v>0</v>
          </cell>
          <cell r="I274">
            <v>1</v>
          </cell>
          <cell r="J274">
            <v>1</v>
          </cell>
          <cell r="K274">
            <v>1</v>
          </cell>
          <cell r="L274" t="str">
            <v>0</v>
          </cell>
          <cell r="M274" t="str">
            <v>0</v>
          </cell>
          <cell r="N274" t="str">
            <v>0</v>
          </cell>
          <cell r="O274">
            <v>3</v>
          </cell>
        </row>
        <row r="275">
          <cell r="B275" t="str">
            <v>GIN-003</v>
          </cell>
          <cell r="C275" t="str">
            <v>MESA ESPECIAL PARA TÓPICO GINECO-OBSTÉTRICO</v>
          </cell>
          <cell r="D275" t="str">
            <v>MC</v>
          </cell>
          <cell r="E275" t="str">
            <v>GIN</v>
          </cell>
          <cell r="F275" t="str">
            <v>E</v>
          </cell>
          <cell r="H275" t="str">
            <v>0</v>
          </cell>
          <cell r="I275">
            <v>1</v>
          </cell>
          <cell r="J275" t="str">
            <v>0</v>
          </cell>
          <cell r="K275" t="str">
            <v>0</v>
          </cell>
          <cell r="L275" t="str">
            <v>0</v>
          </cell>
          <cell r="M275" t="str">
            <v>0</v>
          </cell>
          <cell r="N275" t="str">
            <v>0</v>
          </cell>
          <cell r="O275">
            <v>1</v>
          </cell>
        </row>
        <row r="276">
          <cell r="B276" t="str">
            <v>GIN-004</v>
          </cell>
          <cell r="C276" t="str">
            <v>SET DE INSTRUMENTAL DE COLPOSCOPIA</v>
          </cell>
          <cell r="D276" t="str">
            <v>I</v>
          </cell>
          <cell r="E276" t="str">
            <v>GIN</v>
          </cell>
          <cell r="F276" t="str">
            <v>E</v>
          </cell>
          <cell r="H276" t="str">
            <v>0</v>
          </cell>
          <cell r="I276">
            <v>3</v>
          </cell>
          <cell r="J276">
            <v>3</v>
          </cell>
          <cell r="K276" t="str">
            <v>0</v>
          </cell>
          <cell r="L276" t="str">
            <v>0</v>
          </cell>
          <cell r="M276" t="str">
            <v>0</v>
          </cell>
          <cell r="N276" t="str">
            <v>0</v>
          </cell>
          <cell r="O276">
            <v>6</v>
          </cell>
        </row>
        <row r="277">
          <cell r="B277" t="str">
            <v>GIN-005</v>
          </cell>
          <cell r="C277" t="str">
            <v>SET DE TOMA DE MUESTRAS GINECO OBSTETRICOS</v>
          </cell>
          <cell r="D277" t="str">
            <v>I</v>
          </cell>
          <cell r="E277" t="str">
            <v>GIN</v>
          </cell>
          <cell r="F277" t="str">
            <v>E</v>
          </cell>
          <cell r="H277" t="str">
            <v>0</v>
          </cell>
          <cell r="I277">
            <v>1</v>
          </cell>
          <cell r="J277" t="str">
            <v>0</v>
          </cell>
          <cell r="K277" t="str">
            <v>0</v>
          </cell>
          <cell r="L277" t="str">
            <v>0</v>
          </cell>
          <cell r="M277" t="str">
            <v>0</v>
          </cell>
          <cell r="N277" t="str">
            <v>0</v>
          </cell>
          <cell r="O277">
            <v>1</v>
          </cell>
        </row>
        <row r="278">
          <cell r="B278" t="str">
            <v>GIN-006</v>
          </cell>
          <cell r="C278" t="str">
            <v>SET INSTRUMENTAL DE CRIOTERAPIA Y CONO LEEP</v>
          </cell>
          <cell r="D278" t="str">
            <v>I</v>
          </cell>
          <cell r="E278" t="str">
            <v>GIN</v>
          </cell>
          <cell r="F278" t="str">
            <v>E</v>
          </cell>
          <cell r="H278" t="str">
            <v>0</v>
          </cell>
          <cell r="I278">
            <v>3</v>
          </cell>
          <cell r="J278">
            <v>3</v>
          </cell>
          <cell r="K278" t="str">
            <v>0</v>
          </cell>
          <cell r="L278" t="str">
            <v>0</v>
          </cell>
          <cell r="M278" t="str">
            <v>0</v>
          </cell>
          <cell r="N278" t="str">
            <v>0</v>
          </cell>
          <cell r="O278">
            <v>6</v>
          </cell>
        </row>
        <row r="279">
          <cell r="B279" t="str">
            <v>GIN-007</v>
          </cell>
          <cell r="C279" t="str">
            <v>SET INSTRUMENTAL DE INSERCION Y RETIRO DE DIU</v>
          </cell>
          <cell r="D279" t="str">
            <v>I</v>
          </cell>
          <cell r="E279" t="str">
            <v>GIN</v>
          </cell>
          <cell r="F279" t="str">
            <v>E</v>
          </cell>
          <cell r="H279" t="str">
            <v>0</v>
          </cell>
          <cell r="I279" t="str">
            <v>0</v>
          </cell>
          <cell r="J279">
            <v>3</v>
          </cell>
          <cell r="K279" t="str">
            <v>0</v>
          </cell>
          <cell r="L279" t="str">
            <v>0</v>
          </cell>
          <cell r="M279" t="str">
            <v>0</v>
          </cell>
          <cell r="N279" t="str">
            <v>0</v>
          </cell>
          <cell r="O279">
            <v>3</v>
          </cell>
        </row>
        <row r="280">
          <cell r="B280" t="str">
            <v>GIN-008</v>
          </cell>
          <cell r="C280" t="str">
            <v>SET INSTRUMENTAL DE LAPARATOMIA CESAREA</v>
          </cell>
          <cell r="D280" t="str">
            <v>I</v>
          </cell>
          <cell r="E280" t="str">
            <v>GIN</v>
          </cell>
          <cell r="F280" t="str">
            <v>E</v>
          </cell>
          <cell r="H280" t="str">
            <v>0</v>
          </cell>
          <cell r="I280" t="str">
            <v>0</v>
          </cell>
          <cell r="J280">
            <v>6</v>
          </cell>
          <cell r="K280" t="str">
            <v>0</v>
          </cell>
          <cell r="L280" t="str">
            <v>0</v>
          </cell>
          <cell r="M280" t="str">
            <v>0</v>
          </cell>
          <cell r="N280" t="str">
            <v>0</v>
          </cell>
          <cell r="O280">
            <v>6</v>
          </cell>
        </row>
        <row r="281">
          <cell r="B281" t="str">
            <v>GIN-009</v>
          </cell>
          <cell r="C281" t="str">
            <v>SET INSTRUMENTAL DE LEGRADO UTERINO</v>
          </cell>
          <cell r="D281" t="str">
            <v>I</v>
          </cell>
          <cell r="E281" t="str">
            <v>GIN</v>
          </cell>
          <cell r="F281" t="str">
            <v>E</v>
          </cell>
          <cell r="H281" t="str">
            <v>0</v>
          </cell>
          <cell r="I281" t="str">
            <v>0</v>
          </cell>
          <cell r="J281">
            <v>4</v>
          </cell>
          <cell r="K281" t="str">
            <v>0</v>
          </cell>
          <cell r="L281" t="str">
            <v>0</v>
          </cell>
          <cell r="M281" t="str">
            <v>0</v>
          </cell>
          <cell r="N281" t="str">
            <v>0</v>
          </cell>
          <cell r="O281">
            <v>4</v>
          </cell>
        </row>
        <row r="282">
          <cell r="B282" t="str">
            <v>GIN-010</v>
          </cell>
          <cell r="C282" t="str">
            <v>SET INSTRUMENTAL DE PARTO</v>
          </cell>
          <cell r="D282" t="str">
            <v>I</v>
          </cell>
          <cell r="E282" t="str">
            <v>GIN</v>
          </cell>
          <cell r="F282" t="str">
            <v>E</v>
          </cell>
          <cell r="H282" t="str">
            <v>0</v>
          </cell>
          <cell r="I282">
            <v>1</v>
          </cell>
          <cell r="J282">
            <v>6</v>
          </cell>
          <cell r="K282" t="str">
            <v>0</v>
          </cell>
          <cell r="L282" t="str">
            <v>0</v>
          </cell>
          <cell r="M282" t="str">
            <v>0</v>
          </cell>
          <cell r="N282" t="str">
            <v>0</v>
          </cell>
          <cell r="O282">
            <v>7</v>
          </cell>
        </row>
        <row r="283">
          <cell r="B283" t="str">
            <v>GIN-011</v>
          </cell>
          <cell r="C283" t="str">
            <v>SET INSTRUMENTAL PARA  LAPARASCOPIA GINECO-OBSTETRICA</v>
          </cell>
          <cell r="D283" t="str">
            <v>I</v>
          </cell>
          <cell r="E283" t="str">
            <v>GIN</v>
          </cell>
          <cell r="F283" t="str">
            <v>E</v>
          </cell>
          <cell r="H283" t="str">
            <v>0</v>
          </cell>
          <cell r="I283" t="str">
            <v>0</v>
          </cell>
          <cell r="J283">
            <v>3</v>
          </cell>
          <cell r="K283" t="str">
            <v>0</v>
          </cell>
          <cell r="L283" t="str">
            <v>0</v>
          </cell>
          <cell r="M283" t="str">
            <v>0</v>
          </cell>
          <cell r="N283" t="str">
            <v>0</v>
          </cell>
          <cell r="O283">
            <v>3</v>
          </cell>
        </row>
        <row r="284">
          <cell r="B284" t="str">
            <v>GIN-012</v>
          </cell>
          <cell r="C284" t="str">
            <v>SET INSTRUMENTAL PARA CESAREA</v>
          </cell>
          <cell r="D284" t="str">
            <v>I</v>
          </cell>
          <cell r="E284" t="str">
            <v>GIN</v>
          </cell>
          <cell r="F284" t="str">
            <v>E</v>
          </cell>
          <cell r="H284" t="str">
            <v>0</v>
          </cell>
          <cell r="I284" t="str">
            <v>0</v>
          </cell>
          <cell r="J284">
            <v>6</v>
          </cell>
          <cell r="K284" t="str">
            <v>0</v>
          </cell>
          <cell r="L284" t="str">
            <v>0</v>
          </cell>
          <cell r="M284" t="str">
            <v>0</v>
          </cell>
          <cell r="N284" t="str">
            <v>0</v>
          </cell>
          <cell r="O284">
            <v>6</v>
          </cell>
        </row>
        <row r="285">
          <cell r="B285" t="str">
            <v>GIN-013</v>
          </cell>
          <cell r="C285" t="str">
            <v>SET INSTRUMENTAL PARA EXAMEN GINECOLOGICO I</v>
          </cell>
          <cell r="D285" t="str">
            <v>I</v>
          </cell>
          <cell r="E285" t="str">
            <v>GIN</v>
          </cell>
          <cell r="F285" t="str">
            <v>E</v>
          </cell>
          <cell r="H285" t="str">
            <v>0</v>
          </cell>
          <cell r="I285">
            <v>1</v>
          </cell>
          <cell r="J285">
            <v>6</v>
          </cell>
          <cell r="K285" t="str">
            <v>0</v>
          </cell>
          <cell r="L285" t="str">
            <v>0</v>
          </cell>
          <cell r="M285" t="str">
            <v>0</v>
          </cell>
          <cell r="N285" t="str">
            <v>0</v>
          </cell>
          <cell r="O285">
            <v>7</v>
          </cell>
        </row>
        <row r="286">
          <cell r="B286" t="str">
            <v>GIN-014</v>
          </cell>
          <cell r="C286" t="str">
            <v>SET INSTRUMENTAL PARA EXAMEN GINECOLOGICO II</v>
          </cell>
          <cell r="D286" t="str">
            <v>I</v>
          </cell>
          <cell r="E286" t="str">
            <v>GIN</v>
          </cell>
          <cell r="F286" t="str">
            <v>E</v>
          </cell>
          <cell r="H286" t="str">
            <v>0</v>
          </cell>
          <cell r="I286" t="str">
            <v>0</v>
          </cell>
          <cell r="J286">
            <v>6</v>
          </cell>
          <cell r="K286" t="str">
            <v>0</v>
          </cell>
          <cell r="L286" t="str">
            <v>0</v>
          </cell>
          <cell r="M286" t="str">
            <v>0</v>
          </cell>
          <cell r="N286" t="str">
            <v>0</v>
          </cell>
          <cell r="O286">
            <v>6</v>
          </cell>
        </row>
        <row r="287">
          <cell r="B287" t="str">
            <v>GIN-015</v>
          </cell>
          <cell r="C287" t="str">
            <v>SET INSTRUMENTAL PARA REVISION DE CUELLO UTERINO</v>
          </cell>
          <cell r="D287" t="str">
            <v>I</v>
          </cell>
          <cell r="E287" t="str">
            <v>GIN</v>
          </cell>
          <cell r="F287" t="str">
            <v>E</v>
          </cell>
          <cell r="H287" t="str">
            <v>0</v>
          </cell>
          <cell r="I287" t="str">
            <v>0</v>
          </cell>
          <cell r="J287">
            <v>6</v>
          </cell>
          <cell r="K287" t="str">
            <v>0</v>
          </cell>
          <cell r="L287" t="str">
            <v>0</v>
          </cell>
          <cell r="M287" t="str">
            <v>0</v>
          </cell>
          <cell r="N287" t="str">
            <v>0</v>
          </cell>
          <cell r="O287">
            <v>6</v>
          </cell>
        </row>
        <row r="288">
          <cell r="B288" t="str">
            <v>GM-001</v>
          </cell>
          <cell r="C288" t="str">
            <v>AUTOGENERADOR DE OXIGENO MEDICINAL</v>
          </cell>
          <cell r="D288" t="str">
            <v>E</v>
          </cell>
          <cell r="E288" t="str">
            <v>GM</v>
          </cell>
          <cell r="F288" t="str">
            <v>E</v>
          </cell>
          <cell r="H288">
            <v>1</v>
          </cell>
          <cell r="I288" t="str">
            <v>0</v>
          </cell>
          <cell r="J288" t="str">
            <v>0</v>
          </cell>
          <cell r="K288" t="str">
            <v>0</v>
          </cell>
          <cell r="L288" t="str">
            <v>0</v>
          </cell>
          <cell r="M288" t="str">
            <v>0</v>
          </cell>
          <cell r="N288" t="str">
            <v>0</v>
          </cell>
          <cell r="O288">
            <v>1</v>
          </cell>
        </row>
        <row r="289">
          <cell r="B289" t="str">
            <v>GM-002</v>
          </cell>
          <cell r="C289" t="str">
            <v>BALONES DE OXIDO NITROSO</v>
          </cell>
          <cell r="D289" t="str">
            <v>C</v>
          </cell>
          <cell r="E289" t="str">
            <v>GM</v>
          </cell>
          <cell r="F289" t="str">
            <v>C</v>
          </cell>
          <cell r="H289">
            <v>2</v>
          </cell>
          <cell r="I289" t="str">
            <v>0</v>
          </cell>
          <cell r="J289" t="str">
            <v>0</v>
          </cell>
          <cell r="K289" t="str">
            <v>0</v>
          </cell>
          <cell r="L289" t="str">
            <v>0</v>
          </cell>
          <cell r="M289" t="str">
            <v>0</v>
          </cell>
          <cell r="N289" t="str">
            <v>0</v>
          </cell>
          <cell r="O289">
            <v>2</v>
          </cell>
        </row>
        <row r="290">
          <cell r="B290" t="str">
            <v>GM-003</v>
          </cell>
          <cell r="C290" t="str">
            <v>BALONES DE OXIGENO DE  10m3</v>
          </cell>
          <cell r="D290" t="str">
            <v>C</v>
          </cell>
          <cell r="E290" t="str">
            <v>GM</v>
          </cell>
          <cell r="F290" t="str">
            <v>C</v>
          </cell>
          <cell r="H290">
            <v>25</v>
          </cell>
          <cell r="I290" t="str">
            <v>0</v>
          </cell>
          <cell r="J290" t="str">
            <v>0</v>
          </cell>
          <cell r="K290" t="str">
            <v>0</v>
          </cell>
          <cell r="L290" t="str">
            <v>0</v>
          </cell>
          <cell r="M290" t="str">
            <v>0</v>
          </cell>
          <cell r="N290" t="str">
            <v>0</v>
          </cell>
          <cell r="O290">
            <v>25</v>
          </cell>
        </row>
        <row r="291">
          <cell r="B291" t="str">
            <v>GM-004</v>
          </cell>
          <cell r="C291" t="str">
            <v>BATERIA DE FILTROS DE GASES MEDICINALES</v>
          </cell>
          <cell r="D291" t="str">
            <v>E</v>
          </cell>
          <cell r="E291" t="str">
            <v>GM</v>
          </cell>
          <cell r="F291" t="str">
            <v>C</v>
          </cell>
          <cell r="H291">
            <v>2</v>
          </cell>
          <cell r="I291" t="str">
            <v>0</v>
          </cell>
          <cell r="J291" t="str">
            <v>0</v>
          </cell>
          <cell r="K291" t="str">
            <v>0</v>
          </cell>
          <cell r="L291" t="str">
            <v>0</v>
          </cell>
          <cell r="M291" t="str">
            <v>0</v>
          </cell>
          <cell r="N291" t="str">
            <v>0</v>
          </cell>
          <cell r="O291">
            <v>2</v>
          </cell>
        </row>
        <row r="292">
          <cell r="B292" t="str">
            <v>GM-005</v>
          </cell>
          <cell r="C292" t="str">
            <v>COCHE DE TRANSPORTE DE BALONES</v>
          </cell>
          <cell r="D292" t="str">
            <v>MC</v>
          </cell>
          <cell r="E292" t="str">
            <v>GM</v>
          </cell>
          <cell r="F292" t="str">
            <v>E</v>
          </cell>
          <cell r="H292">
            <v>1</v>
          </cell>
          <cell r="I292" t="str">
            <v>0</v>
          </cell>
          <cell r="J292" t="str">
            <v>0</v>
          </cell>
          <cell r="K292" t="str">
            <v>0</v>
          </cell>
          <cell r="L292" t="str">
            <v>0</v>
          </cell>
          <cell r="M292" t="str">
            <v>0</v>
          </cell>
          <cell r="N292" t="str">
            <v>0</v>
          </cell>
          <cell r="O292">
            <v>1</v>
          </cell>
        </row>
        <row r="293">
          <cell r="B293" t="str">
            <v>GM-006</v>
          </cell>
          <cell r="C293" t="str">
            <v>COMPRESORA DE AIRE MEDICINAL</v>
          </cell>
          <cell r="D293" t="str">
            <v>E</v>
          </cell>
          <cell r="E293" t="str">
            <v>GM</v>
          </cell>
          <cell r="F293" t="str">
            <v>C</v>
          </cell>
          <cell r="H293">
            <v>1</v>
          </cell>
          <cell r="I293" t="str">
            <v>0</v>
          </cell>
          <cell r="J293" t="str">
            <v>0</v>
          </cell>
          <cell r="K293" t="str">
            <v>0</v>
          </cell>
          <cell r="L293" t="str">
            <v>0</v>
          </cell>
          <cell r="M293" t="str">
            <v>0</v>
          </cell>
          <cell r="N293" t="str">
            <v>0</v>
          </cell>
          <cell r="O293">
            <v>1</v>
          </cell>
        </row>
        <row r="294">
          <cell r="B294" t="str">
            <v>GM-007</v>
          </cell>
          <cell r="C294" t="str">
            <v>ELECTROBOMBA DE VACIO</v>
          </cell>
          <cell r="D294" t="str">
            <v>E</v>
          </cell>
          <cell r="E294" t="str">
            <v>GM</v>
          </cell>
          <cell r="F294" t="str">
            <v>C</v>
          </cell>
          <cell r="H294">
            <v>2</v>
          </cell>
          <cell r="I294" t="str">
            <v>0</v>
          </cell>
          <cell r="J294" t="str">
            <v>0</v>
          </cell>
          <cell r="K294" t="str">
            <v>0</v>
          </cell>
          <cell r="L294" t="str">
            <v>0</v>
          </cell>
          <cell r="M294" t="str">
            <v>0</v>
          </cell>
          <cell r="N294" t="str">
            <v>0</v>
          </cell>
          <cell r="O294">
            <v>2</v>
          </cell>
        </row>
        <row r="295">
          <cell r="B295" t="str">
            <v>GM-008</v>
          </cell>
          <cell r="C295" t="str">
            <v>EQUIPO DE OXIGENOTERAPIA RODABLE</v>
          </cell>
          <cell r="D295" t="str">
            <v>C</v>
          </cell>
          <cell r="E295" t="str">
            <v>GM</v>
          </cell>
          <cell r="F295" t="str">
            <v>E</v>
          </cell>
          <cell r="H295" t="str">
            <v>0</v>
          </cell>
          <cell r="I295">
            <v>1</v>
          </cell>
          <cell r="J295">
            <v>1</v>
          </cell>
          <cell r="K295" t="str">
            <v>0</v>
          </cell>
          <cell r="L295" t="str">
            <v>0</v>
          </cell>
          <cell r="M295" t="str">
            <v>0</v>
          </cell>
          <cell r="N295" t="str">
            <v>0</v>
          </cell>
          <cell r="O295">
            <v>2</v>
          </cell>
        </row>
        <row r="296">
          <cell r="B296" t="str">
            <v>GM-009</v>
          </cell>
          <cell r="C296" t="str">
            <v>ESTATIVA DE TECHO CON 02 COLUMNAS (GASES, 2 O, 2 V, 2 AC, 6 TOMAC. DOBLES, RACK, DATA, ESCAPE GASES) Y EQUIPOS (6 TOMAC. DOBLES, RACK, DATA, PORTASUEROS)</v>
          </cell>
          <cell r="D296" t="str">
            <v>E</v>
          </cell>
          <cell r="E296" t="str">
            <v>GM</v>
          </cell>
          <cell r="F296" t="str">
            <v>E</v>
          </cell>
          <cell r="H296" t="str">
            <v>0</v>
          </cell>
          <cell r="I296">
            <v>1</v>
          </cell>
          <cell r="J296" t="str">
            <v>0</v>
          </cell>
          <cell r="K296" t="str">
            <v>0</v>
          </cell>
          <cell r="L296" t="str">
            <v>0</v>
          </cell>
          <cell r="M296" t="str">
            <v>0</v>
          </cell>
          <cell r="N296" t="str">
            <v>0</v>
          </cell>
          <cell r="O296">
            <v>1</v>
          </cell>
        </row>
        <row r="297">
          <cell r="B297" t="str">
            <v>GM-010</v>
          </cell>
          <cell r="C297" t="str">
            <v>MANIFOLD CON TABLERO AUTOMÁTICO DE OXIDO NITROSO</v>
          </cell>
          <cell r="D297" t="str">
            <v>E</v>
          </cell>
          <cell r="E297" t="str">
            <v>GM</v>
          </cell>
          <cell r="F297" t="str">
            <v>C</v>
          </cell>
          <cell r="H297">
            <v>1</v>
          </cell>
          <cell r="I297" t="str">
            <v>0</v>
          </cell>
          <cell r="J297" t="str">
            <v>0</v>
          </cell>
          <cell r="K297" t="str">
            <v>0</v>
          </cell>
          <cell r="L297" t="str">
            <v>0</v>
          </cell>
          <cell r="M297" t="str">
            <v>0</v>
          </cell>
          <cell r="N297" t="str">
            <v>0</v>
          </cell>
          <cell r="O297">
            <v>1</v>
          </cell>
        </row>
        <row r="298">
          <cell r="B298" t="str">
            <v>GM-011</v>
          </cell>
          <cell r="C298" t="str">
            <v>MANIFOLD CON TABLERO AUTOMÁTICO DE OXIGENO MEDICINAL</v>
          </cell>
          <cell r="D298" t="str">
            <v>E</v>
          </cell>
          <cell r="E298" t="str">
            <v>GM</v>
          </cell>
          <cell r="F298" t="str">
            <v>C</v>
          </cell>
          <cell r="H298">
            <v>1</v>
          </cell>
          <cell r="I298" t="str">
            <v>0</v>
          </cell>
          <cell r="J298" t="str">
            <v>0</v>
          </cell>
          <cell r="K298" t="str">
            <v>0</v>
          </cell>
          <cell r="L298" t="str">
            <v>0</v>
          </cell>
          <cell r="M298" t="str">
            <v>0</v>
          </cell>
          <cell r="N298" t="str">
            <v>0</v>
          </cell>
          <cell r="O298">
            <v>1</v>
          </cell>
        </row>
        <row r="299">
          <cell r="B299" t="str">
            <v>GM-012</v>
          </cell>
          <cell r="C299" t="str">
            <v>RED DE AIRE MEDICINAL CON VALVULAS Y ACCESORIOS</v>
          </cell>
          <cell r="D299" t="str">
            <v>E</v>
          </cell>
          <cell r="E299" t="str">
            <v>GM</v>
          </cell>
          <cell r="F299" t="str">
            <v>C</v>
          </cell>
          <cell r="H299">
            <v>1</v>
          </cell>
          <cell r="I299" t="str">
            <v>0</v>
          </cell>
          <cell r="J299" t="str">
            <v>0</v>
          </cell>
          <cell r="K299" t="str">
            <v>0</v>
          </cell>
          <cell r="L299" t="str">
            <v>0</v>
          </cell>
          <cell r="M299" t="str">
            <v>0</v>
          </cell>
          <cell r="N299" t="str">
            <v>0</v>
          </cell>
          <cell r="O299">
            <v>1</v>
          </cell>
        </row>
        <row r="300">
          <cell r="B300" t="str">
            <v>GM-013</v>
          </cell>
          <cell r="C300" t="str">
            <v>RED DE OXIDO NITROSO CON VALVULAS Y ACCESORIOS</v>
          </cell>
          <cell r="D300" t="str">
            <v>E</v>
          </cell>
          <cell r="E300" t="str">
            <v>GM</v>
          </cell>
          <cell r="F300" t="str">
            <v>C</v>
          </cell>
          <cell r="H300">
            <v>1</v>
          </cell>
          <cell r="I300" t="str">
            <v>0</v>
          </cell>
          <cell r="J300" t="str">
            <v>0</v>
          </cell>
          <cell r="K300" t="str">
            <v>0</v>
          </cell>
          <cell r="L300" t="str">
            <v>0</v>
          </cell>
          <cell r="M300" t="str">
            <v>0</v>
          </cell>
          <cell r="N300" t="str">
            <v>0</v>
          </cell>
          <cell r="O300">
            <v>1</v>
          </cell>
        </row>
        <row r="301">
          <cell r="B301" t="str">
            <v>GM-014</v>
          </cell>
          <cell r="C301" t="str">
            <v>RED DE OXIGENO CON VALVULAS Y ACCESORIOS</v>
          </cell>
          <cell r="D301" t="str">
            <v>E</v>
          </cell>
          <cell r="E301" t="str">
            <v>GM</v>
          </cell>
          <cell r="F301" t="str">
            <v>C</v>
          </cell>
          <cell r="H301">
            <v>1</v>
          </cell>
          <cell r="I301" t="str">
            <v>0</v>
          </cell>
          <cell r="J301" t="str">
            <v>0</v>
          </cell>
          <cell r="K301" t="str">
            <v>0</v>
          </cell>
          <cell r="L301" t="str">
            <v>0</v>
          </cell>
          <cell r="M301" t="str">
            <v>0</v>
          </cell>
          <cell r="N301" t="str">
            <v>0</v>
          </cell>
          <cell r="O301">
            <v>1</v>
          </cell>
        </row>
        <row r="302">
          <cell r="B302" t="str">
            <v>GM-015</v>
          </cell>
          <cell r="C302" t="str">
            <v>RED DE VACIO CON VALVULAS Y ACCESORIOS</v>
          </cell>
          <cell r="D302" t="str">
            <v>E</v>
          </cell>
          <cell r="E302" t="str">
            <v>GM</v>
          </cell>
          <cell r="F302" t="str">
            <v>C</v>
          </cell>
          <cell r="H302">
            <v>1</v>
          </cell>
          <cell r="I302" t="str">
            <v>0</v>
          </cell>
          <cell r="J302" t="str">
            <v>0</v>
          </cell>
          <cell r="K302" t="str">
            <v>0</v>
          </cell>
          <cell r="L302" t="str">
            <v>0</v>
          </cell>
          <cell r="M302" t="str">
            <v>0</v>
          </cell>
          <cell r="N302" t="str">
            <v>0</v>
          </cell>
          <cell r="O302">
            <v>1</v>
          </cell>
        </row>
        <row r="303">
          <cell r="B303" t="str">
            <v>GM-016</v>
          </cell>
          <cell r="C303" t="str">
            <v>TANQUE DE AIRE COMPRIMIDO</v>
          </cell>
          <cell r="D303" t="str">
            <v>E</v>
          </cell>
          <cell r="E303" t="str">
            <v>GM</v>
          </cell>
          <cell r="F303" t="str">
            <v>C</v>
          </cell>
          <cell r="H303">
            <v>1</v>
          </cell>
          <cell r="I303" t="str">
            <v>0</v>
          </cell>
          <cell r="J303" t="str">
            <v>0</v>
          </cell>
          <cell r="K303" t="str">
            <v>0</v>
          </cell>
          <cell r="L303" t="str">
            <v>0</v>
          </cell>
          <cell r="M303" t="str">
            <v>0</v>
          </cell>
          <cell r="N303" t="str">
            <v>0</v>
          </cell>
          <cell r="O303">
            <v>1</v>
          </cell>
        </row>
        <row r="304">
          <cell r="B304" t="str">
            <v>GM-017</v>
          </cell>
          <cell r="C304" t="str">
            <v>TANQUE DE AIRE COMPRIMIDO MEDICINAL</v>
          </cell>
          <cell r="D304" t="str">
            <v>E</v>
          </cell>
          <cell r="E304" t="str">
            <v>GM</v>
          </cell>
          <cell r="F304" t="str">
            <v>C</v>
          </cell>
          <cell r="H304">
            <v>1</v>
          </cell>
          <cell r="I304" t="str">
            <v>0</v>
          </cell>
          <cell r="J304" t="str">
            <v>0</v>
          </cell>
          <cell r="K304" t="str">
            <v>0</v>
          </cell>
          <cell r="L304" t="str">
            <v>0</v>
          </cell>
          <cell r="M304" t="str">
            <v>0</v>
          </cell>
          <cell r="N304" t="str">
            <v>0</v>
          </cell>
          <cell r="O304">
            <v>1</v>
          </cell>
        </row>
        <row r="305">
          <cell r="B305" t="str">
            <v>GM-018</v>
          </cell>
          <cell r="C305" t="str">
            <v>TANQUE DE VACÍO</v>
          </cell>
          <cell r="D305" t="str">
            <v>E</v>
          </cell>
          <cell r="E305" t="str">
            <v>GM</v>
          </cell>
          <cell r="F305" t="str">
            <v>C</v>
          </cell>
          <cell r="H305">
            <v>1</v>
          </cell>
          <cell r="I305" t="str">
            <v>0</v>
          </cell>
          <cell r="J305" t="str">
            <v>0</v>
          </cell>
          <cell r="K305" t="str">
            <v>0</v>
          </cell>
          <cell r="L305" t="str">
            <v>0</v>
          </cell>
          <cell r="M305" t="str">
            <v>0</v>
          </cell>
          <cell r="N305" t="str">
            <v>0</v>
          </cell>
          <cell r="O305">
            <v>1</v>
          </cell>
        </row>
        <row r="306">
          <cell r="B306" t="str">
            <v>GM-019</v>
          </cell>
          <cell r="C306" t="str">
            <v>TOMA MURAL (2O,V,AC,4 TOMACORRIENTES DOBLES, RACK MONITOR, DATA LLAMADA DE ENF.)</v>
          </cell>
          <cell r="D306" t="str">
            <v>E</v>
          </cell>
          <cell r="E306" t="str">
            <v>GM</v>
          </cell>
          <cell r="F306" t="str">
            <v>E</v>
          </cell>
          <cell r="H306" t="str">
            <v>0</v>
          </cell>
          <cell r="I306">
            <v>6</v>
          </cell>
          <cell r="J306" t="str">
            <v>0</v>
          </cell>
          <cell r="K306" t="str">
            <v>0</v>
          </cell>
          <cell r="L306" t="str">
            <v>0</v>
          </cell>
          <cell r="M306" t="str">
            <v>0</v>
          </cell>
          <cell r="N306" t="str">
            <v>0</v>
          </cell>
          <cell r="O306">
            <v>6</v>
          </cell>
        </row>
        <row r="307">
          <cell r="B307" t="str">
            <v>GM-020</v>
          </cell>
          <cell r="C307" t="str">
            <v>TOMA MURAL (O,V,2 TOMACORRIENTES DOBLES)</v>
          </cell>
          <cell r="D307" t="str">
            <v>E</v>
          </cell>
          <cell r="E307" t="str">
            <v>GM</v>
          </cell>
          <cell r="F307" t="str">
            <v>E</v>
          </cell>
          <cell r="H307" t="str">
            <v>0</v>
          </cell>
          <cell r="I307">
            <v>6</v>
          </cell>
          <cell r="J307" t="str">
            <v>0</v>
          </cell>
          <cell r="K307" t="str">
            <v>0</v>
          </cell>
          <cell r="L307" t="str">
            <v>0</v>
          </cell>
          <cell r="M307" t="str">
            <v>0</v>
          </cell>
          <cell r="N307" t="str">
            <v>0</v>
          </cell>
          <cell r="O307">
            <v>6</v>
          </cell>
        </row>
        <row r="308">
          <cell r="B308" t="str">
            <v>GM-021</v>
          </cell>
          <cell r="C308" t="str">
            <v>TOMA MURAL (O,V,2 TOMACORRIENTES DOBLES, DATA, LLAMADA ENF.)</v>
          </cell>
          <cell r="D308" t="str">
            <v>E</v>
          </cell>
          <cell r="E308" t="str">
            <v>GM</v>
          </cell>
          <cell r="F308" t="str">
            <v>E</v>
          </cell>
          <cell r="H308" t="str">
            <v>0</v>
          </cell>
          <cell r="I308">
            <v>3</v>
          </cell>
          <cell r="J308" t="str">
            <v>0</v>
          </cell>
          <cell r="K308" t="str">
            <v>0</v>
          </cell>
          <cell r="L308" t="str">
            <v>0</v>
          </cell>
          <cell r="M308" t="str">
            <v>0</v>
          </cell>
          <cell r="N308" t="str">
            <v>0</v>
          </cell>
          <cell r="O308">
            <v>3</v>
          </cell>
        </row>
        <row r="309">
          <cell r="B309" t="str">
            <v>GM-022</v>
          </cell>
          <cell r="C309" t="str">
            <v xml:space="preserve">TOMA MURAL (O,V,3 TOMACORRIENTES DOBLES, RACK MONITOR </v>
          </cell>
          <cell r="D309" t="str">
            <v>E</v>
          </cell>
          <cell r="E309" t="str">
            <v>GM</v>
          </cell>
          <cell r="F309" t="str">
            <v>E</v>
          </cell>
          <cell r="H309" t="str">
            <v>0</v>
          </cell>
          <cell r="I309">
            <v>1</v>
          </cell>
          <cell r="J309" t="str">
            <v>0</v>
          </cell>
          <cell r="K309" t="str">
            <v>0</v>
          </cell>
          <cell r="L309" t="str">
            <v>0</v>
          </cell>
          <cell r="M309" t="str">
            <v>0</v>
          </cell>
          <cell r="N309" t="str">
            <v>0</v>
          </cell>
          <cell r="O309">
            <v>1</v>
          </cell>
        </row>
        <row r="310">
          <cell r="B310" t="str">
            <v>GM-023</v>
          </cell>
          <cell r="C310" t="str">
            <v>TOMA MURAL (O,V,3 TOMACORRIENTES DOBLES, RACK MONITOR, DATA)</v>
          </cell>
          <cell r="D310" t="str">
            <v>E</v>
          </cell>
          <cell r="E310" t="str">
            <v>GM</v>
          </cell>
          <cell r="F310" t="str">
            <v>E</v>
          </cell>
          <cell r="H310" t="str">
            <v>0</v>
          </cell>
          <cell r="I310">
            <v>1</v>
          </cell>
          <cell r="J310">
            <v>2</v>
          </cell>
          <cell r="K310">
            <v>2</v>
          </cell>
          <cell r="L310" t="str">
            <v>0</v>
          </cell>
          <cell r="M310" t="str">
            <v>0</v>
          </cell>
          <cell r="N310" t="str">
            <v>0</v>
          </cell>
          <cell r="O310">
            <v>5</v>
          </cell>
        </row>
        <row r="311">
          <cell r="B311" t="str">
            <v>GM-024</v>
          </cell>
          <cell r="C311" t="str">
            <v>TOMA MURAL (O,V,AC,3 TOMACORRIENTES DOBLES, RACK MONITOR, DATA, LLAMADA ENF.)</v>
          </cell>
          <cell r="D311" t="str">
            <v>E</v>
          </cell>
          <cell r="E311" t="str">
            <v>GM</v>
          </cell>
          <cell r="F311" t="str">
            <v>E</v>
          </cell>
          <cell r="H311" t="str">
            <v>0</v>
          </cell>
          <cell r="I311">
            <v>6</v>
          </cell>
          <cell r="J311" t="str">
            <v>0</v>
          </cell>
          <cell r="K311" t="str">
            <v>0</v>
          </cell>
          <cell r="L311" t="str">
            <v>0</v>
          </cell>
          <cell r="M311" t="str">
            <v>0</v>
          </cell>
          <cell r="N311" t="str">
            <v>0</v>
          </cell>
          <cell r="O311">
            <v>6</v>
          </cell>
        </row>
        <row r="312">
          <cell r="B312" t="str">
            <v>GV-001</v>
          </cell>
          <cell r="C312" t="str">
            <v>BOMBA DE AGUA BLANDA</v>
          </cell>
          <cell r="D312" t="str">
            <v>E</v>
          </cell>
          <cell r="E312" t="str">
            <v>GV</v>
          </cell>
          <cell r="F312" t="str">
            <v>C</v>
          </cell>
          <cell r="H312">
            <v>2</v>
          </cell>
          <cell r="I312" t="str">
            <v>0</v>
          </cell>
          <cell r="J312" t="str">
            <v>0</v>
          </cell>
          <cell r="K312" t="str">
            <v>0</v>
          </cell>
          <cell r="L312" t="str">
            <v>0</v>
          </cell>
          <cell r="M312" t="str">
            <v>0</v>
          </cell>
          <cell r="N312" t="str">
            <v>0</v>
          </cell>
          <cell r="O312">
            <v>2</v>
          </cell>
        </row>
        <row r="313">
          <cell r="B313" t="str">
            <v>GV-002</v>
          </cell>
          <cell r="C313" t="str">
            <v>BOMBA DE AGUA CALIENTE</v>
          </cell>
          <cell r="D313" t="str">
            <v>E</v>
          </cell>
          <cell r="E313" t="str">
            <v>GV</v>
          </cell>
          <cell r="F313" t="str">
            <v>C</v>
          </cell>
          <cell r="H313">
            <v>2</v>
          </cell>
          <cell r="I313" t="str">
            <v>0</v>
          </cell>
          <cell r="J313" t="str">
            <v>0</v>
          </cell>
          <cell r="K313" t="str">
            <v>0</v>
          </cell>
          <cell r="L313" t="str">
            <v>0</v>
          </cell>
          <cell r="M313" t="str">
            <v>0</v>
          </cell>
          <cell r="N313" t="str">
            <v>0</v>
          </cell>
          <cell r="O313">
            <v>2</v>
          </cell>
        </row>
        <row r="314">
          <cell r="B314" t="str">
            <v>GV-003</v>
          </cell>
          <cell r="C314" t="str">
            <v>BOMBA DE AGUA DURA</v>
          </cell>
          <cell r="D314" t="str">
            <v>E</v>
          </cell>
          <cell r="E314" t="str">
            <v>GV</v>
          </cell>
          <cell r="F314" t="str">
            <v>C</v>
          </cell>
          <cell r="H314">
            <v>4</v>
          </cell>
          <cell r="I314" t="str">
            <v>0</v>
          </cell>
          <cell r="J314" t="str">
            <v>0</v>
          </cell>
          <cell r="K314" t="str">
            <v>0</v>
          </cell>
          <cell r="L314" t="str">
            <v>0</v>
          </cell>
          <cell r="M314" t="str">
            <v>0</v>
          </cell>
          <cell r="N314" t="str">
            <v>0</v>
          </cell>
          <cell r="O314">
            <v>4</v>
          </cell>
        </row>
        <row r="315">
          <cell r="B315" t="str">
            <v>GV-004</v>
          </cell>
          <cell r="C315" t="str">
            <v>CALDERA PIROTUBULAR DE 100 BHP MINIMO</v>
          </cell>
          <cell r="D315" t="str">
            <v>E</v>
          </cell>
          <cell r="E315" t="str">
            <v>GV</v>
          </cell>
          <cell r="F315" t="str">
            <v>C</v>
          </cell>
          <cell r="H315">
            <v>2</v>
          </cell>
          <cell r="I315" t="str">
            <v>0</v>
          </cell>
          <cell r="J315" t="str">
            <v>0</v>
          </cell>
          <cell r="K315" t="str">
            <v>0</v>
          </cell>
          <cell r="L315" t="str">
            <v>0</v>
          </cell>
          <cell r="M315" t="str">
            <v>0</v>
          </cell>
          <cell r="N315" t="str">
            <v>0</v>
          </cell>
          <cell r="O315">
            <v>2</v>
          </cell>
        </row>
        <row r="316">
          <cell r="B316" t="str">
            <v>GV-005</v>
          </cell>
          <cell r="C316" t="str">
            <v>CALDERA PIROTUBULAR DE 30 BHP MINIMO</v>
          </cell>
          <cell r="D316" t="str">
            <v>E</v>
          </cell>
          <cell r="E316" t="str">
            <v>GV</v>
          </cell>
          <cell r="F316" t="str">
            <v>C</v>
          </cell>
          <cell r="H316">
            <v>1</v>
          </cell>
          <cell r="I316" t="str">
            <v>0</v>
          </cell>
          <cell r="J316" t="str">
            <v>0</v>
          </cell>
          <cell r="K316" t="str">
            <v>0</v>
          </cell>
          <cell r="L316" t="str">
            <v>0</v>
          </cell>
          <cell r="M316" t="str">
            <v>0</v>
          </cell>
          <cell r="N316" t="str">
            <v>0</v>
          </cell>
          <cell r="O316">
            <v>1</v>
          </cell>
        </row>
        <row r="317">
          <cell r="B317" t="str">
            <v>GV-006</v>
          </cell>
          <cell r="C317" t="str">
            <v>CALDERA PIROTUBULAR DE 50 BHP MINIMO</v>
          </cell>
          <cell r="D317" t="str">
            <v>E</v>
          </cell>
          <cell r="E317" t="str">
            <v>GV</v>
          </cell>
          <cell r="F317" t="str">
            <v>C</v>
          </cell>
          <cell r="H317">
            <v>2</v>
          </cell>
          <cell r="I317" t="str">
            <v>0</v>
          </cell>
          <cell r="J317" t="str">
            <v>0</v>
          </cell>
          <cell r="K317" t="str">
            <v>0</v>
          </cell>
          <cell r="L317" t="str">
            <v>0</v>
          </cell>
          <cell r="M317" t="str">
            <v>0</v>
          </cell>
          <cell r="N317" t="str">
            <v>0</v>
          </cell>
          <cell r="O317">
            <v>2</v>
          </cell>
        </row>
        <row r="318">
          <cell r="B318" t="str">
            <v>GV-007</v>
          </cell>
          <cell r="C318" t="str">
            <v>CALENTADOR DE AGUA 1000 LT</v>
          </cell>
          <cell r="D318" t="str">
            <v>E</v>
          </cell>
          <cell r="E318" t="str">
            <v>GV</v>
          </cell>
          <cell r="F318" t="str">
            <v>E</v>
          </cell>
          <cell r="H318">
            <v>2</v>
          </cell>
          <cell r="I318" t="str">
            <v>0</v>
          </cell>
          <cell r="J318" t="str">
            <v>0</v>
          </cell>
          <cell r="K318" t="str">
            <v>0</v>
          </cell>
          <cell r="L318" t="str">
            <v>0</v>
          </cell>
          <cell r="M318" t="str">
            <v>0</v>
          </cell>
          <cell r="N318" t="str">
            <v>0</v>
          </cell>
          <cell r="O318">
            <v>2</v>
          </cell>
        </row>
        <row r="319">
          <cell r="B319" t="str">
            <v>GV-008</v>
          </cell>
          <cell r="C319" t="str">
            <v>CALENTADOR DE AGUA 1500 LT</v>
          </cell>
          <cell r="D319" t="str">
            <v>E</v>
          </cell>
          <cell r="E319" t="str">
            <v>GV</v>
          </cell>
          <cell r="F319" t="str">
            <v>C</v>
          </cell>
          <cell r="H319">
            <v>2</v>
          </cell>
          <cell r="I319" t="str">
            <v>0</v>
          </cell>
          <cell r="J319" t="str">
            <v>0</v>
          </cell>
          <cell r="K319" t="str">
            <v>0</v>
          </cell>
          <cell r="L319" t="str">
            <v>0</v>
          </cell>
          <cell r="M319" t="str">
            <v>0</v>
          </cell>
          <cell r="N319" t="str">
            <v>0</v>
          </cell>
          <cell r="O319">
            <v>2</v>
          </cell>
        </row>
        <row r="320">
          <cell r="B320" t="str">
            <v>GV-009</v>
          </cell>
          <cell r="C320" t="str">
            <v>CALENTADORES DE AGUA</v>
          </cell>
          <cell r="D320" t="str">
            <v>E</v>
          </cell>
          <cell r="E320" t="str">
            <v>GV</v>
          </cell>
          <cell r="F320" t="str">
            <v>C</v>
          </cell>
          <cell r="H320">
            <v>2</v>
          </cell>
          <cell r="I320" t="str">
            <v>0</v>
          </cell>
          <cell r="J320" t="str">
            <v>0</v>
          </cell>
          <cell r="K320" t="str">
            <v>0</v>
          </cell>
          <cell r="L320" t="str">
            <v>0</v>
          </cell>
          <cell r="M320" t="str">
            <v>0</v>
          </cell>
          <cell r="N320" t="str">
            <v>0</v>
          </cell>
          <cell r="O320">
            <v>2</v>
          </cell>
        </row>
        <row r="321">
          <cell r="B321" t="str">
            <v>GV-010</v>
          </cell>
          <cell r="C321" t="str">
            <v>DEPOSITO DE SAL</v>
          </cell>
          <cell r="D321" t="str">
            <v>E</v>
          </cell>
          <cell r="E321" t="str">
            <v>GV</v>
          </cell>
          <cell r="F321" t="str">
            <v>C</v>
          </cell>
          <cell r="H321">
            <v>1</v>
          </cell>
          <cell r="I321" t="str">
            <v>0</v>
          </cell>
          <cell r="J321" t="str">
            <v>0</v>
          </cell>
          <cell r="K321" t="str">
            <v>0</v>
          </cell>
          <cell r="L321" t="str">
            <v>0</v>
          </cell>
          <cell r="M321" t="str">
            <v>0</v>
          </cell>
          <cell r="N321" t="str">
            <v>0</v>
          </cell>
          <cell r="O321">
            <v>1</v>
          </cell>
        </row>
        <row r="322">
          <cell r="B322" t="str">
            <v>GV-011</v>
          </cell>
          <cell r="C322" t="str">
            <v>DOSIFICADOR DE PRODUCTOS QUIMICOS PARA CALDEROS</v>
          </cell>
          <cell r="D322" t="str">
            <v>E</v>
          </cell>
          <cell r="E322" t="str">
            <v>GV</v>
          </cell>
          <cell r="F322" t="str">
            <v>C</v>
          </cell>
          <cell r="H322">
            <v>1</v>
          </cell>
          <cell r="I322" t="str">
            <v>0</v>
          </cell>
          <cell r="J322" t="str">
            <v>0</v>
          </cell>
          <cell r="K322" t="str">
            <v>0</v>
          </cell>
          <cell r="L322" t="str">
            <v>0</v>
          </cell>
          <cell r="M322" t="str">
            <v>0</v>
          </cell>
          <cell r="N322" t="str">
            <v>0</v>
          </cell>
          <cell r="O322">
            <v>1</v>
          </cell>
        </row>
        <row r="323">
          <cell r="B323" t="str">
            <v>GV-012</v>
          </cell>
          <cell r="C323" t="str">
            <v>EQUIPO HIDRONEUMATICO PARA AGUA CALIENTE</v>
          </cell>
          <cell r="D323" t="str">
            <v>E</v>
          </cell>
          <cell r="E323" t="str">
            <v>GV</v>
          </cell>
          <cell r="F323" t="str">
            <v>C</v>
          </cell>
          <cell r="H323">
            <v>1</v>
          </cell>
          <cell r="I323" t="str">
            <v>0</v>
          </cell>
          <cell r="J323" t="str">
            <v>0</v>
          </cell>
          <cell r="K323" t="str">
            <v>0</v>
          </cell>
          <cell r="L323" t="str">
            <v>0</v>
          </cell>
          <cell r="M323" t="str">
            <v>0</v>
          </cell>
          <cell r="N323" t="str">
            <v>0</v>
          </cell>
          <cell r="O323">
            <v>1</v>
          </cell>
        </row>
        <row r="324">
          <cell r="B324" t="str">
            <v>GV-013</v>
          </cell>
          <cell r="C324" t="str">
            <v>ESTACION REDUCTORA PARA CALENTADOR 100/15 PSI CON REGULADOR DE TEMPERATURA</v>
          </cell>
          <cell r="D324" t="str">
            <v>E</v>
          </cell>
          <cell r="E324" t="str">
            <v>GV</v>
          </cell>
          <cell r="F324" t="str">
            <v>C</v>
          </cell>
          <cell r="H324">
            <v>1</v>
          </cell>
          <cell r="I324" t="str">
            <v>0</v>
          </cell>
          <cell r="J324" t="str">
            <v>0</v>
          </cell>
          <cell r="K324" t="str">
            <v>0</v>
          </cell>
          <cell r="L324" t="str">
            <v>0</v>
          </cell>
          <cell r="M324" t="str">
            <v>0</v>
          </cell>
          <cell r="N324" t="str">
            <v>0</v>
          </cell>
          <cell r="O324">
            <v>1</v>
          </cell>
        </row>
        <row r="325">
          <cell r="B325" t="str">
            <v>GV-014</v>
          </cell>
          <cell r="C325" t="str">
            <v>ESTACION REDUCTORA PARA CENTRAL DE ESTERILIZACION 100/50PSI</v>
          </cell>
          <cell r="D325" t="str">
            <v>E</v>
          </cell>
          <cell r="E325" t="str">
            <v>GV</v>
          </cell>
          <cell r="F325" t="str">
            <v>C</v>
          </cell>
          <cell r="H325">
            <v>1</v>
          </cell>
          <cell r="I325" t="str">
            <v>0</v>
          </cell>
          <cell r="J325" t="str">
            <v>0</v>
          </cell>
          <cell r="K325" t="str">
            <v>0</v>
          </cell>
          <cell r="L325" t="str">
            <v>0</v>
          </cell>
          <cell r="M325" t="str">
            <v>0</v>
          </cell>
          <cell r="N325" t="str">
            <v>0</v>
          </cell>
          <cell r="O325">
            <v>1</v>
          </cell>
        </row>
        <row r="326">
          <cell r="B326" t="str">
            <v>GV-015</v>
          </cell>
          <cell r="C326" t="str">
            <v>ESTACION REDUCTORA PARA NUTRICION DE 100/15 PSI</v>
          </cell>
          <cell r="D326" t="str">
            <v>E</v>
          </cell>
          <cell r="E326" t="str">
            <v>GV</v>
          </cell>
          <cell r="F326" t="str">
            <v>C</v>
          </cell>
          <cell r="H326">
            <v>1</v>
          </cell>
          <cell r="I326" t="str">
            <v>0</v>
          </cell>
          <cell r="J326" t="str">
            <v>0</v>
          </cell>
          <cell r="K326" t="str">
            <v>0</v>
          </cell>
          <cell r="L326" t="str">
            <v>0</v>
          </cell>
          <cell r="M326" t="str">
            <v>0</v>
          </cell>
          <cell r="N326" t="str">
            <v>0</v>
          </cell>
          <cell r="O326">
            <v>1</v>
          </cell>
        </row>
        <row r="327">
          <cell r="B327" t="str">
            <v>GV-016</v>
          </cell>
          <cell r="C327" t="str">
            <v xml:space="preserve">MANIFOLD DE VAPOR CON REGULADORES, CABECERO DE VAPOR Y DISTRIBUCIÓN DE VAPOR </v>
          </cell>
          <cell r="D327" t="str">
            <v>E</v>
          </cell>
          <cell r="E327" t="str">
            <v>GV</v>
          </cell>
          <cell r="F327" t="str">
            <v>E</v>
          </cell>
          <cell r="H327">
            <v>1</v>
          </cell>
          <cell r="I327" t="str">
            <v>0</v>
          </cell>
          <cell r="J327" t="str">
            <v>0</v>
          </cell>
          <cell r="K327" t="str">
            <v>0</v>
          </cell>
          <cell r="L327" t="str">
            <v>0</v>
          </cell>
          <cell r="M327" t="str">
            <v>0</v>
          </cell>
          <cell r="N327" t="str">
            <v>0</v>
          </cell>
          <cell r="O327">
            <v>1</v>
          </cell>
        </row>
        <row r="328">
          <cell r="B328" t="str">
            <v>GV-017</v>
          </cell>
          <cell r="C328" t="str">
            <v>SET DE CONTROL DE DUREZA DE AGUA</v>
          </cell>
          <cell r="D328" t="str">
            <v>E</v>
          </cell>
          <cell r="E328" t="str">
            <v>GV</v>
          </cell>
          <cell r="F328" t="str">
            <v>E</v>
          </cell>
          <cell r="H328">
            <v>1</v>
          </cell>
          <cell r="I328" t="str">
            <v>0</v>
          </cell>
          <cell r="J328" t="str">
            <v>0</v>
          </cell>
          <cell r="K328" t="str">
            <v>0</v>
          </cell>
          <cell r="L328" t="str">
            <v>0</v>
          </cell>
          <cell r="M328" t="str">
            <v>0</v>
          </cell>
          <cell r="N328" t="str">
            <v>0</v>
          </cell>
          <cell r="O328">
            <v>1</v>
          </cell>
        </row>
        <row r="329">
          <cell r="B329" t="str">
            <v>GV-018</v>
          </cell>
          <cell r="C329" t="str">
            <v>SISTEMA ABLANDAMIENTO DE AGUA (TANQUE SALMUERA, MÁS 1 FILTRO Y 1 ABLANDADOR)</v>
          </cell>
          <cell r="D329" t="str">
            <v>E</v>
          </cell>
          <cell r="E329" t="str">
            <v>GV</v>
          </cell>
          <cell r="F329" t="str">
            <v>E</v>
          </cell>
          <cell r="H329">
            <v>1</v>
          </cell>
          <cell r="I329" t="str">
            <v>0</v>
          </cell>
          <cell r="J329" t="str">
            <v>0</v>
          </cell>
          <cell r="K329" t="str">
            <v>0</v>
          </cell>
          <cell r="L329" t="str">
            <v>0</v>
          </cell>
          <cell r="M329" t="str">
            <v>0</v>
          </cell>
          <cell r="N329" t="str">
            <v>0</v>
          </cell>
          <cell r="O329">
            <v>1</v>
          </cell>
        </row>
        <row r="330">
          <cell r="B330" t="str">
            <v>GV-019</v>
          </cell>
          <cell r="C330" t="str">
            <v>SISTEMA ABLANDAMIENTO DE AGUA (TANQUE ZALMUERA MÁS 2 FILTROS Y 2 ABLANDADORES)</v>
          </cell>
          <cell r="D330" t="str">
            <v>E</v>
          </cell>
          <cell r="E330" t="str">
            <v>GV</v>
          </cell>
          <cell r="F330" t="str">
            <v>E</v>
          </cell>
          <cell r="H330">
            <v>1</v>
          </cell>
          <cell r="I330" t="str">
            <v>0</v>
          </cell>
          <cell r="J330" t="str">
            <v>0</v>
          </cell>
          <cell r="K330" t="str">
            <v>0</v>
          </cell>
          <cell r="L330" t="str">
            <v>0</v>
          </cell>
          <cell r="M330" t="str">
            <v>0</v>
          </cell>
          <cell r="N330" t="str">
            <v>0</v>
          </cell>
          <cell r="O330">
            <v>1</v>
          </cell>
        </row>
        <row r="331">
          <cell r="B331" t="str">
            <v>GV-020</v>
          </cell>
          <cell r="C331" t="str">
            <v xml:space="preserve">TANQUE DE CONDENSADO </v>
          </cell>
          <cell r="D331" t="str">
            <v>E</v>
          </cell>
          <cell r="E331" t="str">
            <v>GV</v>
          </cell>
          <cell r="F331" t="str">
            <v>E</v>
          </cell>
          <cell r="H331">
            <v>1</v>
          </cell>
          <cell r="I331" t="str">
            <v>0</v>
          </cell>
          <cell r="J331" t="str">
            <v>0</v>
          </cell>
          <cell r="K331" t="str">
            <v>0</v>
          </cell>
          <cell r="L331" t="str">
            <v>0</v>
          </cell>
          <cell r="M331" t="str">
            <v>0</v>
          </cell>
          <cell r="N331" t="str">
            <v>0</v>
          </cell>
          <cell r="O331">
            <v>1</v>
          </cell>
        </row>
        <row r="332">
          <cell r="B332" t="str">
            <v>GV-021</v>
          </cell>
          <cell r="C332" t="str">
            <v xml:space="preserve">TANQUE DE PURGA DESAGÜE ROMPE PRESIÓN DE VAPOR </v>
          </cell>
          <cell r="D332" t="str">
            <v>E</v>
          </cell>
          <cell r="E332" t="str">
            <v>GV</v>
          </cell>
          <cell r="F332" t="str">
            <v>E</v>
          </cell>
          <cell r="H332">
            <v>1</v>
          </cell>
          <cell r="I332" t="str">
            <v>0</v>
          </cell>
          <cell r="J332" t="str">
            <v>0</v>
          </cell>
          <cell r="K332" t="str">
            <v>0</v>
          </cell>
          <cell r="L332" t="str">
            <v>0</v>
          </cell>
          <cell r="M332" t="str">
            <v>0</v>
          </cell>
          <cell r="N332" t="str">
            <v>0</v>
          </cell>
          <cell r="O332">
            <v>1</v>
          </cell>
        </row>
        <row r="333">
          <cell r="B333" t="str">
            <v>GV-022</v>
          </cell>
          <cell r="C333" t="str">
            <v>TANQUE SALMUERA</v>
          </cell>
          <cell r="D333" t="str">
            <v>E</v>
          </cell>
          <cell r="E333" t="str">
            <v>GV</v>
          </cell>
          <cell r="F333" t="str">
            <v>C</v>
          </cell>
          <cell r="H333">
            <v>1</v>
          </cell>
          <cell r="I333" t="str">
            <v>0</v>
          </cell>
          <cell r="J333" t="str">
            <v>0</v>
          </cell>
          <cell r="K333" t="str">
            <v>0</v>
          </cell>
          <cell r="L333" t="str">
            <v>0</v>
          </cell>
          <cell r="M333" t="str">
            <v>0</v>
          </cell>
          <cell r="N333" t="str">
            <v>0</v>
          </cell>
          <cell r="O333">
            <v>1</v>
          </cell>
        </row>
        <row r="334">
          <cell r="B334" t="str">
            <v>HE-001</v>
          </cell>
          <cell r="C334" t="str">
            <v>AMOLADORA</v>
          </cell>
          <cell r="D334" t="str">
            <v>E</v>
          </cell>
          <cell r="E334" t="str">
            <v>HE</v>
          </cell>
          <cell r="F334" t="str">
            <v>E</v>
          </cell>
          <cell r="H334">
            <v>1</v>
          </cell>
          <cell r="I334" t="str">
            <v>0</v>
          </cell>
          <cell r="J334" t="str">
            <v>0</v>
          </cell>
          <cell r="K334" t="str">
            <v>0</v>
          </cell>
          <cell r="L334" t="str">
            <v>0</v>
          </cell>
          <cell r="M334" t="str">
            <v>0</v>
          </cell>
          <cell r="N334" t="str">
            <v>0</v>
          </cell>
          <cell r="O334">
            <v>1</v>
          </cell>
        </row>
        <row r="335">
          <cell r="B335" t="str">
            <v>HE-002</v>
          </cell>
          <cell r="C335" t="str">
            <v>ARGOLLA DE METAL O MADERA INSTALADA EN EL TECHO</v>
          </cell>
          <cell r="D335" t="str">
            <v>C</v>
          </cell>
          <cell r="E335" t="str">
            <v>HE</v>
          </cell>
          <cell r="F335" t="str">
            <v>E</v>
          </cell>
          <cell r="H335" t="str">
            <v>0</v>
          </cell>
          <cell r="I335">
            <v>1</v>
          </cell>
          <cell r="J335" t="str">
            <v>0</v>
          </cell>
          <cell r="K335" t="str">
            <v>0</v>
          </cell>
          <cell r="L335" t="str">
            <v>0</v>
          </cell>
          <cell r="M335" t="str">
            <v>0</v>
          </cell>
          <cell r="N335" t="str">
            <v>0</v>
          </cell>
          <cell r="O335">
            <v>1</v>
          </cell>
        </row>
        <row r="336">
          <cell r="B336" t="str">
            <v>HE-003</v>
          </cell>
          <cell r="C336" t="str">
            <v>BOMBA HIDROSTATICA MANUAL</v>
          </cell>
          <cell r="D336" t="str">
            <v>E</v>
          </cell>
          <cell r="E336" t="str">
            <v>HE</v>
          </cell>
          <cell r="F336" t="str">
            <v>E</v>
          </cell>
          <cell r="H336">
            <v>1</v>
          </cell>
          <cell r="I336" t="str">
            <v>0</v>
          </cell>
          <cell r="J336" t="str">
            <v>0</v>
          </cell>
          <cell r="K336" t="str">
            <v>0</v>
          </cell>
          <cell r="L336" t="str">
            <v>0</v>
          </cell>
          <cell r="M336" t="str">
            <v>0</v>
          </cell>
          <cell r="N336" t="str">
            <v>0</v>
          </cell>
          <cell r="O336">
            <v>1</v>
          </cell>
        </row>
        <row r="337">
          <cell r="B337" t="str">
            <v>HE-004</v>
          </cell>
          <cell r="C337" t="str">
            <v>CORTADORA DE MAYOLICA</v>
          </cell>
          <cell r="D337" t="str">
            <v>E</v>
          </cell>
          <cell r="E337" t="str">
            <v>HE</v>
          </cell>
          <cell r="F337" t="str">
            <v>E</v>
          </cell>
          <cell r="H337">
            <v>1</v>
          </cell>
          <cell r="I337" t="str">
            <v>0</v>
          </cell>
          <cell r="J337" t="str">
            <v>0</v>
          </cell>
          <cell r="K337" t="str">
            <v>0</v>
          </cell>
          <cell r="L337" t="str">
            <v>0</v>
          </cell>
          <cell r="M337" t="str">
            <v>0</v>
          </cell>
          <cell r="N337" t="str">
            <v>0</v>
          </cell>
          <cell r="O337">
            <v>1</v>
          </cell>
        </row>
        <row r="338">
          <cell r="B338" t="str">
            <v>HE-005</v>
          </cell>
          <cell r="C338" t="str">
            <v>DESATORADOR PORTATIL</v>
          </cell>
          <cell r="D338" t="str">
            <v>E</v>
          </cell>
          <cell r="E338" t="str">
            <v>HE</v>
          </cell>
          <cell r="F338" t="str">
            <v>E</v>
          </cell>
          <cell r="H338">
            <v>1</v>
          </cell>
          <cell r="I338" t="str">
            <v>0</v>
          </cell>
          <cell r="J338" t="str">
            <v>0</v>
          </cell>
          <cell r="K338" t="str">
            <v>0</v>
          </cell>
          <cell r="L338" t="str">
            <v>0</v>
          </cell>
          <cell r="M338" t="str">
            <v>0</v>
          </cell>
          <cell r="N338" t="str">
            <v>0</v>
          </cell>
          <cell r="O338">
            <v>1</v>
          </cell>
        </row>
        <row r="339">
          <cell r="B339" t="str">
            <v>HE-006</v>
          </cell>
          <cell r="C339" t="str">
            <v>ELECTROBOMBA SUMERGIBLE</v>
          </cell>
          <cell r="D339" t="str">
            <v>E</v>
          </cell>
          <cell r="E339" t="str">
            <v>HE</v>
          </cell>
          <cell r="F339" t="str">
            <v>E</v>
          </cell>
          <cell r="H339">
            <v>1</v>
          </cell>
          <cell r="I339" t="str">
            <v>0</v>
          </cell>
          <cell r="J339" t="str">
            <v>0</v>
          </cell>
          <cell r="K339" t="str">
            <v>0</v>
          </cell>
          <cell r="L339" t="str">
            <v>0</v>
          </cell>
          <cell r="M339" t="str">
            <v>0</v>
          </cell>
          <cell r="N339" t="str">
            <v>0</v>
          </cell>
          <cell r="O339">
            <v>1</v>
          </cell>
        </row>
        <row r="340">
          <cell r="B340" t="str">
            <v>HE-007</v>
          </cell>
          <cell r="C340" t="str">
            <v>EQUIPO ELECTRICO PARA PINTAR CON PULVERIZADOR</v>
          </cell>
          <cell r="D340" t="str">
            <v>E</v>
          </cell>
          <cell r="E340" t="str">
            <v>HE</v>
          </cell>
          <cell r="F340" t="str">
            <v>E</v>
          </cell>
          <cell r="H340">
            <v>1</v>
          </cell>
          <cell r="I340" t="str">
            <v>0</v>
          </cell>
          <cell r="J340" t="str">
            <v>0</v>
          </cell>
          <cell r="K340" t="str">
            <v>0</v>
          </cell>
          <cell r="L340" t="str">
            <v>0</v>
          </cell>
          <cell r="M340" t="str">
            <v>0</v>
          </cell>
          <cell r="N340" t="str">
            <v>0</v>
          </cell>
          <cell r="O340">
            <v>1</v>
          </cell>
        </row>
        <row r="341">
          <cell r="B341" t="str">
            <v>HE-008</v>
          </cell>
          <cell r="C341" t="str">
            <v>EQUIPO ELECTRICO PARA SOLDAR</v>
          </cell>
          <cell r="D341" t="str">
            <v>E</v>
          </cell>
          <cell r="E341" t="str">
            <v>HE</v>
          </cell>
          <cell r="F341" t="str">
            <v>E</v>
          </cell>
          <cell r="H341">
            <v>1</v>
          </cell>
          <cell r="I341" t="str">
            <v>0</v>
          </cell>
          <cell r="J341" t="str">
            <v>0</v>
          </cell>
          <cell r="K341" t="str">
            <v>0</v>
          </cell>
          <cell r="L341" t="str">
            <v>0</v>
          </cell>
          <cell r="M341" t="str">
            <v>0</v>
          </cell>
          <cell r="N341" t="str">
            <v>0</v>
          </cell>
          <cell r="O341">
            <v>1</v>
          </cell>
        </row>
        <row r="342">
          <cell r="B342" t="str">
            <v>HE-009</v>
          </cell>
          <cell r="C342" t="str">
            <v xml:space="preserve">EQUIPO OXICORTE </v>
          </cell>
          <cell r="D342" t="str">
            <v>E</v>
          </cell>
          <cell r="E342" t="str">
            <v>HE</v>
          </cell>
          <cell r="F342" t="str">
            <v>E</v>
          </cell>
          <cell r="H342">
            <v>1</v>
          </cell>
          <cell r="I342" t="str">
            <v>0</v>
          </cell>
          <cell r="J342" t="str">
            <v>0</v>
          </cell>
          <cell r="K342" t="str">
            <v>0</v>
          </cell>
          <cell r="L342" t="str">
            <v>0</v>
          </cell>
          <cell r="M342" t="str">
            <v>0</v>
          </cell>
          <cell r="N342" t="str">
            <v>0</v>
          </cell>
          <cell r="O342">
            <v>1</v>
          </cell>
        </row>
        <row r="343">
          <cell r="B343" t="str">
            <v>HE-010</v>
          </cell>
          <cell r="C343" t="str">
            <v>ESMERIL ELECTRICO DE MESA</v>
          </cell>
          <cell r="D343" t="str">
            <v>E</v>
          </cell>
          <cell r="E343" t="str">
            <v>HE</v>
          </cell>
          <cell r="F343" t="str">
            <v>E</v>
          </cell>
          <cell r="H343">
            <v>1</v>
          </cell>
          <cell r="I343" t="str">
            <v>0</v>
          </cell>
          <cell r="J343" t="str">
            <v>0</v>
          </cell>
          <cell r="K343" t="str">
            <v>0</v>
          </cell>
          <cell r="L343" t="str">
            <v>0</v>
          </cell>
          <cell r="M343" t="str">
            <v>0</v>
          </cell>
          <cell r="N343" t="str">
            <v>0</v>
          </cell>
          <cell r="O343">
            <v>1</v>
          </cell>
        </row>
        <row r="344">
          <cell r="B344" t="str">
            <v>HE-011</v>
          </cell>
          <cell r="C344" t="str">
            <v>HERRAMIENTA PARA GASFITERO</v>
          </cell>
          <cell r="D344" t="str">
            <v>E</v>
          </cell>
          <cell r="E344" t="str">
            <v>HE</v>
          </cell>
          <cell r="F344" t="str">
            <v>E</v>
          </cell>
          <cell r="H344">
            <v>1</v>
          </cell>
          <cell r="I344" t="str">
            <v>0</v>
          </cell>
          <cell r="J344" t="str">
            <v>0</v>
          </cell>
          <cell r="K344" t="str">
            <v>0</v>
          </cell>
          <cell r="L344" t="str">
            <v>0</v>
          </cell>
          <cell r="M344" t="str">
            <v>0</v>
          </cell>
          <cell r="N344" t="str">
            <v>0</v>
          </cell>
          <cell r="O344">
            <v>1</v>
          </cell>
        </row>
        <row r="345">
          <cell r="B345" t="str">
            <v>HE-012</v>
          </cell>
          <cell r="C345" t="str">
            <v>HERRAMIENTAS PARA CARPINTERO</v>
          </cell>
          <cell r="D345" t="str">
            <v>E</v>
          </cell>
          <cell r="E345" t="str">
            <v>HE</v>
          </cell>
          <cell r="F345" t="str">
            <v>E</v>
          </cell>
          <cell r="H345">
            <v>1</v>
          </cell>
          <cell r="I345" t="str">
            <v>0</v>
          </cell>
          <cell r="J345" t="str">
            <v>0</v>
          </cell>
          <cell r="K345" t="str">
            <v>0</v>
          </cell>
          <cell r="L345" t="str">
            <v>0</v>
          </cell>
          <cell r="M345" t="str">
            <v>0</v>
          </cell>
          <cell r="N345" t="str">
            <v>0</v>
          </cell>
          <cell r="O345">
            <v>1</v>
          </cell>
        </row>
        <row r="346">
          <cell r="B346" t="str">
            <v>HE-013</v>
          </cell>
          <cell r="C346" t="str">
            <v>HERRAMIENTAS PARA ELECTRICISTAS</v>
          </cell>
          <cell r="D346" t="str">
            <v>E</v>
          </cell>
          <cell r="E346" t="str">
            <v>HE</v>
          </cell>
          <cell r="F346" t="str">
            <v>E</v>
          </cell>
          <cell r="H346">
            <v>1</v>
          </cell>
          <cell r="I346" t="str">
            <v>0</v>
          </cell>
          <cell r="J346" t="str">
            <v>0</v>
          </cell>
          <cell r="K346" t="str">
            <v>0</v>
          </cell>
          <cell r="L346" t="str">
            <v>0</v>
          </cell>
          <cell r="M346" t="str">
            <v>0</v>
          </cell>
          <cell r="N346" t="str">
            <v>0</v>
          </cell>
          <cell r="O346">
            <v>1</v>
          </cell>
        </row>
        <row r="347">
          <cell r="B347" t="str">
            <v>HE-014</v>
          </cell>
          <cell r="C347" t="str">
            <v>HERRAMIENTAS PARA ELECTRONICA</v>
          </cell>
          <cell r="D347" t="str">
            <v>E</v>
          </cell>
          <cell r="E347" t="str">
            <v>HE</v>
          </cell>
          <cell r="F347" t="str">
            <v>E</v>
          </cell>
          <cell r="H347">
            <v>1</v>
          </cell>
          <cell r="I347" t="str">
            <v>0</v>
          </cell>
          <cell r="J347" t="str">
            <v>0</v>
          </cell>
          <cell r="K347" t="str">
            <v>0</v>
          </cell>
          <cell r="L347" t="str">
            <v>0</v>
          </cell>
          <cell r="M347" t="str">
            <v>0</v>
          </cell>
          <cell r="N347" t="str">
            <v>0</v>
          </cell>
          <cell r="O347">
            <v>1</v>
          </cell>
        </row>
        <row r="348">
          <cell r="B348" t="str">
            <v>HE-015</v>
          </cell>
          <cell r="C348" t="str">
            <v>HERRAMIENTAS PARA JARDINERO</v>
          </cell>
          <cell r="D348" t="str">
            <v>E</v>
          </cell>
          <cell r="E348" t="str">
            <v>HE</v>
          </cell>
          <cell r="F348" t="str">
            <v>E</v>
          </cell>
          <cell r="H348">
            <v>1</v>
          </cell>
          <cell r="I348" t="str">
            <v>0</v>
          </cell>
          <cell r="J348" t="str">
            <v>0</v>
          </cell>
          <cell r="K348" t="str">
            <v>0</v>
          </cell>
          <cell r="L348" t="str">
            <v>0</v>
          </cell>
          <cell r="M348" t="str">
            <v>0</v>
          </cell>
          <cell r="N348" t="str">
            <v>0</v>
          </cell>
          <cell r="O348">
            <v>1</v>
          </cell>
        </row>
        <row r="349">
          <cell r="B349" t="str">
            <v>HE-016</v>
          </cell>
          <cell r="C349" t="str">
            <v>HERRAMIENTAS PARA MECANICA</v>
          </cell>
          <cell r="D349" t="str">
            <v>E</v>
          </cell>
          <cell r="E349" t="str">
            <v>HE</v>
          </cell>
          <cell r="F349" t="str">
            <v>E</v>
          </cell>
          <cell r="H349">
            <v>1</v>
          </cell>
          <cell r="I349" t="str">
            <v>0</v>
          </cell>
          <cell r="J349" t="str">
            <v>0</v>
          </cell>
          <cell r="K349" t="str">
            <v>0</v>
          </cell>
          <cell r="L349" t="str">
            <v>0</v>
          </cell>
          <cell r="M349" t="str">
            <v>0</v>
          </cell>
          <cell r="N349" t="str">
            <v>0</v>
          </cell>
          <cell r="O349">
            <v>1</v>
          </cell>
        </row>
        <row r="350">
          <cell r="B350" t="str">
            <v>HE-017</v>
          </cell>
          <cell r="C350" t="str">
            <v>HERRAMIENTAS PARA PINTOR</v>
          </cell>
          <cell r="D350" t="str">
            <v>E</v>
          </cell>
          <cell r="E350" t="str">
            <v>HE</v>
          </cell>
          <cell r="F350" t="str">
            <v>E</v>
          </cell>
          <cell r="H350">
            <v>1</v>
          </cell>
          <cell r="I350" t="str">
            <v>0</v>
          </cell>
          <cell r="J350" t="str">
            <v>0</v>
          </cell>
          <cell r="K350" t="str">
            <v>0</v>
          </cell>
          <cell r="L350" t="str">
            <v>0</v>
          </cell>
          <cell r="M350" t="str">
            <v>0</v>
          </cell>
          <cell r="N350" t="str">
            <v>0</v>
          </cell>
          <cell r="O350">
            <v>1</v>
          </cell>
        </row>
        <row r="351">
          <cell r="B351" t="str">
            <v>HE-018</v>
          </cell>
          <cell r="C351" t="str">
            <v>LINTERNA GRANDE</v>
          </cell>
          <cell r="D351" t="str">
            <v>C</v>
          </cell>
          <cell r="E351" t="str">
            <v>HE</v>
          </cell>
          <cell r="F351" t="str">
            <v>E</v>
          </cell>
          <cell r="H351">
            <v>1</v>
          </cell>
          <cell r="I351" t="str">
            <v>0</v>
          </cell>
          <cell r="J351" t="str">
            <v>0</v>
          </cell>
          <cell r="K351" t="str">
            <v>0</v>
          </cell>
          <cell r="L351" t="str">
            <v>0</v>
          </cell>
          <cell r="M351" t="str">
            <v>0</v>
          </cell>
          <cell r="N351" t="str">
            <v>0</v>
          </cell>
          <cell r="O351">
            <v>1</v>
          </cell>
        </row>
        <row r="352">
          <cell r="B352" t="str">
            <v>HE-019</v>
          </cell>
          <cell r="C352" t="str">
            <v>MALETIN DE HERRAMIENTAS</v>
          </cell>
          <cell r="D352" t="str">
            <v>E</v>
          </cell>
          <cell r="E352" t="str">
            <v>HE</v>
          </cell>
          <cell r="F352" t="str">
            <v>E</v>
          </cell>
          <cell r="H352">
            <v>1</v>
          </cell>
          <cell r="I352" t="str">
            <v>0</v>
          </cell>
          <cell r="J352" t="str">
            <v>0</v>
          </cell>
          <cell r="K352" t="str">
            <v>0</v>
          </cell>
          <cell r="L352" t="str">
            <v>0</v>
          </cell>
          <cell r="M352" t="str">
            <v>0</v>
          </cell>
          <cell r="N352" t="str">
            <v>0</v>
          </cell>
          <cell r="O352">
            <v>1</v>
          </cell>
        </row>
        <row r="353">
          <cell r="B353" t="str">
            <v>HE-020</v>
          </cell>
          <cell r="C353" t="str">
            <v xml:space="preserve">MALETÍN DE HERRAMIENTAS PARA TÉCNICO SANITARIO </v>
          </cell>
          <cell r="D353" t="str">
            <v>E</v>
          </cell>
          <cell r="E353" t="str">
            <v>HE</v>
          </cell>
          <cell r="F353" t="str">
            <v>E</v>
          </cell>
          <cell r="H353">
            <v>1</v>
          </cell>
          <cell r="I353" t="str">
            <v>0</v>
          </cell>
          <cell r="J353" t="str">
            <v>0</v>
          </cell>
          <cell r="K353" t="str">
            <v>0</v>
          </cell>
          <cell r="L353" t="str">
            <v>0</v>
          </cell>
          <cell r="M353" t="str">
            <v>0</v>
          </cell>
          <cell r="N353" t="str">
            <v>0</v>
          </cell>
          <cell r="O353">
            <v>1</v>
          </cell>
        </row>
        <row r="354">
          <cell r="B354" t="str">
            <v>HE-021</v>
          </cell>
          <cell r="C354" t="str">
            <v>PANEL PARA COLOCAR HERRAMIENTAS</v>
          </cell>
          <cell r="D354" t="str">
            <v>E</v>
          </cell>
          <cell r="E354" t="str">
            <v>HE</v>
          </cell>
          <cell r="F354" t="str">
            <v>E</v>
          </cell>
          <cell r="H354">
            <v>1</v>
          </cell>
          <cell r="I354" t="str">
            <v>0</v>
          </cell>
          <cell r="J354" t="str">
            <v>0</v>
          </cell>
          <cell r="K354" t="str">
            <v>0</v>
          </cell>
          <cell r="L354" t="str">
            <v>0</v>
          </cell>
          <cell r="M354" t="str">
            <v>0</v>
          </cell>
          <cell r="N354" t="str">
            <v>0</v>
          </cell>
          <cell r="O354">
            <v>1</v>
          </cell>
        </row>
        <row r="355">
          <cell r="B355" t="str">
            <v>HE-022</v>
          </cell>
          <cell r="C355" t="str">
            <v>PARIHUELAS PARA DESPOSITO DE SAL MADERA</v>
          </cell>
          <cell r="D355" t="str">
            <v>C</v>
          </cell>
          <cell r="E355" t="str">
            <v>HE</v>
          </cell>
          <cell r="F355" t="str">
            <v>C</v>
          </cell>
          <cell r="H355">
            <v>4</v>
          </cell>
          <cell r="I355" t="str">
            <v>0</v>
          </cell>
          <cell r="J355" t="str">
            <v>0</v>
          </cell>
          <cell r="K355" t="str">
            <v>0</v>
          </cell>
          <cell r="L355" t="str">
            <v>0</v>
          </cell>
          <cell r="M355" t="str">
            <v>0</v>
          </cell>
          <cell r="N355" t="str">
            <v>0</v>
          </cell>
          <cell r="O355">
            <v>4</v>
          </cell>
        </row>
        <row r="356">
          <cell r="B356" t="str">
            <v>HE-023</v>
          </cell>
          <cell r="C356" t="str">
            <v>SET DE HERRAMIENTAS ELÉCTRICAS Y MECÁNICAS</v>
          </cell>
          <cell r="D356" t="str">
            <v>E</v>
          </cell>
          <cell r="E356" t="str">
            <v>HE</v>
          </cell>
          <cell r="F356" t="str">
            <v>E</v>
          </cell>
          <cell r="H356">
            <v>1</v>
          </cell>
          <cell r="I356" t="str">
            <v>0</v>
          </cell>
          <cell r="J356" t="str">
            <v>0</v>
          </cell>
          <cell r="K356" t="str">
            <v>0</v>
          </cell>
          <cell r="L356" t="str">
            <v>0</v>
          </cell>
          <cell r="M356" t="str">
            <v>0</v>
          </cell>
          <cell r="N356" t="str">
            <v>0</v>
          </cell>
          <cell r="O356">
            <v>1</v>
          </cell>
        </row>
        <row r="357">
          <cell r="B357" t="str">
            <v>HE-024</v>
          </cell>
          <cell r="C357" t="str">
            <v>SET DE HERRAMIENTAS PARA SOPORTE INFORMÁTICO</v>
          </cell>
          <cell r="D357" t="str">
            <v>E</v>
          </cell>
          <cell r="E357" t="str">
            <v>HE</v>
          </cell>
          <cell r="F357" t="str">
            <v>E</v>
          </cell>
          <cell r="H357">
            <v>1</v>
          </cell>
          <cell r="I357" t="str">
            <v>0</v>
          </cell>
          <cell r="J357" t="str">
            <v>0</v>
          </cell>
          <cell r="K357" t="str">
            <v>0</v>
          </cell>
          <cell r="L357" t="str">
            <v>0</v>
          </cell>
          <cell r="M357" t="str">
            <v>0</v>
          </cell>
          <cell r="N357" t="str">
            <v>0</v>
          </cell>
          <cell r="O357">
            <v>1</v>
          </cell>
        </row>
        <row r="358">
          <cell r="B358" t="str">
            <v>HE-025</v>
          </cell>
          <cell r="C358" t="str">
            <v xml:space="preserve">SOGA GRUESA DE 05 METROS </v>
          </cell>
          <cell r="D358" t="str">
            <v>C</v>
          </cell>
          <cell r="E358" t="str">
            <v>HE</v>
          </cell>
          <cell r="F358" t="str">
            <v>E</v>
          </cell>
          <cell r="H358" t="str">
            <v>0</v>
          </cell>
          <cell r="I358">
            <v>1</v>
          </cell>
          <cell r="J358" t="str">
            <v>0</v>
          </cell>
          <cell r="K358" t="str">
            <v>0</v>
          </cell>
          <cell r="L358" t="str">
            <v>0</v>
          </cell>
          <cell r="M358" t="str">
            <v>0</v>
          </cell>
          <cell r="N358" t="str">
            <v>0</v>
          </cell>
          <cell r="O358">
            <v>1</v>
          </cell>
        </row>
        <row r="359">
          <cell r="B359" t="str">
            <v>HE-026</v>
          </cell>
          <cell r="C359" t="str">
            <v>TABURETE METALICO CON ASIENTO DE MADERA PARA TALLER</v>
          </cell>
          <cell r="D359" t="str">
            <v>E</v>
          </cell>
          <cell r="E359" t="str">
            <v>HE</v>
          </cell>
          <cell r="F359" t="str">
            <v>E</v>
          </cell>
          <cell r="H359">
            <v>2</v>
          </cell>
          <cell r="I359" t="str">
            <v>0</v>
          </cell>
          <cell r="J359" t="str">
            <v>0</v>
          </cell>
          <cell r="K359" t="str">
            <v>0</v>
          </cell>
          <cell r="L359" t="str">
            <v>0</v>
          </cell>
          <cell r="M359" t="str">
            <v>0</v>
          </cell>
          <cell r="N359" t="str">
            <v>0</v>
          </cell>
          <cell r="O359">
            <v>2</v>
          </cell>
        </row>
        <row r="360">
          <cell r="B360" t="str">
            <v>HE-027</v>
          </cell>
          <cell r="C360" t="str">
            <v>TALADRO ELECTRICO DE BANCO</v>
          </cell>
          <cell r="D360" t="str">
            <v>E</v>
          </cell>
          <cell r="E360" t="str">
            <v>HE</v>
          </cell>
          <cell r="F360" t="str">
            <v>E</v>
          </cell>
          <cell r="H360">
            <v>1</v>
          </cell>
          <cell r="I360" t="str">
            <v>0</v>
          </cell>
          <cell r="J360" t="str">
            <v>0</v>
          </cell>
          <cell r="K360" t="str">
            <v>0</v>
          </cell>
          <cell r="L360" t="str">
            <v>0</v>
          </cell>
          <cell r="M360" t="str">
            <v>0</v>
          </cell>
          <cell r="N360" t="str">
            <v>0</v>
          </cell>
          <cell r="O360">
            <v>1</v>
          </cell>
        </row>
        <row r="361">
          <cell r="B361" t="str">
            <v>HE-028</v>
          </cell>
          <cell r="C361" t="str">
            <v>TALADRO ELÉCTRICO DE MANO</v>
          </cell>
          <cell r="D361" t="str">
            <v>E</v>
          </cell>
          <cell r="E361" t="str">
            <v>HE</v>
          </cell>
          <cell r="F361" t="str">
            <v>E</v>
          </cell>
          <cell r="H361">
            <v>1</v>
          </cell>
          <cell r="I361" t="str">
            <v>0</v>
          </cell>
          <cell r="J361" t="str">
            <v>0</v>
          </cell>
          <cell r="K361" t="str">
            <v>0</v>
          </cell>
          <cell r="L361" t="str">
            <v>0</v>
          </cell>
          <cell r="M361" t="str">
            <v>0</v>
          </cell>
          <cell r="N361" t="str">
            <v>0</v>
          </cell>
          <cell r="O361">
            <v>1</v>
          </cell>
        </row>
        <row r="362">
          <cell r="B362" t="str">
            <v>HE-029</v>
          </cell>
          <cell r="C362" t="str">
            <v>TORNILLO DE BANCO</v>
          </cell>
          <cell r="D362" t="str">
            <v>E</v>
          </cell>
          <cell r="E362" t="str">
            <v>HE</v>
          </cell>
          <cell r="F362" t="str">
            <v>E</v>
          </cell>
          <cell r="H362">
            <v>1</v>
          </cell>
          <cell r="I362" t="str">
            <v>0</v>
          </cell>
          <cell r="J362" t="str">
            <v>0</v>
          </cell>
          <cell r="K362" t="str">
            <v>0</v>
          </cell>
          <cell r="L362" t="str">
            <v>0</v>
          </cell>
          <cell r="M362" t="str">
            <v>0</v>
          </cell>
          <cell r="N362" t="str">
            <v>0</v>
          </cell>
          <cell r="O362">
            <v>1</v>
          </cell>
        </row>
        <row r="363">
          <cell r="B363" t="str">
            <v>HEM-001</v>
          </cell>
          <cell r="C363" t="str">
            <v>ANALIZADOR  HEMATOLÓGICO AUTOMÁTICO DE 03 EXTIRPES</v>
          </cell>
          <cell r="D363" t="str">
            <v>L</v>
          </cell>
          <cell r="E363" t="str">
            <v>HEM</v>
          </cell>
          <cell r="F363" t="str">
            <v>E</v>
          </cell>
          <cell r="H363" t="str">
            <v>0</v>
          </cell>
          <cell r="I363">
            <v>2</v>
          </cell>
          <cell r="J363" t="str">
            <v>0</v>
          </cell>
          <cell r="K363" t="str">
            <v>0</v>
          </cell>
          <cell r="L363" t="str">
            <v>0</v>
          </cell>
          <cell r="M363" t="str">
            <v>0</v>
          </cell>
          <cell r="N363" t="str">
            <v>0</v>
          </cell>
          <cell r="O363">
            <v>2</v>
          </cell>
        </row>
        <row r="364">
          <cell r="B364" t="str">
            <v>HEM-002</v>
          </cell>
          <cell r="C364" t="str">
            <v>ANALIZADOR AUTOMÁTICO DE COOMBS</v>
          </cell>
          <cell r="D364" t="str">
            <v>L</v>
          </cell>
          <cell r="E364" t="str">
            <v>HEM</v>
          </cell>
          <cell r="F364" t="str">
            <v>E</v>
          </cell>
          <cell r="H364" t="str">
            <v>0</v>
          </cell>
          <cell r="I364">
            <v>1</v>
          </cell>
          <cell r="J364">
            <v>1</v>
          </cell>
          <cell r="K364" t="str">
            <v>0</v>
          </cell>
          <cell r="L364" t="str">
            <v>0</v>
          </cell>
          <cell r="M364" t="str">
            <v>0</v>
          </cell>
          <cell r="N364" t="str">
            <v>0</v>
          </cell>
          <cell r="O364">
            <v>2</v>
          </cell>
        </row>
        <row r="365">
          <cell r="B365" t="str">
            <v>HEM-003</v>
          </cell>
          <cell r="C365" t="str">
            <v>ANALIZADORES AUTOMÁTICOS DE GRUPO SANGUÍNEO</v>
          </cell>
          <cell r="D365" t="str">
            <v>L</v>
          </cell>
          <cell r="E365" t="str">
            <v>HEM</v>
          </cell>
          <cell r="F365" t="str">
            <v>E</v>
          </cell>
          <cell r="H365" t="str">
            <v>0</v>
          </cell>
          <cell r="I365">
            <v>1</v>
          </cell>
          <cell r="J365">
            <v>1</v>
          </cell>
          <cell r="K365" t="str">
            <v>0</v>
          </cell>
          <cell r="L365" t="str">
            <v>0</v>
          </cell>
          <cell r="M365" t="str">
            <v>0</v>
          </cell>
          <cell r="N365" t="str">
            <v>0</v>
          </cell>
          <cell r="O365">
            <v>2</v>
          </cell>
        </row>
        <row r="366">
          <cell r="B366" t="str">
            <v>HEM-004</v>
          </cell>
          <cell r="C366" t="str">
            <v xml:space="preserve">BILIRRUBINOMETRO </v>
          </cell>
          <cell r="D366" t="str">
            <v>L</v>
          </cell>
          <cell r="E366" t="str">
            <v>HEM</v>
          </cell>
          <cell r="F366" t="str">
            <v>E</v>
          </cell>
          <cell r="H366" t="str">
            <v>0</v>
          </cell>
          <cell r="I366">
            <v>1</v>
          </cell>
          <cell r="J366" t="str">
            <v>0</v>
          </cell>
          <cell r="K366" t="str">
            <v>0</v>
          </cell>
          <cell r="L366" t="str">
            <v>0</v>
          </cell>
          <cell r="M366" t="str">
            <v>0</v>
          </cell>
          <cell r="N366" t="str">
            <v>0</v>
          </cell>
          <cell r="O366">
            <v>1</v>
          </cell>
        </row>
        <row r="367">
          <cell r="B367" t="str">
            <v>HEM-005</v>
          </cell>
          <cell r="C367" t="str">
            <v>CENTRIFUGA  UNIVERSAL PARA 24 TUBOS</v>
          </cell>
          <cell r="D367" t="str">
            <v>L</v>
          </cell>
          <cell r="E367" t="str">
            <v>HEM</v>
          </cell>
          <cell r="F367" t="str">
            <v>E</v>
          </cell>
          <cell r="H367" t="str">
            <v>0</v>
          </cell>
          <cell r="I367">
            <v>1</v>
          </cell>
          <cell r="J367" t="str">
            <v>0</v>
          </cell>
          <cell r="K367" t="str">
            <v>0</v>
          </cell>
          <cell r="L367" t="str">
            <v>0</v>
          </cell>
          <cell r="M367" t="str">
            <v>0</v>
          </cell>
          <cell r="N367" t="str">
            <v>0</v>
          </cell>
          <cell r="O367">
            <v>1</v>
          </cell>
        </row>
        <row r="368">
          <cell r="B368" t="str">
            <v>HEM-006</v>
          </cell>
          <cell r="C368" t="str">
            <v>CENTRIFUGA DE MESA (24 TUBOS)</v>
          </cell>
          <cell r="D368" t="str">
            <v>L</v>
          </cell>
          <cell r="E368" t="str">
            <v>HEM</v>
          </cell>
          <cell r="F368" t="str">
            <v>E</v>
          </cell>
          <cell r="H368" t="str">
            <v>0</v>
          </cell>
          <cell r="I368">
            <v>1</v>
          </cell>
          <cell r="J368" t="str">
            <v>0</v>
          </cell>
          <cell r="K368" t="str">
            <v>0</v>
          </cell>
          <cell r="L368" t="str">
            <v>0</v>
          </cell>
          <cell r="M368" t="str">
            <v>0</v>
          </cell>
          <cell r="N368" t="str">
            <v>0</v>
          </cell>
          <cell r="O368">
            <v>1</v>
          </cell>
        </row>
        <row r="369">
          <cell r="B369" t="str">
            <v>HEM-007</v>
          </cell>
          <cell r="C369" t="str">
            <v>CENTRIFUGA PARA 12 TUBOS</v>
          </cell>
          <cell r="D369" t="str">
            <v>L</v>
          </cell>
          <cell r="E369" t="str">
            <v>HEM</v>
          </cell>
          <cell r="F369" t="str">
            <v>E</v>
          </cell>
          <cell r="H369" t="str">
            <v>0</v>
          </cell>
          <cell r="I369">
            <v>1</v>
          </cell>
          <cell r="J369" t="str">
            <v>0</v>
          </cell>
          <cell r="K369" t="str">
            <v>0</v>
          </cell>
          <cell r="L369" t="str">
            <v>0</v>
          </cell>
          <cell r="M369" t="str">
            <v>0</v>
          </cell>
          <cell r="N369" t="str">
            <v>0</v>
          </cell>
          <cell r="O369">
            <v>1</v>
          </cell>
        </row>
        <row r="370">
          <cell r="B370" t="str">
            <v>HEM-008</v>
          </cell>
          <cell r="C370" t="str">
            <v>CENTRÍFUGA PARA 24 TUBOS</v>
          </cell>
          <cell r="D370" t="str">
            <v>L</v>
          </cell>
          <cell r="E370" t="str">
            <v>HEM</v>
          </cell>
          <cell r="F370" t="str">
            <v>E</v>
          </cell>
          <cell r="H370" t="str">
            <v>0</v>
          </cell>
          <cell r="I370">
            <v>1</v>
          </cell>
          <cell r="J370" t="str">
            <v>0</v>
          </cell>
          <cell r="K370" t="str">
            <v>0</v>
          </cell>
          <cell r="L370" t="str">
            <v>0</v>
          </cell>
          <cell r="M370" t="str">
            <v>0</v>
          </cell>
          <cell r="N370" t="str">
            <v>0</v>
          </cell>
          <cell r="O370">
            <v>1</v>
          </cell>
        </row>
        <row r="371">
          <cell r="B371" t="str">
            <v>HEM-009</v>
          </cell>
          <cell r="C371" t="str">
            <v>CENTRIFUGA PARA MICROHEMATOCRITO</v>
          </cell>
          <cell r="D371" t="str">
            <v>L</v>
          </cell>
          <cell r="E371" t="str">
            <v>HEM</v>
          </cell>
          <cell r="F371" t="str">
            <v>E</v>
          </cell>
          <cell r="H371" t="str">
            <v>0</v>
          </cell>
          <cell r="I371">
            <v>2</v>
          </cell>
          <cell r="J371" t="str">
            <v>0</v>
          </cell>
          <cell r="K371" t="str">
            <v>0</v>
          </cell>
          <cell r="L371" t="str">
            <v>0</v>
          </cell>
          <cell r="M371" t="str">
            <v>0</v>
          </cell>
          <cell r="N371" t="str">
            <v>0</v>
          </cell>
          <cell r="O371">
            <v>2</v>
          </cell>
        </row>
        <row r="372">
          <cell r="B372" t="str">
            <v>HEM-010</v>
          </cell>
          <cell r="C372" t="str">
            <v>CENTRIFUGA UNIVERSAL PARA 8 TUBOS</v>
          </cell>
          <cell r="D372" t="str">
            <v>L</v>
          </cell>
          <cell r="E372" t="str">
            <v>HEM</v>
          </cell>
          <cell r="F372" t="str">
            <v>E</v>
          </cell>
          <cell r="H372" t="str">
            <v>0</v>
          </cell>
          <cell r="I372" t="str">
            <v>0</v>
          </cell>
          <cell r="J372">
            <v>1</v>
          </cell>
          <cell r="K372" t="str">
            <v>0</v>
          </cell>
          <cell r="L372" t="str">
            <v>0</v>
          </cell>
          <cell r="M372" t="str">
            <v>0</v>
          </cell>
          <cell r="N372" t="str">
            <v>0</v>
          </cell>
          <cell r="O372">
            <v>1</v>
          </cell>
        </row>
        <row r="373">
          <cell r="B373" t="str">
            <v>HEM-011</v>
          </cell>
          <cell r="C373" t="str">
            <v xml:space="preserve">COAGULOMETRO AUTOMATIZADO </v>
          </cell>
          <cell r="D373" t="str">
            <v>L</v>
          </cell>
          <cell r="E373" t="str">
            <v>HEM</v>
          </cell>
          <cell r="F373" t="str">
            <v>E</v>
          </cell>
          <cell r="H373" t="str">
            <v>0</v>
          </cell>
          <cell r="I373">
            <v>1</v>
          </cell>
          <cell r="J373" t="str">
            <v>0</v>
          </cell>
          <cell r="K373" t="str">
            <v>0</v>
          </cell>
          <cell r="L373" t="str">
            <v>0</v>
          </cell>
          <cell r="M373" t="str">
            <v>0</v>
          </cell>
          <cell r="N373" t="str">
            <v>0</v>
          </cell>
          <cell r="O373">
            <v>1</v>
          </cell>
        </row>
        <row r="374">
          <cell r="B374" t="str">
            <v>HEM-012</v>
          </cell>
          <cell r="C374" t="str">
            <v>HEMOGLOBINOMETRO</v>
          </cell>
          <cell r="D374" t="str">
            <v>L</v>
          </cell>
          <cell r="E374" t="str">
            <v>HEM</v>
          </cell>
          <cell r="F374" t="str">
            <v>E</v>
          </cell>
          <cell r="H374" t="str">
            <v>0</v>
          </cell>
          <cell r="I374">
            <v>1</v>
          </cell>
          <cell r="J374">
            <v>1</v>
          </cell>
          <cell r="K374">
            <v>1</v>
          </cell>
          <cell r="L374" t="str">
            <v>0</v>
          </cell>
          <cell r="M374" t="str">
            <v>0</v>
          </cell>
          <cell r="N374" t="str">
            <v>0</v>
          </cell>
          <cell r="O374">
            <v>3</v>
          </cell>
        </row>
        <row r="375">
          <cell r="B375" t="str">
            <v>HOS-001</v>
          </cell>
          <cell r="C375" t="str">
            <v>BIOMBO DE ACERO INOXIDABLE DE 2 CUERPOS</v>
          </cell>
          <cell r="D375" t="str">
            <v>MC</v>
          </cell>
          <cell r="E375" t="str">
            <v>HOS</v>
          </cell>
          <cell r="F375" t="str">
            <v>E</v>
          </cell>
          <cell r="H375" t="str">
            <v>0</v>
          </cell>
          <cell r="I375">
            <v>1</v>
          </cell>
          <cell r="J375" t="str">
            <v>0</v>
          </cell>
          <cell r="K375" t="str">
            <v>0</v>
          </cell>
          <cell r="L375" t="str">
            <v>0</v>
          </cell>
          <cell r="M375" t="str">
            <v>0</v>
          </cell>
          <cell r="N375" t="str">
            <v>0</v>
          </cell>
          <cell r="O375">
            <v>1</v>
          </cell>
        </row>
        <row r="376">
          <cell r="B376" t="str">
            <v>HOS-002</v>
          </cell>
          <cell r="C376" t="str">
            <v>CAMA CAMILLA MULTIPROPÓSITO</v>
          </cell>
          <cell r="D376" t="str">
            <v>MC</v>
          </cell>
          <cell r="E376" t="str">
            <v>HOS</v>
          </cell>
          <cell r="F376" t="str">
            <v>E</v>
          </cell>
          <cell r="H376">
            <v>1</v>
          </cell>
          <cell r="I376">
            <v>6</v>
          </cell>
          <cell r="J376">
            <v>3</v>
          </cell>
          <cell r="K376" t="str">
            <v>0</v>
          </cell>
          <cell r="L376" t="str">
            <v>0</v>
          </cell>
          <cell r="M376" t="str">
            <v>0</v>
          </cell>
          <cell r="N376" t="str">
            <v>0</v>
          </cell>
          <cell r="O376">
            <v>10</v>
          </cell>
        </row>
        <row r="377">
          <cell r="B377" t="str">
            <v>HOS-003</v>
          </cell>
          <cell r="C377" t="str">
            <v>CAMA CAMILLA MULTIPROPÓSITO PEDIATRICO</v>
          </cell>
          <cell r="D377" t="str">
            <v>MC</v>
          </cell>
          <cell r="E377" t="str">
            <v>HOS</v>
          </cell>
          <cell r="F377" t="str">
            <v>E</v>
          </cell>
          <cell r="H377" t="str">
            <v>0</v>
          </cell>
          <cell r="I377">
            <v>3</v>
          </cell>
          <cell r="J377" t="str">
            <v>0</v>
          </cell>
          <cell r="K377" t="str">
            <v>0</v>
          </cell>
          <cell r="L377" t="str">
            <v>0</v>
          </cell>
          <cell r="M377" t="str">
            <v>0</v>
          </cell>
          <cell r="N377" t="str">
            <v>0</v>
          </cell>
          <cell r="O377">
            <v>3</v>
          </cell>
        </row>
        <row r="378">
          <cell r="B378" t="str">
            <v>HOS-004</v>
          </cell>
          <cell r="C378" t="str">
            <v>CAMA CAMILLA MULTIPROPÓSITO TIPO UCI</v>
          </cell>
          <cell r="D378" t="str">
            <v>MC</v>
          </cell>
          <cell r="E378" t="str">
            <v>HOS</v>
          </cell>
          <cell r="F378" t="str">
            <v>E</v>
          </cell>
          <cell r="H378" t="str">
            <v>0</v>
          </cell>
          <cell r="I378">
            <v>1</v>
          </cell>
          <cell r="J378" t="str">
            <v>0</v>
          </cell>
          <cell r="K378" t="str">
            <v>0</v>
          </cell>
          <cell r="L378" t="str">
            <v>0</v>
          </cell>
          <cell r="M378" t="str">
            <v>0</v>
          </cell>
          <cell r="N378" t="str">
            <v>0</v>
          </cell>
          <cell r="O378">
            <v>1</v>
          </cell>
        </row>
        <row r="379">
          <cell r="B379" t="str">
            <v>HOS-005</v>
          </cell>
          <cell r="C379" t="str">
            <v xml:space="preserve">CAMA CLÍNICA RODABLE PARA ADULTOS </v>
          </cell>
          <cell r="D379" t="str">
            <v>MC</v>
          </cell>
          <cell r="E379" t="str">
            <v>HOS</v>
          </cell>
          <cell r="F379" t="str">
            <v>E</v>
          </cell>
          <cell r="H379" t="str">
            <v>0</v>
          </cell>
          <cell r="I379">
            <v>2</v>
          </cell>
          <cell r="J379" t="str">
            <v>0</v>
          </cell>
          <cell r="K379" t="str">
            <v>0</v>
          </cell>
          <cell r="L379" t="str">
            <v>0</v>
          </cell>
          <cell r="M379" t="str">
            <v>0</v>
          </cell>
          <cell r="N379" t="str">
            <v>0</v>
          </cell>
          <cell r="O379">
            <v>2</v>
          </cell>
        </row>
        <row r="380">
          <cell r="B380" t="str">
            <v>HOS-006</v>
          </cell>
          <cell r="C380" t="str">
            <v xml:space="preserve">CAMA CLÍNICA RODABLE PARA NIÑOS ESCOLARES </v>
          </cell>
          <cell r="D380" t="str">
            <v>MC</v>
          </cell>
          <cell r="E380" t="str">
            <v>HOS</v>
          </cell>
          <cell r="F380" t="str">
            <v>E</v>
          </cell>
          <cell r="H380" t="str">
            <v>0</v>
          </cell>
          <cell r="I380">
            <v>1</v>
          </cell>
          <cell r="J380" t="str">
            <v>0</v>
          </cell>
          <cell r="K380" t="str">
            <v>0</v>
          </cell>
          <cell r="L380" t="str">
            <v>0</v>
          </cell>
          <cell r="M380" t="str">
            <v>0</v>
          </cell>
          <cell r="N380" t="str">
            <v>0</v>
          </cell>
          <cell r="O380">
            <v>1</v>
          </cell>
        </row>
        <row r="381">
          <cell r="B381" t="str">
            <v>HOS-007</v>
          </cell>
          <cell r="C381" t="str">
            <v xml:space="preserve">CAMA CUNA METÁLICA RODABLE CON BARANDAS </v>
          </cell>
          <cell r="D381" t="str">
            <v>MC</v>
          </cell>
          <cell r="E381" t="str">
            <v>HOS</v>
          </cell>
          <cell r="F381" t="str">
            <v>E</v>
          </cell>
          <cell r="H381" t="str">
            <v>0</v>
          </cell>
          <cell r="I381">
            <v>3</v>
          </cell>
          <cell r="J381" t="str">
            <v>0</v>
          </cell>
          <cell r="K381" t="str">
            <v>0</v>
          </cell>
          <cell r="L381" t="str">
            <v>0</v>
          </cell>
          <cell r="M381" t="str">
            <v>0</v>
          </cell>
          <cell r="N381" t="str">
            <v>0</v>
          </cell>
          <cell r="O381">
            <v>3</v>
          </cell>
        </row>
        <row r="382">
          <cell r="B382" t="str">
            <v>HOS-008</v>
          </cell>
          <cell r="C382" t="str">
            <v>CAMA DE 1 1/2  PLAZA PARA RESIDENTE</v>
          </cell>
          <cell r="D382" t="str">
            <v>MC</v>
          </cell>
          <cell r="E382" t="str">
            <v>HOS</v>
          </cell>
          <cell r="F382" t="str">
            <v>E</v>
          </cell>
          <cell r="H382" t="str">
            <v>0</v>
          </cell>
          <cell r="I382" t="str">
            <v>0</v>
          </cell>
          <cell r="J382">
            <v>4</v>
          </cell>
          <cell r="K382" t="str">
            <v>0</v>
          </cell>
          <cell r="L382" t="str">
            <v>0</v>
          </cell>
          <cell r="M382" t="str">
            <v>0</v>
          </cell>
          <cell r="N382" t="str">
            <v>0</v>
          </cell>
          <cell r="O382">
            <v>4</v>
          </cell>
        </row>
        <row r="383">
          <cell r="B383" t="str">
            <v>HOS-009</v>
          </cell>
          <cell r="C383" t="str">
            <v>CAMA DE 1 PLAZA PARA RESIDENTE</v>
          </cell>
          <cell r="D383" t="str">
            <v>MC</v>
          </cell>
          <cell r="E383" t="str">
            <v>HOS</v>
          </cell>
          <cell r="F383" t="str">
            <v>E</v>
          </cell>
          <cell r="H383">
            <v>1</v>
          </cell>
          <cell r="I383" t="str">
            <v>0</v>
          </cell>
          <cell r="J383" t="str">
            <v>0</v>
          </cell>
          <cell r="K383" t="str">
            <v>0</v>
          </cell>
          <cell r="L383" t="str">
            <v>0</v>
          </cell>
          <cell r="M383" t="str">
            <v>0</v>
          </cell>
          <cell r="N383" t="str">
            <v>0</v>
          </cell>
          <cell r="O383">
            <v>1</v>
          </cell>
        </row>
        <row r="384">
          <cell r="B384" t="str">
            <v>HOS-010</v>
          </cell>
          <cell r="C384" t="str">
            <v>CAMA DE METAL DE 1 1/2 PLAZA CON COLCHÓN</v>
          </cell>
          <cell r="D384" t="str">
            <v>MC</v>
          </cell>
          <cell r="E384" t="str">
            <v>HOS</v>
          </cell>
          <cell r="F384" t="str">
            <v>E</v>
          </cell>
          <cell r="H384">
            <v>1</v>
          </cell>
          <cell r="I384" t="str">
            <v>0</v>
          </cell>
          <cell r="J384" t="str">
            <v>0</v>
          </cell>
          <cell r="K384" t="str">
            <v>0</v>
          </cell>
          <cell r="L384" t="str">
            <v>0</v>
          </cell>
          <cell r="M384" t="str">
            <v>0</v>
          </cell>
          <cell r="N384" t="str">
            <v>0</v>
          </cell>
          <cell r="O384">
            <v>1</v>
          </cell>
        </row>
        <row r="385">
          <cell r="B385" t="str">
            <v>HOS-011</v>
          </cell>
          <cell r="C385" t="str">
            <v>CAMA DE METAL DE 2 PLAZAS CON COLCHÓN</v>
          </cell>
          <cell r="D385" t="str">
            <v>MC</v>
          </cell>
          <cell r="E385" t="str">
            <v>HOS</v>
          </cell>
          <cell r="F385" t="str">
            <v>E</v>
          </cell>
          <cell r="H385">
            <v>1</v>
          </cell>
          <cell r="I385" t="str">
            <v>0</v>
          </cell>
          <cell r="J385" t="str">
            <v>0</v>
          </cell>
          <cell r="K385" t="str">
            <v>0</v>
          </cell>
          <cell r="L385" t="str">
            <v>0</v>
          </cell>
          <cell r="M385" t="str">
            <v>0</v>
          </cell>
          <cell r="N385" t="str">
            <v>0</v>
          </cell>
          <cell r="O385">
            <v>1</v>
          </cell>
        </row>
        <row r="386">
          <cell r="B386" t="str">
            <v>HOS-012</v>
          </cell>
          <cell r="C386" t="str">
            <v>CAMA METÁLICA RODABLE PARA RECUPERACIÓN</v>
          </cell>
          <cell r="D386" t="str">
            <v>MC</v>
          </cell>
          <cell r="E386" t="str">
            <v>HOS</v>
          </cell>
          <cell r="F386" t="str">
            <v>E</v>
          </cell>
          <cell r="H386" t="str">
            <v>0</v>
          </cell>
          <cell r="I386">
            <v>2</v>
          </cell>
          <cell r="J386">
            <v>2</v>
          </cell>
          <cell r="K386">
            <v>2</v>
          </cell>
          <cell r="L386" t="str">
            <v>0</v>
          </cell>
          <cell r="M386" t="str">
            <v>0</v>
          </cell>
          <cell r="N386" t="str">
            <v>0</v>
          </cell>
          <cell r="O386">
            <v>6</v>
          </cell>
        </row>
        <row r="387">
          <cell r="B387" t="str">
            <v>HOS-013</v>
          </cell>
          <cell r="C387" t="str">
            <v>CAMA METALICA RODABLE, PARA OBSERVACION CON BARANDAS</v>
          </cell>
          <cell r="D387" t="str">
            <v>MC</v>
          </cell>
          <cell r="E387" t="str">
            <v>HOS</v>
          </cell>
          <cell r="F387" t="str">
            <v>E</v>
          </cell>
          <cell r="H387" t="str">
            <v>0</v>
          </cell>
          <cell r="I387">
            <v>2</v>
          </cell>
          <cell r="J387" t="str">
            <v>0</v>
          </cell>
          <cell r="K387" t="str">
            <v>0</v>
          </cell>
          <cell r="L387" t="str">
            <v>0</v>
          </cell>
          <cell r="M387" t="str">
            <v>0</v>
          </cell>
          <cell r="N387" t="str">
            <v>0</v>
          </cell>
          <cell r="O387">
            <v>2</v>
          </cell>
        </row>
        <row r="388">
          <cell r="B388" t="str">
            <v>HOS-014</v>
          </cell>
          <cell r="C388" t="str">
            <v>CAMA METALICA RODABLE, PARA PARTOS,</v>
          </cell>
          <cell r="D388" t="str">
            <v>MC</v>
          </cell>
          <cell r="E388" t="str">
            <v>HOS</v>
          </cell>
          <cell r="F388" t="str">
            <v>E</v>
          </cell>
          <cell r="H388" t="str">
            <v>0</v>
          </cell>
          <cell r="I388">
            <v>2</v>
          </cell>
          <cell r="J388" t="str">
            <v>0</v>
          </cell>
          <cell r="K388" t="str">
            <v>0</v>
          </cell>
          <cell r="L388" t="str">
            <v>0</v>
          </cell>
          <cell r="M388" t="str">
            <v>0</v>
          </cell>
          <cell r="N388" t="str">
            <v>0</v>
          </cell>
          <cell r="O388">
            <v>2</v>
          </cell>
        </row>
        <row r="389">
          <cell r="B389" t="str">
            <v>HOS-015</v>
          </cell>
          <cell r="C389" t="str">
            <v>CAMA SOFA</v>
          </cell>
          <cell r="D389" t="str">
            <v>MC</v>
          </cell>
          <cell r="E389" t="str">
            <v>HOS</v>
          </cell>
          <cell r="F389" t="str">
            <v>E</v>
          </cell>
          <cell r="H389" t="str">
            <v>0</v>
          </cell>
          <cell r="I389">
            <v>1</v>
          </cell>
          <cell r="J389" t="str">
            <v>0</v>
          </cell>
          <cell r="K389" t="str">
            <v>0</v>
          </cell>
          <cell r="L389" t="str">
            <v>0</v>
          </cell>
          <cell r="M389" t="str">
            <v>0</v>
          </cell>
          <cell r="N389" t="str">
            <v>0</v>
          </cell>
          <cell r="O389">
            <v>1</v>
          </cell>
        </row>
        <row r="390">
          <cell r="B390" t="str">
            <v>HOS-016</v>
          </cell>
          <cell r="C390" t="str">
            <v>CAMILLA METÁLICA RODABLE PARA TRANSPORTE DE CADÁVERES</v>
          </cell>
          <cell r="D390" t="str">
            <v>MC</v>
          </cell>
          <cell r="E390" t="str">
            <v>HOS</v>
          </cell>
          <cell r="F390" t="str">
            <v>E</v>
          </cell>
          <cell r="H390" t="str">
            <v>0</v>
          </cell>
          <cell r="I390">
            <v>1</v>
          </cell>
          <cell r="J390">
            <v>1</v>
          </cell>
          <cell r="K390" t="str">
            <v>0</v>
          </cell>
          <cell r="L390" t="str">
            <v>0</v>
          </cell>
          <cell r="M390" t="str">
            <v>0</v>
          </cell>
          <cell r="N390" t="str">
            <v>0</v>
          </cell>
          <cell r="O390">
            <v>2</v>
          </cell>
        </row>
        <row r="391">
          <cell r="B391" t="str">
            <v>HOS-017</v>
          </cell>
          <cell r="C391" t="str">
            <v>CAMILLA METALICA SOBRE BASTIDOR RODABLE</v>
          </cell>
          <cell r="D391" t="str">
            <v>MC</v>
          </cell>
          <cell r="E391" t="str">
            <v>HOS</v>
          </cell>
          <cell r="F391" t="str">
            <v>E</v>
          </cell>
          <cell r="H391" t="str">
            <v>0</v>
          </cell>
          <cell r="I391" t="str">
            <v>0</v>
          </cell>
          <cell r="J391">
            <v>1</v>
          </cell>
          <cell r="K391">
            <v>1</v>
          </cell>
          <cell r="L391" t="str">
            <v>0</v>
          </cell>
          <cell r="M391" t="str">
            <v>0</v>
          </cell>
          <cell r="N391" t="str">
            <v>0</v>
          </cell>
          <cell r="O391">
            <v>2</v>
          </cell>
        </row>
        <row r="392">
          <cell r="B392" t="str">
            <v>HOS-018</v>
          </cell>
          <cell r="C392" t="str">
            <v>CARRO METALICO FICHERO PARA 20 PORTA HISTORIAS CLINICAS</v>
          </cell>
          <cell r="D392" t="str">
            <v>MC</v>
          </cell>
          <cell r="E392" t="str">
            <v>HOS</v>
          </cell>
          <cell r="F392" t="str">
            <v>E</v>
          </cell>
          <cell r="H392" t="str">
            <v>0</v>
          </cell>
          <cell r="I392" t="str">
            <v>0</v>
          </cell>
          <cell r="J392">
            <v>1</v>
          </cell>
          <cell r="K392">
            <v>1</v>
          </cell>
          <cell r="L392" t="str">
            <v>0</v>
          </cell>
          <cell r="M392" t="str">
            <v>0</v>
          </cell>
          <cell r="N392" t="str">
            <v>0</v>
          </cell>
          <cell r="O392">
            <v>2</v>
          </cell>
        </row>
        <row r="393">
          <cell r="B393" t="str">
            <v>HOS-019</v>
          </cell>
          <cell r="C393" t="str">
            <v xml:space="preserve">COCHE DE PARO </v>
          </cell>
          <cell r="D393" t="str">
            <v>MC</v>
          </cell>
          <cell r="E393" t="str">
            <v>HOS</v>
          </cell>
          <cell r="F393" t="str">
            <v>E</v>
          </cell>
          <cell r="H393" t="str">
            <v>0</v>
          </cell>
          <cell r="I393">
            <v>1</v>
          </cell>
          <cell r="J393" t="str">
            <v>0</v>
          </cell>
          <cell r="K393" t="str">
            <v>0</v>
          </cell>
          <cell r="L393" t="str">
            <v>0</v>
          </cell>
          <cell r="M393" t="str">
            <v>0</v>
          </cell>
          <cell r="N393" t="str">
            <v>0</v>
          </cell>
          <cell r="O393">
            <v>1</v>
          </cell>
        </row>
        <row r="394">
          <cell r="B394" t="str">
            <v>HOS-020</v>
          </cell>
          <cell r="C394" t="str">
            <v>COCHE METÁLICO DE CURACIONES RODABLE</v>
          </cell>
          <cell r="D394" t="str">
            <v>MC</v>
          </cell>
          <cell r="E394" t="str">
            <v>HOS</v>
          </cell>
          <cell r="F394" t="str">
            <v>E</v>
          </cell>
          <cell r="H394" t="str">
            <v>0</v>
          </cell>
          <cell r="I394">
            <v>1</v>
          </cell>
          <cell r="J394" t="str">
            <v>0</v>
          </cell>
          <cell r="K394" t="str">
            <v>0</v>
          </cell>
          <cell r="L394" t="str">
            <v>0</v>
          </cell>
          <cell r="M394" t="str">
            <v>0</v>
          </cell>
          <cell r="N394" t="str">
            <v>0</v>
          </cell>
          <cell r="O394">
            <v>1</v>
          </cell>
        </row>
        <row r="395">
          <cell r="B395" t="str">
            <v>HOS-021</v>
          </cell>
          <cell r="C395" t="str">
            <v>CUNA ACRILICA RODABLE</v>
          </cell>
          <cell r="D395" t="str">
            <v>MC</v>
          </cell>
          <cell r="E395" t="str">
            <v>HOS</v>
          </cell>
          <cell r="F395" t="str">
            <v>E</v>
          </cell>
          <cell r="H395" t="str">
            <v>0</v>
          </cell>
          <cell r="I395">
            <v>1</v>
          </cell>
          <cell r="J395">
            <v>6</v>
          </cell>
          <cell r="K395">
            <v>2</v>
          </cell>
          <cell r="L395" t="str">
            <v>0</v>
          </cell>
          <cell r="M395" t="str">
            <v>0</v>
          </cell>
          <cell r="N395" t="str">
            <v>0</v>
          </cell>
          <cell r="O395">
            <v>9</v>
          </cell>
        </row>
        <row r="396">
          <cell r="B396" t="str">
            <v>HOS-022</v>
          </cell>
          <cell r="C396" t="str">
            <v>ESCALINATA METÁLICA 2 PELDAÑOS</v>
          </cell>
          <cell r="D396" t="str">
            <v>MC</v>
          </cell>
          <cell r="E396" t="str">
            <v>HOS</v>
          </cell>
          <cell r="F396" t="str">
            <v>E</v>
          </cell>
          <cell r="H396">
            <v>1</v>
          </cell>
          <cell r="I396">
            <v>1</v>
          </cell>
          <cell r="J396">
            <v>1</v>
          </cell>
          <cell r="K396">
            <v>2</v>
          </cell>
          <cell r="L396">
            <v>1</v>
          </cell>
          <cell r="M396">
            <v>1</v>
          </cell>
          <cell r="N396">
            <v>1</v>
          </cell>
          <cell r="O396">
            <v>8</v>
          </cell>
        </row>
        <row r="397">
          <cell r="B397" t="str">
            <v>HOS-023</v>
          </cell>
          <cell r="C397" t="str">
            <v>ESCALINATA METÁLICA DE 1 PELDAÑO</v>
          </cell>
          <cell r="D397" t="str">
            <v>MC</v>
          </cell>
          <cell r="E397" t="str">
            <v>HOS</v>
          </cell>
          <cell r="F397" t="str">
            <v>E</v>
          </cell>
          <cell r="H397" t="str">
            <v>0</v>
          </cell>
          <cell r="I397">
            <v>2</v>
          </cell>
          <cell r="J397">
            <v>1</v>
          </cell>
          <cell r="K397" t="str">
            <v>0</v>
          </cell>
          <cell r="L397" t="str">
            <v>0</v>
          </cell>
          <cell r="M397" t="str">
            <v>0</v>
          </cell>
          <cell r="N397" t="str">
            <v>0</v>
          </cell>
          <cell r="O397">
            <v>3</v>
          </cell>
        </row>
        <row r="398">
          <cell r="B398" t="str">
            <v>HOS-024</v>
          </cell>
          <cell r="C398" t="str">
            <v>MESA (DIVAN) DE MADERA</v>
          </cell>
          <cell r="D398" t="str">
            <v>MC</v>
          </cell>
          <cell r="E398" t="str">
            <v>HOS</v>
          </cell>
          <cell r="F398" t="str">
            <v>E</v>
          </cell>
          <cell r="H398" t="str">
            <v>0</v>
          </cell>
          <cell r="I398">
            <v>4</v>
          </cell>
          <cell r="J398" t="str">
            <v>0</v>
          </cell>
          <cell r="K398" t="str">
            <v>0</v>
          </cell>
          <cell r="L398" t="str">
            <v>0</v>
          </cell>
          <cell r="M398" t="str">
            <v>0</v>
          </cell>
          <cell r="N398" t="str">
            <v>0</v>
          </cell>
          <cell r="O398">
            <v>4</v>
          </cell>
        </row>
        <row r="399">
          <cell r="B399" t="str">
            <v>HOS-025</v>
          </cell>
          <cell r="C399" t="str">
            <v>MESA (DIVÁN) PARA EXÁMENES Y CURACIONES</v>
          </cell>
          <cell r="D399" t="str">
            <v>MC</v>
          </cell>
          <cell r="E399" t="str">
            <v>HOS</v>
          </cell>
          <cell r="F399" t="str">
            <v>E</v>
          </cell>
          <cell r="H399" t="str">
            <v>0</v>
          </cell>
          <cell r="I399">
            <v>1</v>
          </cell>
          <cell r="J399">
            <v>1</v>
          </cell>
          <cell r="K399">
            <v>1</v>
          </cell>
          <cell r="L399">
            <v>1</v>
          </cell>
          <cell r="M399">
            <v>1</v>
          </cell>
          <cell r="N399">
            <v>1</v>
          </cell>
          <cell r="O399">
            <v>6</v>
          </cell>
        </row>
        <row r="400">
          <cell r="B400" t="str">
            <v>HOS-026</v>
          </cell>
          <cell r="C400" t="str">
            <v>MESA DE ACERO INOXIDABLE RODABLE PARA MULTIPLES USOS</v>
          </cell>
          <cell r="D400" t="str">
            <v>MC</v>
          </cell>
          <cell r="E400" t="str">
            <v>HOS</v>
          </cell>
          <cell r="F400" t="str">
            <v>E</v>
          </cell>
          <cell r="H400">
            <v>1</v>
          </cell>
          <cell r="I400">
            <v>2</v>
          </cell>
          <cell r="J400">
            <v>1</v>
          </cell>
          <cell r="K400">
            <v>2</v>
          </cell>
          <cell r="L400">
            <v>1</v>
          </cell>
          <cell r="M400">
            <v>1</v>
          </cell>
          <cell r="N400">
            <v>1</v>
          </cell>
          <cell r="O400">
            <v>9</v>
          </cell>
        </row>
        <row r="401">
          <cell r="B401" t="str">
            <v>HOS-027</v>
          </cell>
          <cell r="C401" t="str">
            <v xml:space="preserve">MESA DE TRABAJO DE ACERO INOXIDABLE DE  2.00 X 0.90 MT. </v>
          </cell>
          <cell r="D401" t="str">
            <v>MC</v>
          </cell>
          <cell r="E401" t="str">
            <v>HOS</v>
          </cell>
          <cell r="F401" t="str">
            <v>E</v>
          </cell>
          <cell r="H401">
            <v>1</v>
          </cell>
          <cell r="I401" t="str">
            <v>0</v>
          </cell>
          <cell r="J401" t="str">
            <v>0</v>
          </cell>
          <cell r="K401">
            <v>1</v>
          </cell>
          <cell r="L401" t="str">
            <v>0</v>
          </cell>
          <cell r="M401" t="str">
            <v>0</v>
          </cell>
          <cell r="N401" t="str">
            <v>0</v>
          </cell>
          <cell r="O401">
            <v>2</v>
          </cell>
        </row>
        <row r="402">
          <cell r="B402" t="str">
            <v>HOS-028</v>
          </cell>
          <cell r="C402" t="str">
            <v>MESA DE TRABAJO DE ACERO INOXIDABLE DE 1.00 x 2.00 MT.</v>
          </cell>
          <cell r="D402" t="str">
            <v>MC</v>
          </cell>
          <cell r="E402" t="str">
            <v>HOS</v>
          </cell>
          <cell r="F402" t="str">
            <v>E</v>
          </cell>
          <cell r="H402">
            <v>1</v>
          </cell>
          <cell r="I402" t="str">
            <v>0</v>
          </cell>
          <cell r="J402">
            <v>1</v>
          </cell>
          <cell r="K402" t="str">
            <v>0</v>
          </cell>
          <cell r="L402" t="str">
            <v>0</v>
          </cell>
          <cell r="M402" t="str">
            <v>0</v>
          </cell>
          <cell r="N402" t="str">
            <v>0</v>
          </cell>
          <cell r="O402">
            <v>2</v>
          </cell>
        </row>
        <row r="403">
          <cell r="B403" t="str">
            <v>HOS-029</v>
          </cell>
          <cell r="C403" t="str">
            <v>MESA DE TRABAJO DE ACERO INOXIDABLE DE 1.40 x 0.70 MT.</v>
          </cell>
          <cell r="D403" t="str">
            <v>MC</v>
          </cell>
          <cell r="E403" t="str">
            <v>HOS</v>
          </cell>
          <cell r="F403" t="str">
            <v>E</v>
          </cell>
          <cell r="H403">
            <v>1</v>
          </cell>
          <cell r="I403" t="str">
            <v>0</v>
          </cell>
          <cell r="J403" t="str">
            <v>0</v>
          </cell>
          <cell r="K403">
            <v>1</v>
          </cell>
          <cell r="L403" t="str">
            <v>0</v>
          </cell>
          <cell r="M403" t="str">
            <v>0</v>
          </cell>
          <cell r="N403" t="str">
            <v>0</v>
          </cell>
          <cell r="O403">
            <v>2</v>
          </cell>
        </row>
        <row r="404">
          <cell r="B404" t="str">
            <v>HOS-030</v>
          </cell>
          <cell r="C404" t="str">
            <v xml:space="preserve">MESA DE TRABAJO METÁLICA, 140 X 70 CMS. </v>
          </cell>
          <cell r="D404" t="str">
            <v>MC</v>
          </cell>
          <cell r="E404" t="str">
            <v>HOS</v>
          </cell>
          <cell r="F404" t="str">
            <v>E</v>
          </cell>
          <cell r="H404">
            <v>1</v>
          </cell>
          <cell r="I404">
            <v>1</v>
          </cell>
          <cell r="J404">
            <v>1</v>
          </cell>
          <cell r="K404" t="str">
            <v>0</v>
          </cell>
          <cell r="L404" t="str">
            <v>0</v>
          </cell>
          <cell r="M404" t="str">
            <v>0</v>
          </cell>
          <cell r="N404" t="str">
            <v>0</v>
          </cell>
          <cell r="O404">
            <v>3</v>
          </cell>
        </row>
        <row r="405">
          <cell r="B405" t="str">
            <v>HOS-031</v>
          </cell>
          <cell r="C405" t="str">
            <v>MESA ESPECIAL PARA TÓPICO</v>
          </cell>
          <cell r="D405" t="str">
            <v>MC</v>
          </cell>
          <cell r="E405" t="str">
            <v>HOS</v>
          </cell>
          <cell r="F405" t="str">
            <v>E</v>
          </cell>
          <cell r="H405" t="str">
            <v>0</v>
          </cell>
          <cell r="I405">
            <v>1</v>
          </cell>
          <cell r="J405" t="str">
            <v>0</v>
          </cell>
          <cell r="K405">
            <v>1</v>
          </cell>
          <cell r="L405" t="str">
            <v>0</v>
          </cell>
          <cell r="M405" t="str">
            <v>0</v>
          </cell>
          <cell r="N405" t="str">
            <v>0</v>
          </cell>
          <cell r="O405">
            <v>2</v>
          </cell>
        </row>
        <row r="406">
          <cell r="B406" t="str">
            <v>HOS-032</v>
          </cell>
          <cell r="C406" t="str">
            <v>MESA METALICA ANGULAR PARA INSTRUMENTOS</v>
          </cell>
          <cell r="D406" t="str">
            <v>MC</v>
          </cell>
          <cell r="E406" t="str">
            <v>HOS</v>
          </cell>
          <cell r="F406" t="str">
            <v>E</v>
          </cell>
          <cell r="H406" t="str">
            <v>0</v>
          </cell>
          <cell r="I406">
            <v>1</v>
          </cell>
          <cell r="J406" t="str">
            <v>0</v>
          </cell>
          <cell r="K406" t="str">
            <v>0</v>
          </cell>
          <cell r="L406" t="str">
            <v>0</v>
          </cell>
          <cell r="M406" t="str">
            <v>0</v>
          </cell>
          <cell r="N406" t="str">
            <v>0</v>
          </cell>
          <cell r="O406">
            <v>1</v>
          </cell>
        </row>
        <row r="407">
          <cell r="B407" t="str">
            <v>HOS-033</v>
          </cell>
          <cell r="C407" t="str">
            <v>MESA METÁLICA DE NOCHE PARA HOSPITALIZACIÓN</v>
          </cell>
          <cell r="D407" t="str">
            <v>MC</v>
          </cell>
          <cell r="E407" t="str">
            <v>HOS</v>
          </cell>
          <cell r="F407" t="str">
            <v>E</v>
          </cell>
          <cell r="H407" t="str">
            <v>0</v>
          </cell>
          <cell r="I407">
            <v>3</v>
          </cell>
          <cell r="J407" t="str">
            <v>0</v>
          </cell>
          <cell r="K407" t="str">
            <v>0</v>
          </cell>
          <cell r="L407" t="str">
            <v>0</v>
          </cell>
          <cell r="M407" t="str">
            <v>0</v>
          </cell>
          <cell r="N407" t="str">
            <v>0</v>
          </cell>
          <cell r="O407">
            <v>3</v>
          </cell>
        </row>
        <row r="408">
          <cell r="B408" t="str">
            <v>HOS-034</v>
          </cell>
          <cell r="C408" t="str">
            <v>MESA METÁLICA PARA EXÁMENES Y CAMBIAR PAÑALES</v>
          </cell>
          <cell r="D408" t="str">
            <v>MC</v>
          </cell>
          <cell r="E408" t="str">
            <v>HOS</v>
          </cell>
          <cell r="F408" t="str">
            <v>E</v>
          </cell>
          <cell r="H408" t="str">
            <v>0</v>
          </cell>
          <cell r="I408">
            <v>1</v>
          </cell>
          <cell r="J408">
            <v>2</v>
          </cell>
          <cell r="K408" t="str">
            <v>0</v>
          </cell>
          <cell r="L408" t="str">
            <v>0</v>
          </cell>
          <cell r="M408" t="str">
            <v>0</v>
          </cell>
          <cell r="N408" t="str">
            <v>0</v>
          </cell>
          <cell r="O408">
            <v>3</v>
          </cell>
        </row>
        <row r="409">
          <cell r="B409" t="str">
            <v>HOS-035</v>
          </cell>
          <cell r="C409" t="str">
            <v>MESA METÁLICA RODABLE PARA CURACIONES CON TABLERO</v>
          </cell>
          <cell r="D409" t="str">
            <v>MC</v>
          </cell>
          <cell r="E409" t="str">
            <v>HOS</v>
          </cell>
          <cell r="F409" t="str">
            <v>E</v>
          </cell>
          <cell r="H409" t="str">
            <v>0</v>
          </cell>
          <cell r="I409" t="str">
            <v>0</v>
          </cell>
          <cell r="J409">
            <v>1</v>
          </cell>
          <cell r="K409" t="str">
            <v>0</v>
          </cell>
          <cell r="L409" t="str">
            <v>0</v>
          </cell>
          <cell r="M409" t="str">
            <v>0</v>
          </cell>
          <cell r="N409" t="str">
            <v>0</v>
          </cell>
          <cell r="O409">
            <v>1</v>
          </cell>
        </row>
        <row r="410">
          <cell r="B410" t="str">
            <v>HOS-036</v>
          </cell>
          <cell r="C410" t="str">
            <v>MESA METÁLICA RODABLE PARA CURACIONES DE ACERO INOXIDABLE</v>
          </cell>
          <cell r="D410" t="str">
            <v>MC</v>
          </cell>
          <cell r="E410" t="str">
            <v>HOS</v>
          </cell>
          <cell r="F410" t="str">
            <v>E</v>
          </cell>
          <cell r="H410" t="str">
            <v>0</v>
          </cell>
          <cell r="I410">
            <v>1</v>
          </cell>
          <cell r="J410">
            <v>1</v>
          </cell>
          <cell r="K410">
            <v>1</v>
          </cell>
          <cell r="L410" t="str">
            <v>0</v>
          </cell>
          <cell r="M410" t="str">
            <v>0</v>
          </cell>
          <cell r="N410" t="str">
            <v>0</v>
          </cell>
          <cell r="O410">
            <v>3</v>
          </cell>
        </row>
        <row r="411">
          <cell r="B411" t="str">
            <v>HOS-037</v>
          </cell>
          <cell r="C411" t="str">
            <v>MESA METÁLICA RODABLE PARA MÚLTIPLES USOS</v>
          </cell>
          <cell r="D411" t="str">
            <v>MC</v>
          </cell>
          <cell r="E411" t="str">
            <v>HOS</v>
          </cell>
          <cell r="F411" t="str">
            <v>E</v>
          </cell>
          <cell r="H411" t="str">
            <v>0</v>
          </cell>
          <cell r="I411">
            <v>1</v>
          </cell>
          <cell r="J411">
            <v>1</v>
          </cell>
          <cell r="K411" t="str">
            <v>0</v>
          </cell>
          <cell r="L411" t="str">
            <v>0</v>
          </cell>
          <cell r="M411" t="str">
            <v>0</v>
          </cell>
          <cell r="N411" t="str">
            <v>0</v>
          </cell>
          <cell r="O411">
            <v>2</v>
          </cell>
        </row>
        <row r="412">
          <cell r="B412" t="str">
            <v>HOS-038</v>
          </cell>
          <cell r="C412" t="str">
            <v>MESA METALICA TIPO MAYO</v>
          </cell>
          <cell r="D412" t="str">
            <v>MC</v>
          </cell>
          <cell r="E412" t="str">
            <v>HOS</v>
          </cell>
          <cell r="F412" t="str">
            <v>E</v>
          </cell>
          <cell r="H412" t="str">
            <v>0</v>
          </cell>
          <cell r="I412">
            <v>1</v>
          </cell>
          <cell r="J412" t="str">
            <v>0</v>
          </cell>
          <cell r="K412" t="str">
            <v>0</v>
          </cell>
          <cell r="L412" t="str">
            <v>0</v>
          </cell>
          <cell r="M412" t="str">
            <v>0</v>
          </cell>
          <cell r="N412" t="str">
            <v>0</v>
          </cell>
          <cell r="O412">
            <v>1</v>
          </cell>
        </row>
        <row r="413">
          <cell r="B413" t="str">
            <v>HOS-039</v>
          </cell>
          <cell r="C413" t="str">
            <v>MESA METÁLICA, RODABLE TIPO MAYO, PARA ENTREGA DE INSTRUMENTOS.</v>
          </cell>
          <cell r="D413" t="str">
            <v>MC</v>
          </cell>
          <cell r="E413" t="str">
            <v>HOS</v>
          </cell>
          <cell r="F413" t="str">
            <v>E</v>
          </cell>
          <cell r="H413" t="str">
            <v>0</v>
          </cell>
          <cell r="I413">
            <v>1</v>
          </cell>
          <cell r="J413" t="str">
            <v>0</v>
          </cell>
          <cell r="K413" t="str">
            <v>0</v>
          </cell>
          <cell r="L413" t="str">
            <v>0</v>
          </cell>
          <cell r="M413" t="str">
            <v>0</v>
          </cell>
          <cell r="N413" t="str">
            <v>0</v>
          </cell>
          <cell r="O413">
            <v>1</v>
          </cell>
        </row>
        <row r="414">
          <cell r="B414" t="str">
            <v>HOS-040</v>
          </cell>
          <cell r="C414" t="str">
            <v>MESA RODABLE DE ACERO INOXIDABLE PARA CURACIONES</v>
          </cell>
          <cell r="D414" t="str">
            <v>MC</v>
          </cell>
          <cell r="E414" t="str">
            <v>HOS</v>
          </cell>
          <cell r="F414" t="str">
            <v>E</v>
          </cell>
          <cell r="H414" t="str">
            <v>0</v>
          </cell>
          <cell r="I414">
            <v>1</v>
          </cell>
          <cell r="J414">
            <v>1</v>
          </cell>
          <cell r="K414">
            <v>1</v>
          </cell>
          <cell r="L414" t="str">
            <v>0</v>
          </cell>
          <cell r="M414" t="str">
            <v>0</v>
          </cell>
          <cell r="N414" t="str">
            <v>0</v>
          </cell>
          <cell r="O414">
            <v>3</v>
          </cell>
        </row>
        <row r="415">
          <cell r="B415" t="str">
            <v>HOS-041</v>
          </cell>
          <cell r="C415" t="str">
            <v>PORTALAVATORIO DOBLE DE ACERO INOXIDABLE RODABLE CON GABINETES</v>
          </cell>
          <cell r="D415" t="str">
            <v>MC</v>
          </cell>
          <cell r="E415" t="str">
            <v>HOS</v>
          </cell>
          <cell r="F415" t="str">
            <v>E</v>
          </cell>
          <cell r="H415" t="str">
            <v>0</v>
          </cell>
          <cell r="I415" t="str">
            <v>0</v>
          </cell>
          <cell r="J415">
            <v>1</v>
          </cell>
          <cell r="K415" t="str">
            <v>0</v>
          </cell>
          <cell r="L415" t="str">
            <v>0</v>
          </cell>
          <cell r="M415" t="str">
            <v>0</v>
          </cell>
          <cell r="N415" t="str">
            <v>0</v>
          </cell>
          <cell r="O415">
            <v>1</v>
          </cell>
        </row>
        <row r="416">
          <cell r="B416" t="str">
            <v>HOS-042</v>
          </cell>
          <cell r="C416" t="str">
            <v>PORTALAVATORIO SIMPLE METÁLICO RODABLE, INCLUYE LAVATORIO DE ACERO INOX.</v>
          </cell>
          <cell r="D416" t="str">
            <v>MC</v>
          </cell>
          <cell r="E416" t="str">
            <v>HOS</v>
          </cell>
          <cell r="F416" t="str">
            <v>E</v>
          </cell>
          <cell r="H416" t="str">
            <v>0</v>
          </cell>
          <cell r="I416">
            <v>1</v>
          </cell>
          <cell r="J416" t="str">
            <v>0</v>
          </cell>
          <cell r="K416" t="str">
            <v>0</v>
          </cell>
          <cell r="L416" t="str">
            <v>0</v>
          </cell>
          <cell r="M416" t="str">
            <v>0</v>
          </cell>
          <cell r="N416" t="str">
            <v>0</v>
          </cell>
          <cell r="O416">
            <v>1</v>
          </cell>
        </row>
        <row r="417">
          <cell r="B417" t="str">
            <v>HOS-043</v>
          </cell>
          <cell r="C417" t="str">
            <v>PORTASUERO METALICO RODABLE</v>
          </cell>
          <cell r="D417" t="str">
            <v>MC</v>
          </cell>
          <cell r="E417" t="str">
            <v>HOS</v>
          </cell>
          <cell r="F417" t="str">
            <v>E</v>
          </cell>
          <cell r="H417" t="str">
            <v>0</v>
          </cell>
          <cell r="I417">
            <v>1</v>
          </cell>
          <cell r="J417">
            <v>1</v>
          </cell>
          <cell r="K417">
            <v>2</v>
          </cell>
          <cell r="L417">
            <v>1</v>
          </cell>
          <cell r="M417">
            <v>1</v>
          </cell>
          <cell r="N417" t="str">
            <v>0</v>
          </cell>
          <cell r="O417">
            <v>6</v>
          </cell>
        </row>
        <row r="418">
          <cell r="B418" t="str">
            <v>HOS-044</v>
          </cell>
          <cell r="C418" t="str">
            <v>SILLA DE RUEDAS ESTÁNDAR</v>
          </cell>
          <cell r="D418" t="str">
            <v>MC</v>
          </cell>
          <cell r="E418" t="str">
            <v>HOS</v>
          </cell>
          <cell r="F418" t="str">
            <v>E</v>
          </cell>
          <cell r="H418" t="str">
            <v>0</v>
          </cell>
          <cell r="I418">
            <v>1</v>
          </cell>
          <cell r="J418">
            <v>1</v>
          </cell>
          <cell r="K418">
            <v>2</v>
          </cell>
          <cell r="L418" t="str">
            <v>0</v>
          </cell>
          <cell r="M418" t="str">
            <v>0</v>
          </cell>
          <cell r="N418" t="str">
            <v>0</v>
          </cell>
          <cell r="O418">
            <v>4</v>
          </cell>
        </row>
        <row r="419">
          <cell r="B419" t="str">
            <v>HOS-045</v>
          </cell>
          <cell r="C419" t="str">
            <v xml:space="preserve">SILLA DE RUEDAS, PEDIÁTRICA </v>
          </cell>
          <cell r="D419" t="str">
            <v>MC</v>
          </cell>
          <cell r="E419" t="str">
            <v>HOS</v>
          </cell>
          <cell r="F419" t="str">
            <v>E</v>
          </cell>
          <cell r="H419" t="str">
            <v>0</v>
          </cell>
          <cell r="I419" t="str">
            <v>0</v>
          </cell>
          <cell r="J419">
            <v>1</v>
          </cell>
          <cell r="K419" t="str">
            <v>0</v>
          </cell>
          <cell r="L419" t="str">
            <v>0</v>
          </cell>
          <cell r="M419" t="str">
            <v>0</v>
          </cell>
          <cell r="N419" t="str">
            <v>0</v>
          </cell>
          <cell r="O419">
            <v>1</v>
          </cell>
        </row>
        <row r="420">
          <cell r="B420" t="str">
            <v>HOS-046</v>
          </cell>
          <cell r="C420" t="str">
            <v>VELADOR METALICO</v>
          </cell>
          <cell r="D420" t="str">
            <v>MC</v>
          </cell>
          <cell r="E420" t="str">
            <v>HOS</v>
          </cell>
          <cell r="F420" t="str">
            <v>E</v>
          </cell>
          <cell r="H420">
            <v>1</v>
          </cell>
          <cell r="I420" t="str">
            <v>0</v>
          </cell>
          <cell r="J420" t="str">
            <v>0</v>
          </cell>
          <cell r="K420">
            <v>2</v>
          </cell>
          <cell r="L420" t="str">
            <v>0</v>
          </cell>
          <cell r="M420" t="str">
            <v>0</v>
          </cell>
          <cell r="N420" t="str">
            <v>0</v>
          </cell>
          <cell r="O420">
            <v>3</v>
          </cell>
        </row>
        <row r="421">
          <cell r="B421" t="str">
            <v>IMAG-001</v>
          </cell>
          <cell r="C421" t="str">
            <v>DIGITALIZADOR DE PELÍCULAS RADIOGRÁFICAS</v>
          </cell>
          <cell r="D421" t="str">
            <v>B</v>
          </cell>
          <cell r="E421" t="str">
            <v>IMAG</v>
          </cell>
          <cell r="F421" t="str">
            <v>E</v>
          </cell>
          <cell r="H421" t="str">
            <v>0</v>
          </cell>
          <cell r="I421">
            <v>1</v>
          </cell>
          <cell r="J421" t="str">
            <v>0</v>
          </cell>
          <cell r="K421" t="str">
            <v>0</v>
          </cell>
          <cell r="L421" t="str">
            <v>0</v>
          </cell>
          <cell r="M421" t="str">
            <v>0</v>
          </cell>
          <cell r="N421" t="str">
            <v>0</v>
          </cell>
          <cell r="O421">
            <v>1</v>
          </cell>
        </row>
        <row r="422">
          <cell r="B422" t="str">
            <v>IMAG-002</v>
          </cell>
          <cell r="C422" t="str">
            <v>EQUIPO DE RAYOS X  DIGITAL</v>
          </cell>
          <cell r="D422" t="str">
            <v>B</v>
          </cell>
          <cell r="E422" t="str">
            <v>IMAG</v>
          </cell>
          <cell r="F422" t="str">
            <v>E</v>
          </cell>
          <cell r="H422" t="str">
            <v>0</v>
          </cell>
          <cell r="I422">
            <v>1</v>
          </cell>
          <cell r="J422" t="str">
            <v>0</v>
          </cell>
          <cell r="K422" t="str">
            <v>0</v>
          </cell>
          <cell r="L422" t="str">
            <v>0</v>
          </cell>
          <cell r="M422" t="str">
            <v>0</v>
          </cell>
          <cell r="N422" t="str">
            <v>0</v>
          </cell>
          <cell r="O422">
            <v>1</v>
          </cell>
        </row>
        <row r="423">
          <cell r="B423" t="str">
            <v>IMAG-003</v>
          </cell>
          <cell r="C423" t="str">
            <v xml:space="preserve">EQUIPO DE RAYOS X DENTAL RODABLE DIGITAL </v>
          </cell>
          <cell r="D423" t="str">
            <v>B</v>
          </cell>
          <cell r="E423" t="str">
            <v>IMAG</v>
          </cell>
          <cell r="F423" t="str">
            <v>E</v>
          </cell>
          <cell r="H423" t="str">
            <v>0</v>
          </cell>
          <cell r="I423">
            <v>1</v>
          </cell>
          <cell r="J423" t="str">
            <v>0</v>
          </cell>
          <cell r="K423" t="str">
            <v>0</v>
          </cell>
          <cell r="L423" t="str">
            <v>0</v>
          </cell>
          <cell r="M423" t="str">
            <v>0</v>
          </cell>
          <cell r="N423" t="str">
            <v>0</v>
          </cell>
          <cell r="O423">
            <v>1</v>
          </cell>
        </row>
        <row r="424">
          <cell r="B424" t="str">
            <v>IMAG-004</v>
          </cell>
          <cell r="C424" t="str">
            <v xml:space="preserve">EQUIPO DE RAYOS X DIGITAL CON FLUOROSCOPIA </v>
          </cell>
          <cell r="D424" t="str">
            <v>B</v>
          </cell>
          <cell r="E424" t="str">
            <v>IMAG</v>
          </cell>
          <cell r="F424" t="str">
            <v>E</v>
          </cell>
          <cell r="H424" t="str">
            <v>0</v>
          </cell>
          <cell r="I424">
            <v>1</v>
          </cell>
          <cell r="J424" t="str">
            <v>0</v>
          </cell>
          <cell r="K424" t="str">
            <v>0</v>
          </cell>
          <cell r="L424" t="str">
            <v>0</v>
          </cell>
          <cell r="M424" t="str">
            <v>0</v>
          </cell>
          <cell r="N424" t="str">
            <v>0</v>
          </cell>
          <cell r="O424">
            <v>1</v>
          </cell>
        </row>
        <row r="425">
          <cell r="B425" t="str">
            <v>IMAG-005</v>
          </cell>
          <cell r="C425" t="str">
            <v>EQUIPO DE RAYOS X ESTACIONARIO - NO DIGITAL (POTENCIA MEDIA)</v>
          </cell>
          <cell r="D425" t="str">
            <v>B</v>
          </cell>
          <cell r="E425" t="str">
            <v>IMAG</v>
          </cell>
          <cell r="F425" t="str">
            <v>E</v>
          </cell>
          <cell r="H425" t="str">
            <v>0</v>
          </cell>
          <cell r="I425">
            <v>1</v>
          </cell>
          <cell r="J425" t="str">
            <v>0</v>
          </cell>
          <cell r="K425" t="str">
            <v>0</v>
          </cell>
          <cell r="L425" t="str">
            <v>0</v>
          </cell>
          <cell r="M425" t="str">
            <v>0</v>
          </cell>
          <cell r="N425" t="str">
            <v>0</v>
          </cell>
          <cell r="O425">
            <v>1</v>
          </cell>
        </row>
        <row r="426">
          <cell r="B426" t="str">
            <v>IMAG-006</v>
          </cell>
          <cell r="C426" t="str">
            <v xml:space="preserve">EQUIPO DE RAYOS X RODABLE  DIGITAL </v>
          </cell>
          <cell r="D426" t="str">
            <v>B</v>
          </cell>
          <cell r="E426" t="str">
            <v>IMAG</v>
          </cell>
          <cell r="F426" t="str">
            <v>E</v>
          </cell>
          <cell r="H426" t="str">
            <v>0</v>
          </cell>
          <cell r="I426" t="str">
            <v>0</v>
          </cell>
          <cell r="J426">
            <v>1</v>
          </cell>
          <cell r="K426" t="str">
            <v>0</v>
          </cell>
          <cell r="L426" t="str">
            <v>0</v>
          </cell>
          <cell r="M426" t="str">
            <v>0</v>
          </cell>
          <cell r="N426" t="str">
            <v>0</v>
          </cell>
          <cell r="O426">
            <v>1</v>
          </cell>
        </row>
        <row r="427">
          <cell r="B427" t="str">
            <v>IMAG-007</v>
          </cell>
          <cell r="C427" t="str">
            <v>EQUIPOS DE IMPRESIÓN DE RX- SECA</v>
          </cell>
          <cell r="D427" t="str">
            <v>B</v>
          </cell>
          <cell r="E427" t="str">
            <v>IMAG</v>
          </cell>
          <cell r="F427" t="str">
            <v>E</v>
          </cell>
          <cell r="H427" t="str">
            <v>0</v>
          </cell>
          <cell r="I427">
            <v>1</v>
          </cell>
          <cell r="J427" t="str">
            <v>0</v>
          </cell>
          <cell r="K427" t="str">
            <v>0</v>
          </cell>
          <cell r="L427" t="str">
            <v>0</v>
          </cell>
          <cell r="M427" t="str">
            <v>0</v>
          </cell>
          <cell r="N427" t="str">
            <v>0</v>
          </cell>
          <cell r="O427">
            <v>1</v>
          </cell>
        </row>
        <row r="428">
          <cell r="B428" t="str">
            <v>IMAG-008</v>
          </cell>
          <cell r="C428" t="str">
            <v>LÁMPARA DE SEGURIDAD CON FILTRO PARDO ADOSADO A LA PARED</v>
          </cell>
          <cell r="D428" t="str">
            <v>C</v>
          </cell>
          <cell r="E428" t="str">
            <v>IMAG</v>
          </cell>
          <cell r="F428" t="str">
            <v>E</v>
          </cell>
          <cell r="H428" t="str">
            <v>0</v>
          </cell>
          <cell r="I428">
            <v>1</v>
          </cell>
          <cell r="J428" t="str">
            <v>0</v>
          </cell>
          <cell r="K428" t="str">
            <v>0</v>
          </cell>
          <cell r="L428" t="str">
            <v>0</v>
          </cell>
          <cell r="M428" t="str">
            <v>0</v>
          </cell>
          <cell r="N428" t="str">
            <v>0</v>
          </cell>
          <cell r="O428">
            <v>1</v>
          </cell>
        </row>
        <row r="429">
          <cell r="B429" t="str">
            <v>IMAG-009</v>
          </cell>
          <cell r="C429" t="str">
            <v>MAMOGRAFO DIGITAL</v>
          </cell>
          <cell r="D429" t="str">
            <v>B</v>
          </cell>
          <cell r="E429" t="str">
            <v>IMAG</v>
          </cell>
          <cell r="F429" t="str">
            <v>E</v>
          </cell>
          <cell r="H429" t="str">
            <v>0</v>
          </cell>
          <cell r="I429">
            <v>1</v>
          </cell>
          <cell r="J429" t="str">
            <v>0</v>
          </cell>
          <cell r="K429" t="str">
            <v>0</v>
          </cell>
          <cell r="L429" t="str">
            <v>0</v>
          </cell>
          <cell r="M429" t="str">
            <v>0</v>
          </cell>
          <cell r="N429" t="str">
            <v>0</v>
          </cell>
          <cell r="O429">
            <v>1</v>
          </cell>
        </row>
        <row r="430">
          <cell r="B430" t="str">
            <v>IMAG-010</v>
          </cell>
          <cell r="C430" t="str">
            <v>MANDIL EMPLOMADO</v>
          </cell>
          <cell r="D430" t="str">
            <v>C</v>
          </cell>
          <cell r="E430" t="str">
            <v>IMAG</v>
          </cell>
          <cell r="F430" t="str">
            <v>E</v>
          </cell>
          <cell r="H430" t="str">
            <v>0</v>
          </cell>
          <cell r="I430">
            <v>2</v>
          </cell>
          <cell r="J430" t="str">
            <v>0</v>
          </cell>
          <cell r="K430" t="str">
            <v>0</v>
          </cell>
          <cell r="L430" t="str">
            <v>0</v>
          </cell>
          <cell r="M430" t="str">
            <v>0</v>
          </cell>
          <cell r="N430" t="str">
            <v>0</v>
          </cell>
          <cell r="O430">
            <v>2</v>
          </cell>
        </row>
        <row r="431">
          <cell r="B431" t="str">
            <v>IMAG-011</v>
          </cell>
          <cell r="C431" t="str">
            <v>MANDIL EMPLOMADO CON PROTECTOR GONADAL + PROTECTOR CERVICAL</v>
          </cell>
          <cell r="D431" t="str">
            <v>C</v>
          </cell>
          <cell r="E431" t="str">
            <v>IMAG</v>
          </cell>
          <cell r="F431" t="str">
            <v>E</v>
          </cell>
          <cell r="H431" t="str">
            <v>0</v>
          </cell>
          <cell r="I431">
            <v>2</v>
          </cell>
          <cell r="J431" t="str">
            <v>0</v>
          </cell>
          <cell r="K431" t="str">
            <v>0</v>
          </cell>
          <cell r="L431" t="str">
            <v>0</v>
          </cell>
          <cell r="M431" t="str">
            <v>0</v>
          </cell>
          <cell r="N431" t="str">
            <v>0</v>
          </cell>
          <cell r="O431">
            <v>2</v>
          </cell>
        </row>
        <row r="432">
          <cell r="B432" t="str">
            <v>IMAG-012</v>
          </cell>
          <cell r="C432" t="str">
            <v>NEGATOSCOPIO DE 2 CAMPOS</v>
          </cell>
          <cell r="D432" t="str">
            <v>C</v>
          </cell>
          <cell r="E432" t="str">
            <v>IMAG</v>
          </cell>
          <cell r="F432" t="str">
            <v>E</v>
          </cell>
          <cell r="H432" t="str">
            <v>0</v>
          </cell>
          <cell r="I432">
            <v>1</v>
          </cell>
          <cell r="J432">
            <v>1</v>
          </cell>
          <cell r="K432">
            <v>1</v>
          </cell>
          <cell r="L432" t="str">
            <v>0</v>
          </cell>
          <cell r="M432" t="str">
            <v>0</v>
          </cell>
          <cell r="N432" t="str">
            <v>0</v>
          </cell>
          <cell r="O432">
            <v>3</v>
          </cell>
        </row>
        <row r="433">
          <cell r="B433" t="str">
            <v>IMAG-013</v>
          </cell>
          <cell r="C433" t="str">
            <v>NEGATOSCOPIO DE MASTOGRAFÍA</v>
          </cell>
          <cell r="D433" t="str">
            <v>C</v>
          </cell>
          <cell r="E433" t="str">
            <v>IMAG</v>
          </cell>
          <cell r="F433" t="str">
            <v>E</v>
          </cell>
          <cell r="H433" t="str">
            <v>0</v>
          </cell>
          <cell r="I433">
            <v>1</v>
          </cell>
          <cell r="J433" t="str">
            <v>0</v>
          </cell>
          <cell r="K433" t="str">
            <v>0</v>
          </cell>
          <cell r="L433" t="str">
            <v>0</v>
          </cell>
          <cell r="M433" t="str">
            <v>0</v>
          </cell>
          <cell r="N433" t="str">
            <v>0</v>
          </cell>
          <cell r="O433">
            <v>1</v>
          </cell>
        </row>
        <row r="434">
          <cell r="B434" t="str">
            <v>IMAG-014</v>
          </cell>
          <cell r="C434" t="str">
            <v xml:space="preserve">NEGATOSCOPIO METÁLICO DE 4 CAMPOS </v>
          </cell>
          <cell r="D434" t="str">
            <v>C</v>
          </cell>
          <cell r="E434" t="str">
            <v>IMAG</v>
          </cell>
          <cell r="F434" t="str">
            <v>E</v>
          </cell>
          <cell r="H434" t="str">
            <v>0</v>
          </cell>
          <cell r="I434">
            <v>2</v>
          </cell>
          <cell r="J434" t="str">
            <v>0</v>
          </cell>
          <cell r="K434" t="str">
            <v>0</v>
          </cell>
          <cell r="L434" t="str">
            <v>0</v>
          </cell>
          <cell r="M434" t="str">
            <v>0</v>
          </cell>
          <cell r="N434" t="str">
            <v>0</v>
          </cell>
          <cell r="O434">
            <v>2</v>
          </cell>
        </row>
        <row r="435">
          <cell r="B435" t="str">
            <v>IMAG-015</v>
          </cell>
          <cell r="C435" t="str">
            <v>PROCESADOR AUTOMÁTICO DE PELÍCULAS - MEDIANA CAPACIDAD</v>
          </cell>
          <cell r="D435" t="str">
            <v>C</v>
          </cell>
          <cell r="E435" t="str">
            <v>IMAG</v>
          </cell>
          <cell r="F435" t="str">
            <v>E</v>
          </cell>
          <cell r="H435" t="str">
            <v>0</v>
          </cell>
          <cell r="I435">
            <v>1</v>
          </cell>
          <cell r="J435" t="str">
            <v>0</v>
          </cell>
          <cell r="K435" t="str">
            <v>0</v>
          </cell>
          <cell r="L435" t="str">
            <v>0</v>
          </cell>
          <cell r="M435" t="str">
            <v>0</v>
          </cell>
          <cell r="N435" t="str">
            <v>0</v>
          </cell>
          <cell r="O435">
            <v>1</v>
          </cell>
        </row>
        <row r="436">
          <cell r="B436" t="str">
            <v>INF-001</v>
          </cell>
          <cell r="C436" t="str">
            <v>ATRIL PARA EXPOSITOR</v>
          </cell>
          <cell r="D436" t="str">
            <v>MA</v>
          </cell>
          <cell r="E436" t="str">
            <v>INF</v>
          </cell>
          <cell r="F436" t="str">
            <v>E</v>
          </cell>
          <cell r="H436">
            <v>1</v>
          </cell>
          <cell r="I436" t="str">
            <v>0</v>
          </cell>
          <cell r="J436" t="str">
            <v>0</v>
          </cell>
          <cell r="K436" t="str">
            <v>0</v>
          </cell>
          <cell r="L436" t="str">
            <v>0</v>
          </cell>
          <cell r="M436" t="str">
            <v>0</v>
          </cell>
          <cell r="N436" t="str">
            <v>0</v>
          </cell>
          <cell r="O436">
            <v>1</v>
          </cell>
        </row>
        <row r="437">
          <cell r="B437" t="str">
            <v>INF-002</v>
          </cell>
          <cell r="C437" t="str">
            <v>CAJA REGISTRADORA DIGITAL</v>
          </cell>
          <cell r="D437" t="str">
            <v>COM</v>
          </cell>
          <cell r="E437" t="str">
            <v>INF</v>
          </cell>
          <cell r="F437" t="str">
            <v>E</v>
          </cell>
          <cell r="H437" t="str">
            <v>0</v>
          </cell>
          <cell r="I437">
            <v>1</v>
          </cell>
          <cell r="J437">
            <v>1</v>
          </cell>
          <cell r="K437">
            <v>1</v>
          </cell>
          <cell r="L437">
            <v>1</v>
          </cell>
          <cell r="M437">
            <v>1</v>
          </cell>
          <cell r="N437">
            <v>1</v>
          </cell>
          <cell r="O437">
            <v>6</v>
          </cell>
        </row>
        <row r="438">
          <cell r="B438" t="str">
            <v>INF-003</v>
          </cell>
          <cell r="C438" t="str">
            <v>COMPUTADORA PERSONAL</v>
          </cell>
          <cell r="D438" t="str">
            <v>COM</v>
          </cell>
          <cell r="E438" t="str">
            <v>INF</v>
          </cell>
          <cell r="F438" t="str">
            <v>E</v>
          </cell>
          <cell r="H438">
            <v>1</v>
          </cell>
          <cell r="I438">
            <v>1</v>
          </cell>
          <cell r="J438">
            <v>1</v>
          </cell>
          <cell r="K438">
            <v>1</v>
          </cell>
          <cell r="L438">
            <v>1</v>
          </cell>
          <cell r="M438">
            <v>2</v>
          </cell>
          <cell r="N438">
            <v>1</v>
          </cell>
          <cell r="O438">
            <v>8</v>
          </cell>
        </row>
        <row r="439">
          <cell r="B439" t="str">
            <v>INF-004</v>
          </cell>
          <cell r="C439" t="str">
            <v>COMPUTADORA PORTATIL</v>
          </cell>
          <cell r="D439" t="str">
            <v>COM</v>
          </cell>
          <cell r="E439" t="str">
            <v>INF</v>
          </cell>
          <cell r="F439" t="str">
            <v>E</v>
          </cell>
          <cell r="H439">
            <v>1</v>
          </cell>
          <cell r="I439">
            <v>1</v>
          </cell>
          <cell r="J439">
            <v>1</v>
          </cell>
          <cell r="K439">
            <v>1</v>
          </cell>
          <cell r="L439">
            <v>1</v>
          </cell>
          <cell r="M439" t="str">
            <v>0</v>
          </cell>
          <cell r="N439" t="str">
            <v>0</v>
          </cell>
          <cell r="O439">
            <v>5</v>
          </cell>
        </row>
        <row r="440">
          <cell r="B440" t="str">
            <v>INF-005</v>
          </cell>
          <cell r="C440" t="str">
            <v>CORTAFUEGOS (FIREWALL)</v>
          </cell>
          <cell r="D440" t="str">
            <v>COM</v>
          </cell>
          <cell r="E440" t="str">
            <v>INF</v>
          </cell>
          <cell r="F440" t="str">
            <v>C</v>
          </cell>
          <cell r="H440">
            <v>1</v>
          </cell>
          <cell r="I440" t="str">
            <v>0</v>
          </cell>
          <cell r="J440" t="str">
            <v>0</v>
          </cell>
          <cell r="K440" t="str">
            <v>0</v>
          </cell>
          <cell r="L440" t="str">
            <v>0</v>
          </cell>
          <cell r="M440" t="str">
            <v>0</v>
          </cell>
          <cell r="N440" t="str">
            <v>0</v>
          </cell>
          <cell r="O440">
            <v>1</v>
          </cell>
        </row>
        <row r="441">
          <cell r="B441" t="str">
            <v>INF-006</v>
          </cell>
          <cell r="C441" t="str">
            <v>DISPOSITIVO DE ALIMENTACIÓN ELÉCTRICA ININTERRUMPIDA (UPS)</v>
          </cell>
          <cell r="D441" t="str">
            <v>COM</v>
          </cell>
          <cell r="E441" t="str">
            <v>INF</v>
          </cell>
          <cell r="F441" t="str">
            <v>E</v>
          </cell>
          <cell r="H441">
            <v>1</v>
          </cell>
          <cell r="I441" t="str">
            <v>0</v>
          </cell>
          <cell r="J441" t="str">
            <v>0</v>
          </cell>
          <cell r="K441" t="str">
            <v>0</v>
          </cell>
          <cell r="L441" t="str">
            <v>0</v>
          </cell>
          <cell r="M441" t="str">
            <v>0</v>
          </cell>
          <cell r="N441" t="str">
            <v>0</v>
          </cell>
          <cell r="O441">
            <v>1</v>
          </cell>
        </row>
        <row r="442">
          <cell r="B442" t="str">
            <v>INF-007</v>
          </cell>
          <cell r="C442" t="str">
            <v>ECRAN DE PARED ENROLLABLE</v>
          </cell>
          <cell r="D442" t="str">
            <v>C</v>
          </cell>
          <cell r="E442" t="str">
            <v>INF</v>
          </cell>
          <cell r="F442" t="str">
            <v>E</v>
          </cell>
          <cell r="H442">
            <v>1</v>
          </cell>
          <cell r="I442">
            <v>1</v>
          </cell>
          <cell r="J442">
            <v>1</v>
          </cell>
          <cell r="K442">
            <v>1</v>
          </cell>
          <cell r="L442">
            <v>1</v>
          </cell>
          <cell r="M442" t="str">
            <v>0</v>
          </cell>
          <cell r="N442" t="str">
            <v>0</v>
          </cell>
          <cell r="O442">
            <v>5</v>
          </cell>
        </row>
        <row r="443">
          <cell r="B443" t="str">
            <v>INF-008</v>
          </cell>
          <cell r="C443" t="str">
            <v>EQUIPO DE CAMARA FOTOGRAFICA</v>
          </cell>
          <cell r="D443" t="str">
            <v>C</v>
          </cell>
          <cell r="E443" t="str">
            <v>INF</v>
          </cell>
          <cell r="F443" t="str">
            <v>E</v>
          </cell>
          <cell r="H443" t="str">
            <v>0</v>
          </cell>
          <cell r="I443">
            <v>1</v>
          </cell>
          <cell r="J443" t="str">
            <v>0</v>
          </cell>
          <cell r="K443" t="str">
            <v>0</v>
          </cell>
          <cell r="L443" t="str">
            <v>0</v>
          </cell>
          <cell r="M443" t="str">
            <v>0</v>
          </cell>
          <cell r="N443" t="str">
            <v>0</v>
          </cell>
          <cell r="O443">
            <v>1</v>
          </cell>
        </row>
        <row r="444">
          <cell r="B444" t="str">
            <v>INF-009</v>
          </cell>
          <cell r="C444" t="str">
            <v>ESTACION DE DIAGNOSTICO Y MONITOR ESPECIAL PARA EL SISTEMA PACS</v>
          </cell>
          <cell r="D444" t="str">
            <v>COM</v>
          </cell>
          <cell r="E444" t="str">
            <v>INF</v>
          </cell>
          <cell r="F444" t="str">
            <v>E</v>
          </cell>
          <cell r="H444" t="str">
            <v>0</v>
          </cell>
          <cell r="I444">
            <v>1</v>
          </cell>
          <cell r="J444" t="str">
            <v>0</v>
          </cell>
          <cell r="K444" t="str">
            <v>0</v>
          </cell>
          <cell r="L444" t="str">
            <v>0</v>
          </cell>
          <cell r="M444" t="str">
            <v>0</v>
          </cell>
          <cell r="N444" t="str">
            <v>0</v>
          </cell>
          <cell r="O444">
            <v>1</v>
          </cell>
        </row>
        <row r="445">
          <cell r="B445" t="str">
            <v>INF-010</v>
          </cell>
          <cell r="C445" t="str">
            <v>ESTACIÓN DE MONITOREO</v>
          </cell>
          <cell r="D445" t="str">
            <v>COM</v>
          </cell>
          <cell r="E445" t="str">
            <v>INF</v>
          </cell>
          <cell r="F445" t="str">
            <v>C</v>
          </cell>
          <cell r="H445">
            <v>1</v>
          </cell>
          <cell r="I445" t="str">
            <v>0</v>
          </cell>
          <cell r="J445" t="str">
            <v>0</v>
          </cell>
          <cell r="K445" t="str">
            <v>0</v>
          </cell>
          <cell r="L445" t="str">
            <v>0</v>
          </cell>
          <cell r="M445" t="str">
            <v>0</v>
          </cell>
          <cell r="N445" t="str">
            <v>0</v>
          </cell>
          <cell r="O445">
            <v>1</v>
          </cell>
        </row>
        <row r="446">
          <cell r="B446" t="str">
            <v>INF-011</v>
          </cell>
          <cell r="C446" t="str">
            <v>IMPRESORA LASER ALTA DEMANDA</v>
          </cell>
          <cell r="D446" t="str">
            <v>COM</v>
          </cell>
          <cell r="E446" t="str">
            <v>INF</v>
          </cell>
          <cell r="F446" t="str">
            <v>E</v>
          </cell>
          <cell r="H446">
            <v>1</v>
          </cell>
          <cell r="I446" t="str">
            <v>0</v>
          </cell>
          <cell r="J446" t="str">
            <v>0</v>
          </cell>
          <cell r="K446" t="str">
            <v>0</v>
          </cell>
          <cell r="L446" t="str">
            <v>0</v>
          </cell>
          <cell r="M446" t="str">
            <v>0</v>
          </cell>
          <cell r="N446" t="str">
            <v>0</v>
          </cell>
          <cell r="O446">
            <v>1</v>
          </cell>
        </row>
        <row r="447">
          <cell r="B447" t="str">
            <v>INF-012</v>
          </cell>
          <cell r="C447" t="str">
            <v>IMPRESORA LASER BAJA DEMANDA</v>
          </cell>
          <cell r="D447" t="str">
            <v>COM</v>
          </cell>
          <cell r="E447" t="str">
            <v>INF</v>
          </cell>
          <cell r="F447" t="str">
            <v>E</v>
          </cell>
          <cell r="H447">
            <v>1</v>
          </cell>
          <cell r="I447">
            <v>1</v>
          </cell>
          <cell r="J447">
            <v>1</v>
          </cell>
          <cell r="K447">
            <v>1</v>
          </cell>
          <cell r="L447">
            <v>1</v>
          </cell>
          <cell r="M447">
            <v>1</v>
          </cell>
          <cell r="N447">
            <v>1</v>
          </cell>
          <cell r="O447">
            <v>7</v>
          </cell>
        </row>
        <row r="448">
          <cell r="B448" t="str">
            <v>INF-013</v>
          </cell>
          <cell r="C448" t="str">
            <v>LICENCIAS DE SERVIDOR, CLIENTES Y BASE DE DATOS</v>
          </cell>
          <cell r="D448" t="str">
            <v>COM</v>
          </cell>
          <cell r="E448" t="str">
            <v>INF</v>
          </cell>
          <cell r="F448" t="str">
            <v>E</v>
          </cell>
          <cell r="H448">
            <v>1</v>
          </cell>
          <cell r="I448" t="str">
            <v>0</v>
          </cell>
          <cell r="J448" t="str">
            <v>0</v>
          </cell>
          <cell r="K448" t="str">
            <v>0</v>
          </cell>
          <cell r="L448" t="str">
            <v>0</v>
          </cell>
          <cell r="M448" t="str">
            <v>0</v>
          </cell>
          <cell r="N448" t="str">
            <v>0</v>
          </cell>
          <cell r="O448">
            <v>1</v>
          </cell>
        </row>
        <row r="449">
          <cell r="B449" t="str">
            <v>INF-014</v>
          </cell>
          <cell r="C449" t="str">
            <v xml:space="preserve">MONITORES DE REGISTROS DE TEMPERATURA </v>
          </cell>
          <cell r="D449" t="str">
            <v>COM</v>
          </cell>
          <cell r="E449" t="str">
            <v>INF</v>
          </cell>
          <cell r="F449" t="str">
            <v>E</v>
          </cell>
          <cell r="H449">
            <v>1</v>
          </cell>
          <cell r="I449" t="str">
            <v>0</v>
          </cell>
          <cell r="J449" t="str">
            <v>0</v>
          </cell>
          <cell r="K449" t="str">
            <v>0</v>
          </cell>
          <cell r="L449" t="str">
            <v>0</v>
          </cell>
          <cell r="M449" t="str">
            <v>0</v>
          </cell>
          <cell r="N449" t="str">
            <v>0</v>
          </cell>
          <cell r="O449">
            <v>1</v>
          </cell>
        </row>
        <row r="450">
          <cell r="B450" t="str">
            <v>INF-015</v>
          </cell>
          <cell r="C450" t="str">
            <v>PACK TECLADO + MOUSE</v>
          </cell>
          <cell r="D450" t="str">
            <v>COM</v>
          </cell>
          <cell r="E450" t="str">
            <v>INF</v>
          </cell>
          <cell r="F450" t="str">
            <v>E</v>
          </cell>
          <cell r="H450">
            <v>1</v>
          </cell>
          <cell r="I450" t="str">
            <v>0</v>
          </cell>
          <cell r="J450" t="str">
            <v>0</v>
          </cell>
          <cell r="K450" t="str">
            <v>0</v>
          </cell>
          <cell r="L450" t="str">
            <v>0</v>
          </cell>
          <cell r="M450" t="str">
            <v>0</v>
          </cell>
          <cell r="N450" t="str">
            <v>0</v>
          </cell>
          <cell r="O450">
            <v>1</v>
          </cell>
        </row>
        <row r="451">
          <cell r="B451" t="str">
            <v>INF-016</v>
          </cell>
          <cell r="C451" t="str">
            <v>SENSOR DE TEMPERATURA</v>
          </cell>
          <cell r="D451" t="str">
            <v>COM</v>
          </cell>
          <cell r="E451" t="str">
            <v>INF</v>
          </cell>
          <cell r="F451" t="str">
            <v>E</v>
          </cell>
          <cell r="H451">
            <v>1</v>
          </cell>
          <cell r="I451" t="str">
            <v>0</v>
          </cell>
          <cell r="J451">
            <v>1</v>
          </cell>
          <cell r="K451">
            <v>1</v>
          </cell>
          <cell r="L451" t="str">
            <v>0</v>
          </cell>
          <cell r="M451" t="str">
            <v>0</v>
          </cell>
          <cell r="N451" t="str">
            <v>0</v>
          </cell>
          <cell r="O451">
            <v>3</v>
          </cell>
        </row>
        <row r="452">
          <cell r="B452" t="str">
            <v>INF-017</v>
          </cell>
          <cell r="C452" t="str">
            <v xml:space="preserve">SERVIDOR </v>
          </cell>
          <cell r="D452" t="str">
            <v>COM</v>
          </cell>
          <cell r="E452" t="str">
            <v>INF</v>
          </cell>
          <cell r="F452" t="str">
            <v>E</v>
          </cell>
          <cell r="H452">
            <v>2</v>
          </cell>
          <cell r="I452" t="str">
            <v>0</v>
          </cell>
          <cell r="J452" t="str">
            <v>0</v>
          </cell>
          <cell r="K452" t="str">
            <v>0</v>
          </cell>
          <cell r="L452" t="str">
            <v>0</v>
          </cell>
          <cell r="M452" t="str">
            <v>0</v>
          </cell>
          <cell r="N452" t="str">
            <v>0</v>
          </cell>
          <cell r="O452">
            <v>2</v>
          </cell>
        </row>
        <row r="453">
          <cell r="B453" t="str">
            <v>INF-018</v>
          </cell>
          <cell r="C453" t="str">
            <v xml:space="preserve">SERVIDOR (INCLUYE ALMACENAMIENTO INTERNO) </v>
          </cell>
          <cell r="D453" t="str">
            <v>COM</v>
          </cell>
          <cell r="E453" t="str">
            <v>INF</v>
          </cell>
          <cell r="F453" t="str">
            <v>E</v>
          </cell>
          <cell r="H453">
            <v>1</v>
          </cell>
          <cell r="I453" t="str">
            <v>0</v>
          </cell>
          <cell r="J453" t="str">
            <v>0</v>
          </cell>
          <cell r="K453" t="str">
            <v>0</v>
          </cell>
          <cell r="L453" t="str">
            <v>0</v>
          </cell>
          <cell r="M453" t="str">
            <v>0</v>
          </cell>
          <cell r="N453" t="str">
            <v>0</v>
          </cell>
          <cell r="O453">
            <v>1</v>
          </cell>
        </row>
        <row r="454">
          <cell r="B454" t="str">
            <v>INF-019</v>
          </cell>
          <cell r="C454" t="str">
            <v>SERVIDOR DE VIDEO VIGILANCIA</v>
          </cell>
          <cell r="D454" t="str">
            <v>COM</v>
          </cell>
          <cell r="E454" t="str">
            <v>INF</v>
          </cell>
          <cell r="F454" t="str">
            <v>E</v>
          </cell>
          <cell r="H454">
            <v>1</v>
          </cell>
          <cell r="I454" t="str">
            <v>0</v>
          </cell>
          <cell r="J454" t="str">
            <v>0</v>
          </cell>
          <cell r="K454" t="str">
            <v>0</v>
          </cell>
          <cell r="L454" t="str">
            <v>0</v>
          </cell>
          <cell r="M454" t="str">
            <v>0</v>
          </cell>
          <cell r="N454" t="str">
            <v>0</v>
          </cell>
          <cell r="O454">
            <v>1</v>
          </cell>
        </row>
        <row r="455">
          <cell r="B455" t="str">
            <v>INF-020</v>
          </cell>
          <cell r="C455" t="str">
            <v>SERVIDOR SISTEMA DE GESTIÓN DE IMÁGENES MEDICAS</v>
          </cell>
          <cell r="D455" t="str">
            <v>COM</v>
          </cell>
          <cell r="E455" t="str">
            <v>INF</v>
          </cell>
          <cell r="F455" t="str">
            <v>E</v>
          </cell>
          <cell r="H455">
            <v>1</v>
          </cell>
          <cell r="I455" t="str">
            <v>0</v>
          </cell>
          <cell r="J455" t="str">
            <v>0</v>
          </cell>
          <cell r="K455" t="str">
            <v>0</v>
          </cell>
          <cell r="L455" t="str">
            <v>0</v>
          </cell>
          <cell r="M455" t="str">
            <v>0</v>
          </cell>
          <cell r="N455" t="str">
            <v>0</v>
          </cell>
          <cell r="O455">
            <v>1</v>
          </cell>
        </row>
        <row r="456">
          <cell r="B456" t="str">
            <v>INF-021</v>
          </cell>
          <cell r="C456" t="str">
            <v>SISTEMA DE ALMACENAMIENTO CENTRALIZADO TIPO RAID - Para Datos y Videos</v>
          </cell>
          <cell r="D456" t="str">
            <v>COM</v>
          </cell>
          <cell r="E456" t="str">
            <v>INF</v>
          </cell>
          <cell r="F456" t="str">
            <v>E</v>
          </cell>
          <cell r="H456">
            <v>1</v>
          </cell>
          <cell r="I456" t="str">
            <v>0</v>
          </cell>
          <cell r="J456" t="str">
            <v>0</v>
          </cell>
          <cell r="K456" t="str">
            <v>0</v>
          </cell>
          <cell r="L456" t="str">
            <v>0</v>
          </cell>
          <cell r="M456" t="str">
            <v>0</v>
          </cell>
          <cell r="N456" t="str">
            <v>0</v>
          </cell>
          <cell r="O456">
            <v>1</v>
          </cell>
        </row>
        <row r="457">
          <cell r="B457" t="str">
            <v>INF-022</v>
          </cell>
          <cell r="C457" t="str">
            <v xml:space="preserve">SISTEMA DE ARCHIVO Y COMUNICACIÓN DE IMÁGENES (RIS-PACS) </v>
          </cell>
          <cell r="D457" t="str">
            <v>COM</v>
          </cell>
          <cell r="E457" t="str">
            <v>INF</v>
          </cell>
          <cell r="F457" t="str">
            <v>E</v>
          </cell>
          <cell r="H457">
            <v>1</v>
          </cell>
          <cell r="I457" t="str">
            <v>0</v>
          </cell>
          <cell r="J457" t="str">
            <v>0</v>
          </cell>
          <cell r="K457" t="str">
            <v>0</v>
          </cell>
          <cell r="L457" t="str">
            <v>0</v>
          </cell>
          <cell r="M457" t="str">
            <v>0</v>
          </cell>
          <cell r="N457" t="str">
            <v>0</v>
          </cell>
          <cell r="O457">
            <v>1</v>
          </cell>
        </row>
        <row r="458">
          <cell r="B458" t="str">
            <v>INF-023</v>
          </cell>
          <cell r="C458" t="str">
            <v>SISTEMA DE IDENTIFICACIÓN DE INSTRUMENTAL MÉDICO</v>
          </cell>
          <cell r="D458" t="str">
            <v>COM</v>
          </cell>
          <cell r="E458" t="str">
            <v>INF</v>
          </cell>
          <cell r="F458" t="str">
            <v>E</v>
          </cell>
          <cell r="H458">
            <v>1</v>
          </cell>
          <cell r="I458" t="str">
            <v>0</v>
          </cell>
          <cell r="J458" t="str">
            <v>0</v>
          </cell>
          <cell r="K458" t="str">
            <v>0</v>
          </cell>
          <cell r="L458" t="str">
            <v>0</v>
          </cell>
          <cell r="M458" t="str">
            <v>0</v>
          </cell>
          <cell r="N458" t="str">
            <v>0</v>
          </cell>
          <cell r="O458">
            <v>1</v>
          </cell>
        </row>
        <row r="459">
          <cell r="B459" t="str">
            <v>INF-024</v>
          </cell>
          <cell r="C459" t="str">
            <v>SISTEMA DE INFORMACION HOSPITALARIA (HIS/LIS/RIS)</v>
          </cell>
          <cell r="D459" t="str">
            <v>COM</v>
          </cell>
          <cell r="E459" t="str">
            <v>INF</v>
          </cell>
          <cell r="F459" t="str">
            <v>E</v>
          </cell>
          <cell r="H459">
            <v>1</v>
          </cell>
          <cell r="I459" t="str">
            <v>0</v>
          </cell>
          <cell r="J459" t="str">
            <v>0</v>
          </cell>
          <cell r="K459" t="str">
            <v>0</v>
          </cell>
          <cell r="L459" t="str">
            <v>0</v>
          </cell>
          <cell r="M459" t="str">
            <v>0</v>
          </cell>
          <cell r="N459" t="str">
            <v>0</v>
          </cell>
          <cell r="O459">
            <v>1</v>
          </cell>
        </row>
        <row r="460">
          <cell r="B460" t="str">
            <v>INF-025</v>
          </cell>
          <cell r="C460" t="str">
            <v>SISTEMA DE RELOJES SINCRONIZADOS</v>
          </cell>
          <cell r="D460" t="str">
            <v>COM</v>
          </cell>
          <cell r="E460" t="str">
            <v>INF</v>
          </cell>
          <cell r="F460" t="str">
            <v>E</v>
          </cell>
          <cell r="H460">
            <v>1</v>
          </cell>
          <cell r="I460" t="str">
            <v>0</v>
          </cell>
          <cell r="J460" t="str">
            <v>0</v>
          </cell>
          <cell r="K460" t="str">
            <v>0</v>
          </cell>
          <cell r="L460" t="str">
            <v>0</v>
          </cell>
          <cell r="M460" t="str">
            <v>0</v>
          </cell>
          <cell r="N460" t="str">
            <v>0</v>
          </cell>
          <cell r="O460">
            <v>1</v>
          </cell>
        </row>
        <row r="461">
          <cell r="B461" t="str">
            <v>INM-001</v>
          </cell>
          <cell r="C461" t="str">
            <v>ANALIZADOR INMUNOLOGICO SEMI AUTOMATICO</v>
          </cell>
          <cell r="D461" t="str">
            <v>L</v>
          </cell>
          <cell r="E461" t="str">
            <v>INM</v>
          </cell>
          <cell r="F461" t="str">
            <v>E</v>
          </cell>
          <cell r="H461" t="str">
            <v>0</v>
          </cell>
          <cell r="I461">
            <v>1</v>
          </cell>
          <cell r="J461" t="str">
            <v>0</v>
          </cell>
          <cell r="K461" t="str">
            <v>0</v>
          </cell>
          <cell r="L461" t="str">
            <v>0</v>
          </cell>
          <cell r="M461" t="str">
            <v>0</v>
          </cell>
          <cell r="N461" t="str">
            <v>0</v>
          </cell>
          <cell r="O461">
            <v>1</v>
          </cell>
        </row>
        <row r="462">
          <cell r="B462" t="str">
            <v>INM-002</v>
          </cell>
          <cell r="C462" t="str">
            <v>CENTRIFUGA  DE INMUNOHEMATOLOGIA</v>
          </cell>
          <cell r="D462" t="str">
            <v>L</v>
          </cell>
          <cell r="E462" t="str">
            <v>INM</v>
          </cell>
          <cell r="F462" t="str">
            <v>E</v>
          </cell>
          <cell r="H462" t="str">
            <v>0</v>
          </cell>
          <cell r="I462">
            <v>1</v>
          </cell>
          <cell r="J462" t="str">
            <v>0</v>
          </cell>
          <cell r="K462" t="str">
            <v>0</v>
          </cell>
          <cell r="L462" t="str">
            <v>0</v>
          </cell>
          <cell r="M462" t="str">
            <v>0</v>
          </cell>
          <cell r="N462" t="str">
            <v>0</v>
          </cell>
          <cell r="O462">
            <v>1</v>
          </cell>
        </row>
        <row r="463">
          <cell r="B463" t="str">
            <v>INM-003</v>
          </cell>
          <cell r="C463" t="str">
            <v>LAVADOR DE MICROPLACAS DE ELISA</v>
          </cell>
          <cell r="D463" t="str">
            <v>L</v>
          </cell>
          <cell r="E463" t="str">
            <v>INM</v>
          </cell>
          <cell r="F463" t="str">
            <v>E</v>
          </cell>
          <cell r="H463" t="str">
            <v>0</v>
          </cell>
          <cell r="I463">
            <v>1</v>
          </cell>
          <cell r="J463" t="str">
            <v>0</v>
          </cell>
          <cell r="K463" t="str">
            <v>0</v>
          </cell>
          <cell r="L463" t="str">
            <v>0</v>
          </cell>
          <cell r="M463" t="str">
            <v>0</v>
          </cell>
          <cell r="N463" t="str">
            <v>0</v>
          </cell>
          <cell r="O463">
            <v>1</v>
          </cell>
        </row>
        <row r="464">
          <cell r="B464" t="str">
            <v>INM-004</v>
          </cell>
          <cell r="C464" t="str">
            <v>LECTOR DE ELISA</v>
          </cell>
          <cell r="D464" t="str">
            <v>L</v>
          </cell>
          <cell r="E464" t="str">
            <v>INM</v>
          </cell>
          <cell r="F464" t="str">
            <v>E</v>
          </cell>
          <cell r="H464" t="str">
            <v>0</v>
          </cell>
          <cell r="I464">
            <v>1</v>
          </cell>
          <cell r="J464" t="str">
            <v>0</v>
          </cell>
          <cell r="K464" t="str">
            <v>0</v>
          </cell>
          <cell r="L464" t="str">
            <v>0</v>
          </cell>
          <cell r="M464" t="str">
            <v>0</v>
          </cell>
          <cell r="N464" t="str">
            <v>0</v>
          </cell>
          <cell r="O464">
            <v>1</v>
          </cell>
        </row>
        <row r="465">
          <cell r="B465" t="str">
            <v>LAB-001</v>
          </cell>
          <cell r="C465" t="str">
            <v>SILLA ESPECIAL PARA TOMA DE MUESTRAS</v>
          </cell>
          <cell r="D465" t="str">
            <v>MC</v>
          </cell>
          <cell r="E465" t="str">
            <v>LAB</v>
          </cell>
          <cell r="F465" t="str">
            <v>E</v>
          </cell>
          <cell r="H465" t="str">
            <v>0</v>
          </cell>
          <cell r="I465">
            <v>1</v>
          </cell>
          <cell r="J465" t="str">
            <v>0</v>
          </cell>
          <cell r="K465" t="str">
            <v>0</v>
          </cell>
          <cell r="L465" t="str">
            <v>0</v>
          </cell>
          <cell r="M465" t="str">
            <v>0</v>
          </cell>
          <cell r="N465" t="str">
            <v>0</v>
          </cell>
          <cell r="O465">
            <v>1</v>
          </cell>
        </row>
        <row r="466">
          <cell r="B466" t="str">
            <v>LAB-002</v>
          </cell>
          <cell r="C466" t="str">
            <v>SILLÓN ESPECIAL PARA HEMODONACION</v>
          </cell>
          <cell r="D466" t="str">
            <v>MC</v>
          </cell>
          <cell r="E466" t="str">
            <v>LAB</v>
          </cell>
          <cell r="F466" t="str">
            <v>E</v>
          </cell>
          <cell r="H466" t="str">
            <v>0</v>
          </cell>
          <cell r="I466">
            <v>3</v>
          </cell>
          <cell r="J466" t="str">
            <v>0</v>
          </cell>
          <cell r="K466" t="str">
            <v>0</v>
          </cell>
          <cell r="L466" t="str">
            <v>0</v>
          </cell>
          <cell r="M466" t="str">
            <v>0</v>
          </cell>
          <cell r="N466" t="str">
            <v>0</v>
          </cell>
          <cell r="O466">
            <v>3</v>
          </cell>
        </row>
        <row r="467">
          <cell r="B467" t="str">
            <v>LAV-001</v>
          </cell>
          <cell r="C467" t="str">
            <v>COCHE PARA TRANSPORTE DE ROPA LIMPIA</v>
          </cell>
          <cell r="D467" t="str">
            <v>MC</v>
          </cell>
          <cell r="E467" t="str">
            <v>LAV</v>
          </cell>
          <cell r="F467" t="str">
            <v>E</v>
          </cell>
          <cell r="H467">
            <v>1</v>
          </cell>
          <cell r="I467" t="str">
            <v>0</v>
          </cell>
          <cell r="J467">
            <v>1</v>
          </cell>
          <cell r="K467" t="str">
            <v>0</v>
          </cell>
          <cell r="L467" t="str">
            <v>0</v>
          </cell>
          <cell r="M467" t="str">
            <v>0</v>
          </cell>
          <cell r="N467" t="str">
            <v>0</v>
          </cell>
          <cell r="O467">
            <v>2</v>
          </cell>
        </row>
        <row r="468">
          <cell r="B468" t="str">
            <v>LAV-002</v>
          </cell>
          <cell r="C468" t="str">
            <v>COCHE PARA TRANSPORTE DE ROPA SUCIA</v>
          </cell>
          <cell r="D468" t="str">
            <v>MC</v>
          </cell>
          <cell r="E468" t="str">
            <v>LAV</v>
          </cell>
          <cell r="F468" t="str">
            <v>E</v>
          </cell>
          <cell r="H468">
            <v>3</v>
          </cell>
          <cell r="I468" t="str">
            <v>0</v>
          </cell>
          <cell r="J468">
            <v>1</v>
          </cell>
          <cell r="K468" t="str">
            <v>0</v>
          </cell>
          <cell r="L468" t="str">
            <v>0</v>
          </cell>
          <cell r="M468" t="str">
            <v>0</v>
          </cell>
          <cell r="N468" t="str">
            <v>0</v>
          </cell>
          <cell r="O468">
            <v>4</v>
          </cell>
        </row>
        <row r="469">
          <cell r="B469" t="str">
            <v>LAV-003</v>
          </cell>
          <cell r="C469" t="str">
            <v>LAVADORA CENTRIFUGA 20 KG</v>
          </cell>
          <cell r="D469" t="str">
            <v>E</v>
          </cell>
          <cell r="E469" t="str">
            <v>LAV</v>
          </cell>
          <cell r="F469" t="str">
            <v>C</v>
          </cell>
          <cell r="H469">
            <v>2</v>
          </cell>
          <cell r="I469" t="str">
            <v>0</v>
          </cell>
          <cell r="J469" t="str">
            <v>0</v>
          </cell>
          <cell r="K469" t="str">
            <v>0</v>
          </cell>
          <cell r="L469" t="str">
            <v>0</v>
          </cell>
          <cell r="M469" t="str">
            <v>0</v>
          </cell>
          <cell r="N469" t="str">
            <v>0</v>
          </cell>
          <cell r="O469">
            <v>2</v>
          </cell>
        </row>
        <row r="470">
          <cell r="B470" t="str">
            <v>LAV-004</v>
          </cell>
          <cell r="C470" t="str">
            <v xml:space="preserve">LAVADORA CENTRIFUGA AUTOMÁTICA DE 2 PUERTAS (BARRERA SANITARIA),  INDUSTRIAL 50KG </v>
          </cell>
          <cell r="D470" t="str">
            <v>E</v>
          </cell>
          <cell r="E470" t="str">
            <v>LAV</v>
          </cell>
          <cell r="F470" t="str">
            <v>E</v>
          </cell>
          <cell r="H470">
            <v>2</v>
          </cell>
          <cell r="I470" t="str">
            <v>0</v>
          </cell>
          <cell r="J470" t="str">
            <v>0</v>
          </cell>
          <cell r="K470" t="str">
            <v>0</v>
          </cell>
          <cell r="L470" t="str">
            <v>0</v>
          </cell>
          <cell r="M470" t="str">
            <v>0</v>
          </cell>
          <cell r="N470" t="str">
            <v>0</v>
          </cell>
          <cell r="O470">
            <v>2</v>
          </cell>
        </row>
        <row r="471">
          <cell r="B471" t="str">
            <v>LAV-005</v>
          </cell>
          <cell r="C471" t="str">
            <v>MÁQUINA DE COSER ELÉCTRICA COSTURA RECTA Y ZIGZAG</v>
          </cell>
          <cell r="D471" t="str">
            <v>E</v>
          </cell>
          <cell r="E471" t="str">
            <v>LAV</v>
          </cell>
          <cell r="F471" t="str">
            <v>E</v>
          </cell>
          <cell r="H471">
            <v>2</v>
          </cell>
          <cell r="I471" t="str">
            <v>0</v>
          </cell>
          <cell r="J471" t="str">
            <v>0</v>
          </cell>
          <cell r="K471" t="str">
            <v>0</v>
          </cell>
          <cell r="L471" t="str">
            <v>0</v>
          </cell>
          <cell r="M471" t="str">
            <v>0</v>
          </cell>
          <cell r="N471" t="str">
            <v>0</v>
          </cell>
          <cell r="O471">
            <v>2</v>
          </cell>
        </row>
        <row r="472">
          <cell r="B472" t="str">
            <v>LAV-006</v>
          </cell>
          <cell r="C472" t="str">
            <v>MÁQUINA DE COSER, ELECTRICA, INDUSTRIAL</v>
          </cell>
          <cell r="D472" t="str">
            <v>E</v>
          </cell>
          <cell r="E472" t="str">
            <v>LAV</v>
          </cell>
          <cell r="F472" t="str">
            <v>E</v>
          </cell>
          <cell r="H472">
            <v>1</v>
          </cell>
          <cell r="I472" t="str">
            <v>0</v>
          </cell>
          <cell r="J472" t="str">
            <v>0</v>
          </cell>
          <cell r="K472" t="str">
            <v>0</v>
          </cell>
          <cell r="L472" t="str">
            <v>0</v>
          </cell>
          <cell r="M472" t="str">
            <v>0</v>
          </cell>
          <cell r="N472" t="str">
            <v>0</v>
          </cell>
          <cell r="O472">
            <v>1</v>
          </cell>
        </row>
        <row r="473">
          <cell r="B473" t="str">
            <v>LAV-007</v>
          </cell>
          <cell r="C473" t="str">
            <v xml:space="preserve">PLANCHA ELECTRICA DE MANO </v>
          </cell>
          <cell r="D473" t="str">
            <v>E</v>
          </cell>
          <cell r="E473" t="str">
            <v>LAV</v>
          </cell>
          <cell r="F473" t="str">
            <v>E</v>
          </cell>
          <cell r="H473">
            <v>1</v>
          </cell>
          <cell r="I473" t="str">
            <v>0</v>
          </cell>
          <cell r="J473" t="str">
            <v>0</v>
          </cell>
          <cell r="K473" t="str">
            <v>0</v>
          </cell>
          <cell r="L473" t="str">
            <v>0</v>
          </cell>
          <cell r="M473" t="str">
            <v>0</v>
          </cell>
          <cell r="N473" t="str">
            <v>0</v>
          </cell>
          <cell r="O473">
            <v>1</v>
          </cell>
        </row>
        <row r="474">
          <cell r="B474" t="str">
            <v>LAV-008</v>
          </cell>
          <cell r="C474" t="str">
            <v xml:space="preserve">PLANCHADORA DE SABANAS 25 KG/HORA </v>
          </cell>
          <cell r="D474" t="str">
            <v>E</v>
          </cell>
          <cell r="E474" t="str">
            <v>LAV</v>
          </cell>
          <cell r="F474" t="str">
            <v>E</v>
          </cell>
          <cell r="H474">
            <v>1</v>
          </cell>
          <cell r="I474" t="str">
            <v>0</v>
          </cell>
          <cell r="J474" t="str">
            <v>0</v>
          </cell>
          <cell r="K474" t="str">
            <v>0</v>
          </cell>
          <cell r="L474" t="str">
            <v>0</v>
          </cell>
          <cell r="M474" t="str">
            <v>0</v>
          </cell>
          <cell r="N474" t="str">
            <v>0</v>
          </cell>
          <cell r="O474">
            <v>1</v>
          </cell>
        </row>
        <row r="475">
          <cell r="B475" t="str">
            <v>LAV-009</v>
          </cell>
          <cell r="C475" t="str">
            <v xml:space="preserve">PLANCHADORA DE SABANAS 50 KG/HORA </v>
          </cell>
          <cell r="D475" t="str">
            <v>E</v>
          </cell>
          <cell r="E475" t="str">
            <v>LAV</v>
          </cell>
          <cell r="F475" t="str">
            <v>C</v>
          </cell>
          <cell r="H475">
            <v>1</v>
          </cell>
          <cell r="I475" t="str">
            <v>0</v>
          </cell>
          <cell r="J475" t="str">
            <v>0</v>
          </cell>
          <cell r="K475" t="str">
            <v>0</v>
          </cell>
          <cell r="L475" t="str">
            <v>0</v>
          </cell>
          <cell r="M475" t="str">
            <v>0</v>
          </cell>
          <cell r="N475" t="str">
            <v>0</v>
          </cell>
          <cell r="O475">
            <v>1</v>
          </cell>
        </row>
        <row r="476">
          <cell r="B476" t="str">
            <v>LAV-010</v>
          </cell>
          <cell r="C476" t="str">
            <v>PRENSA INDUSTRIAL DE 20 KG/HORA</v>
          </cell>
          <cell r="D476" t="str">
            <v>E</v>
          </cell>
          <cell r="E476" t="str">
            <v>LAV</v>
          </cell>
          <cell r="F476" t="str">
            <v>E</v>
          </cell>
          <cell r="H476">
            <v>1</v>
          </cell>
          <cell r="I476" t="str">
            <v>0</v>
          </cell>
          <cell r="J476" t="str">
            <v>0</v>
          </cell>
          <cell r="K476" t="str">
            <v>0</v>
          </cell>
          <cell r="L476" t="str">
            <v>0</v>
          </cell>
          <cell r="M476" t="str">
            <v>0</v>
          </cell>
          <cell r="N476" t="str">
            <v>0</v>
          </cell>
          <cell r="O476">
            <v>1</v>
          </cell>
        </row>
        <row r="477">
          <cell r="B477" t="str">
            <v>LAV-011</v>
          </cell>
          <cell r="C477" t="str">
            <v>SECADORA</v>
          </cell>
          <cell r="D477" t="str">
            <v>E</v>
          </cell>
          <cell r="E477" t="str">
            <v>LAV</v>
          </cell>
          <cell r="F477" t="str">
            <v>C</v>
          </cell>
          <cell r="H477">
            <v>1</v>
          </cell>
          <cell r="I477" t="str">
            <v>0</v>
          </cell>
          <cell r="J477" t="str">
            <v>0</v>
          </cell>
          <cell r="K477" t="str">
            <v>0</v>
          </cell>
          <cell r="L477" t="str">
            <v>0</v>
          </cell>
          <cell r="M477" t="str">
            <v>0</v>
          </cell>
          <cell r="N477" t="str">
            <v>0</v>
          </cell>
          <cell r="O477">
            <v>1</v>
          </cell>
        </row>
        <row r="478">
          <cell r="B478" t="str">
            <v>LAV-012</v>
          </cell>
          <cell r="C478" t="str">
            <v>SECADORA DE ROPA 12 KG</v>
          </cell>
          <cell r="D478" t="str">
            <v>E</v>
          </cell>
          <cell r="E478" t="str">
            <v>LAV</v>
          </cell>
          <cell r="F478" t="str">
            <v>E</v>
          </cell>
          <cell r="H478">
            <v>1</v>
          </cell>
          <cell r="I478" t="str">
            <v>0</v>
          </cell>
          <cell r="J478" t="str">
            <v>0</v>
          </cell>
          <cell r="K478" t="str">
            <v>0</v>
          </cell>
          <cell r="L478" t="str">
            <v>0</v>
          </cell>
          <cell r="M478" t="str">
            <v>0</v>
          </cell>
          <cell r="N478" t="str">
            <v>0</v>
          </cell>
          <cell r="O478">
            <v>1</v>
          </cell>
        </row>
        <row r="479">
          <cell r="B479" t="str">
            <v>LAV-013</v>
          </cell>
          <cell r="C479" t="str">
            <v xml:space="preserve">SECADORA DE ROPA AUTOMÁTICA A VAPOR (50KG) </v>
          </cell>
          <cell r="D479" t="str">
            <v>E</v>
          </cell>
          <cell r="E479" t="str">
            <v>LAV</v>
          </cell>
          <cell r="F479" t="str">
            <v>E</v>
          </cell>
          <cell r="H479">
            <v>2</v>
          </cell>
          <cell r="I479" t="str">
            <v>0</v>
          </cell>
          <cell r="J479" t="str">
            <v>0</v>
          </cell>
          <cell r="K479" t="str">
            <v>0</v>
          </cell>
          <cell r="L479" t="str">
            <v>0</v>
          </cell>
          <cell r="M479" t="str">
            <v>0</v>
          </cell>
          <cell r="N479" t="str">
            <v>0</v>
          </cell>
          <cell r="O479">
            <v>2</v>
          </cell>
        </row>
        <row r="480">
          <cell r="B480" t="str">
            <v>LAV-014</v>
          </cell>
          <cell r="C480" t="str">
            <v>TABLA DE PLANCHAR A MANO</v>
          </cell>
          <cell r="D480" t="str">
            <v>E</v>
          </cell>
          <cell r="E480" t="str">
            <v>LAV</v>
          </cell>
          <cell r="F480" t="str">
            <v>E</v>
          </cell>
          <cell r="H480">
            <v>1</v>
          </cell>
          <cell r="I480" t="str">
            <v>0</v>
          </cell>
          <cell r="J480" t="str">
            <v>0</v>
          </cell>
          <cell r="K480" t="str">
            <v>0</v>
          </cell>
          <cell r="L480" t="str">
            <v>0</v>
          </cell>
          <cell r="M480" t="str">
            <v>0</v>
          </cell>
          <cell r="N480" t="str">
            <v>0</v>
          </cell>
          <cell r="O480">
            <v>1</v>
          </cell>
        </row>
        <row r="481">
          <cell r="B481" t="str">
            <v>LIM-001</v>
          </cell>
          <cell r="C481" t="str">
            <v>CARRO PARA EL TRANSPORTE DE DESECHOS</v>
          </cell>
          <cell r="D481" t="str">
            <v>MC</v>
          </cell>
          <cell r="E481" t="str">
            <v>LIM</v>
          </cell>
          <cell r="F481" t="str">
            <v>E</v>
          </cell>
          <cell r="H481">
            <v>2</v>
          </cell>
          <cell r="I481" t="str">
            <v>0</v>
          </cell>
          <cell r="J481">
            <v>1</v>
          </cell>
          <cell r="K481" t="str">
            <v>0</v>
          </cell>
          <cell r="L481" t="str">
            <v>0</v>
          </cell>
          <cell r="M481" t="str">
            <v>0</v>
          </cell>
          <cell r="N481" t="str">
            <v>0</v>
          </cell>
          <cell r="O481">
            <v>3</v>
          </cell>
        </row>
        <row r="482">
          <cell r="B482" t="str">
            <v>LIM-002</v>
          </cell>
          <cell r="C482" t="str">
            <v>CARRO PARA UTILES DE LIMPIEZA</v>
          </cell>
          <cell r="D482" t="str">
            <v>MC</v>
          </cell>
          <cell r="E482" t="str">
            <v>LIM</v>
          </cell>
          <cell r="F482" t="str">
            <v>E</v>
          </cell>
          <cell r="H482">
            <v>1</v>
          </cell>
          <cell r="I482" t="str">
            <v>0</v>
          </cell>
          <cell r="J482">
            <v>1</v>
          </cell>
          <cell r="K482">
            <v>1</v>
          </cell>
          <cell r="L482">
            <v>1</v>
          </cell>
          <cell r="M482">
            <v>1</v>
          </cell>
          <cell r="N482">
            <v>1</v>
          </cell>
          <cell r="O482">
            <v>6</v>
          </cell>
        </row>
        <row r="483">
          <cell r="B483" t="str">
            <v>LIM-003</v>
          </cell>
          <cell r="C483" t="str">
            <v>CILINDRO DE PLASTICO CON TAPA VAIVEN</v>
          </cell>
          <cell r="D483" t="str">
            <v>MA</v>
          </cell>
          <cell r="E483" t="str">
            <v>LIM</v>
          </cell>
          <cell r="F483" t="str">
            <v>E</v>
          </cell>
          <cell r="H483">
            <v>2</v>
          </cell>
          <cell r="I483" t="str">
            <v>0</v>
          </cell>
          <cell r="J483">
            <v>3</v>
          </cell>
          <cell r="K483">
            <v>3</v>
          </cell>
          <cell r="L483">
            <v>3</v>
          </cell>
          <cell r="M483" t="str">
            <v>0</v>
          </cell>
          <cell r="N483" t="str">
            <v>0</v>
          </cell>
          <cell r="O483">
            <v>11</v>
          </cell>
        </row>
        <row r="484">
          <cell r="B484" t="str">
            <v>LIM-004</v>
          </cell>
          <cell r="C484" t="str">
            <v>CUBO DE ACERO INOXIDABLE PARA DESPERDICIOS TAPA ACCIONADA A PEDAL</v>
          </cell>
          <cell r="D484" t="str">
            <v>MC</v>
          </cell>
          <cell r="E484" t="str">
            <v>LIM</v>
          </cell>
          <cell r="F484" t="str">
            <v>E</v>
          </cell>
          <cell r="H484">
            <v>1</v>
          </cell>
          <cell r="I484">
            <v>1</v>
          </cell>
          <cell r="J484">
            <v>1</v>
          </cell>
          <cell r="K484">
            <v>1</v>
          </cell>
          <cell r="L484">
            <v>1</v>
          </cell>
          <cell r="M484">
            <v>1</v>
          </cell>
          <cell r="N484">
            <v>1</v>
          </cell>
          <cell r="O484">
            <v>7</v>
          </cell>
        </row>
        <row r="485">
          <cell r="B485" t="str">
            <v>LIM-005</v>
          </cell>
          <cell r="C485" t="str">
            <v>MÁQUINA LUSTRADORA TIPO INDUSTRIAL CON ESCOBILLA</v>
          </cell>
          <cell r="D485" t="str">
            <v>E</v>
          </cell>
          <cell r="E485" t="str">
            <v>LIM</v>
          </cell>
          <cell r="F485" t="str">
            <v>E</v>
          </cell>
          <cell r="H485">
            <v>1</v>
          </cell>
          <cell r="I485" t="str">
            <v>0</v>
          </cell>
          <cell r="J485">
            <v>1</v>
          </cell>
          <cell r="K485">
            <v>1</v>
          </cell>
          <cell r="L485">
            <v>1</v>
          </cell>
          <cell r="M485">
            <v>1</v>
          </cell>
          <cell r="N485">
            <v>1</v>
          </cell>
          <cell r="O485">
            <v>6</v>
          </cell>
        </row>
        <row r="486">
          <cell r="B486" t="str">
            <v>LIM-006</v>
          </cell>
          <cell r="C486" t="str">
            <v>PAPELERA DE ACERO INOXIDABLE  CON TAPA Y  VENTANA ABATIBLE ACCIONAMIENTO A PEDAL</v>
          </cell>
          <cell r="D486" t="str">
            <v>MA</v>
          </cell>
          <cell r="E486" t="str">
            <v>LIM</v>
          </cell>
          <cell r="F486" t="str">
            <v>E</v>
          </cell>
          <cell r="H486" t="str">
            <v>0</v>
          </cell>
          <cell r="I486">
            <v>1</v>
          </cell>
          <cell r="J486" t="str">
            <v>0</v>
          </cell>
          <cell r="K486" t="str">
            <v>0</v>
          </cell>
          <cell r="L486" t="str">
            <v>0</v>
          </cell>
          <cell r="M486" t="str">
            <v>0</v>
          </cell>
          <cell r="N486" t="str">
            <v>0</v>
          </cell>
          <cell r="O486">
            <v>1</v>
          </cell>
        </row>
        <row r="487">
          <cell r="B487" t="str">
            <v>LIM-007</v>
          </cell>
          <cell r="C487" t="str">
            <v>PAPELERA DE ACERO INOXIDABLE DE FORMA CILINDRICA</v>
          </cell>
          <cell r="D487" t="str">
            <v>MA</v>
          </cell>
          <cell r="E487" t="str">
            <v>LIM</v>
          </cell>
          <cell r="F487" t="str">
            <v>E</v>
          </cell>
          <cell r="H487">
            <v>2</v>
          </cell>
          <cell r="I487" t="str">
            <v>0</v>
          </cell>
          <cell r="J487">
            <v>2</v>
          </cell>
          <cell r="K487">
            <v>2</v>
          </cell>
          <cell r="L487">
            <v>1</v>
          </cell>
          <cell r="M487">
            <v>1</v>
          </cell>
          <cell r="N487">
            <v>1</v>
          </cell>
          <cell r="O487">
            <v>9</v>
          </cell>
        </row>
        <row r="488">
          <cell r="B488" t="str">
            <v>LIM-008</v>
          </cell>
          <cell r="C488" t="str">
            <v>PAPELERA DE PLASTICO CON TAPA Y VENTANA BATIBLE</v>
          </cell>
          <cell r="D488" t="str">
            <v>MA</v>
          </cell>
          <cell r="E488" t="str">
            <v>LIM</v>
          </cell>
          <cell r="F488" t="str">
            <v>E</v>
          </cell>
          <cell r="H488">
            <v>2</v>
          </cell>
          <cell r="I488">
            <v>1</v>
          </cell>
          <cell r="J488">
            <v>1</v>
          </cell>
          <cell r="K488">
            <v>1</v>
          </cell>
          <cell r="L488">
            <v>1</v>
          </cell>
          <cell r="M488">
            <v>1</v>
          </cell>
          <cell r="N488">
            <v>1</v>
          </cell>
          <cell r="O488">
            <v>8</v>
          </cell>
        </row>
        <row r="489">
          <cell r="B489" t="str">
            <v>LIM-009</v>
          </cell>
          <cell r="C489" t="str">
            <v>PAPELERA METÁLICA DE PISO</v>
          </cell>
          <cell r="D489" t="str">
            <v>MA</v>
          </cell>
          <cell r="E489" t="str">
            <v>LIM</v>
          </cell>
          <cell r="F489" t="str">
            <v>E</v>
          </cell>
          <cell r="H489">
            <v>1</v>
          </cell>
          <cell r="I489">
            <v>1</v>
          </cell>
          <cell r="J489">
            <v>1</v>
          </cell>
          <cell r="K489">
            <v>1</v>
          </cell>
          <cell r="L489">
            <v>1</v>
          </cell>
          <cell r="M489">
            <v>1</v>
          </cell>
          <cell r="N489">
            <v>1</v>
          </cell>
          <cell r="O489">
            <v>7</v>
          </cell>
        </row>
        <row r="490">
          <cell r="B490" t="str">
            <v>LIM-010</v>
          </cell>
          <cell r="C490" t="str">
            <v>PAPELERA PLÁSTICA TAPA DE VENTANA ABATIBLE PARA DESPERDICIOS ACCIONADA A PEDAL</v>
          </cell>
          <cell r="D490" t="str">
            <v>MA</v>
          </cell>
          <cell r="E490" t="str">
            <v>LIM</v>
          </cell>
          <cell r="F490" t="str">
            <v>E</v>
          </cell>
          <cell r="H490">
            <v>2</v>
          </cell>
          <cell r="I490">
            <v>1</v>
          </cell>
          <cell r="J490">
            <v>1</v>
          </cell>
          <cell r="K490">
            <v>1</v>
          </cell>
          <cell r="L490">
            <v>1</v>
          </cell>
          <cell r="M490">
            <v>1</v>
          </cell>
          <cell r="N490">
            <v>1</v>
          </cell>
          <cell r="O490">
            <v>8</v>
          </cell>
        </row>
        <row r="491">
          <cell r="B491" t="str">
            <v>LIM-011</v>
          </cell>
          <cell r="C491" t="str">
            <v>PORTA BALDE DE ACERO INOXIDABLE RODABLE CON BALDE DE ACERO INOXIDABLE</v>
          </cell>
          <cell r="D491" t="str">
            <v>MC</v>
          </cell>
          <cell r="E491" t="str">
            <v>LIM</v>
          </cell>
          <cell r="F491" t="str">
            <v>E</v>
          </cell>
          <cell r="H491" t="str">
            <v>0</v>
          </cell>
          <cell r="I491">
            <v>1</v>
          </cell>
          <cell r="J491">
            <v>1</v>
          </cell>
          <cell r="K491" t="str">
            <v>0</v>
          </cell>
          <cell r="L491" t="str">
            <v>0</v>
          </cell>
          <cell r="M491" t="str">
            <v>0</v>
          </cell>
          <cell r="N491" t="str">
            <v>0</v>
          </cell>
          <cell r="O491">
            <v>2</v>
          </cell>
        </row>
        <row r="492">
          <cell r="B492" t="str">
            <v>LIM-012</v>
          </cell>
          <cell r="C492" t="str">
            <v>PORTA LAVATORIO DOBLE METÁLICO RODABLE INC. LAVATORIO DE ACERO INOXIDABLE</v>
          </cell>
          <cell r="D492" t="str">
            <v>MC</v>
          </cell>
          <cell r="E492" t="str">
            <v>LIM</v>
          </cell>
          <cell r="F492" t="str">
            <v>E</v>
          </cell>
          <cell r="H492" t="str">
            <v>0</v>
          </cell>
          <cell r="I492">
            <v>1</v>
          </cell>
          <cell r="J492" t="str">
            <v>0</v>
          </cell>
          <cell r="K492">
            <v>1</v>
          </cell>
          <cell r="L492" t="str">
            <v>0</v>
          </cell>
          <cell r="M492" t="str">
            <v>0</v>
          </cell>
          <cell r="N492" t="str">
            <v>0</v>
          </cell>
          <cell r="O492">
            <v>2</v>
          </cell>
        </row>
        <row r="493">
          <cell r="B493" t="str">
            <v>LIM-013</v>
          </cell>
          <cell r="C493" t="str">
            <v>PORTABOLSA METALICA RODABLE, PARA ROPA SUCIA</v>
          </cell>
          <cell r="D493" t="str">
            <v>MC</v>
          </cell>
          <cell r="E493" t="str">
            <v>LIM</v>
          </cell>
          <cell r="F493" t="str">
            <v>E</v>
          </cell>
          <cell r="H493" t="str">
            <v>0</v>
          </cell>
          <cell r="I493" t="str">
            <v>0</v>
          </cell>
          <cell r="J493">
            <v>1</v>
          </cell>
          <cell r="K493">
            <v>3</v>
          </cell>
          <cell r="L493" t="str">
            <v>0</v>
          </cell>
          <cell r="M493" t="str">
            <v>0</v>
          </cell>
          <cell r="N493" t="str">
            <v>0</v>
          </cell>
          <cell r="O493">
            <v>4</v>
          </cell>
        </row>
        <row r="494">
          <cell r="B494" t="str">
            <v>LIM-014</v>
          </cell>
          <cell r="C494" t="str">
            <v>PORTABOLSA PARA BOTAS SUCIAS</v>
          </cell>
          <cell r="D494" t="str">
            <v>MC</v>
          </cell>
          <cell r="E494" t="str">
            <v>LIM</v>
          </cell>
          <cell r="F494" t="str">
            <v>E</v>
          </cell>
          <cell r="H494" t="str">
            <v>0</v>
          </cell>
          <cell r="I494" t="str">
            <v>0</v>
          </cell>
          <cell r="J494">
            <v>1</v>
          </cell>
          <cell r="K494" t="str">
            <v>0</v>
          </cell>
          <cell r="L494" t="str">
            <v>0</v>
          </cell>
          <cell r="M494" t="str">
            <v>0</v>
          </cell>
          <cell r="N494" t="str">
            <v>0</v>
          </cell>
          <cell r="O494">
            <v>1</v>
          </cell>
        </row>
        <row r="495">
          <cell r="B495" t="str">
            <v>LX-001</v>
          </cell>
          <cell r="C495" t="str">
            <v>EQUIPO DE FOTOTERAPIA</v>
          </cell>
          <cell r="D495" t="str">
            <v>B</v>
          </cell>
          <cell r="E495" t="str">
            <v>LX</v>
          </cell>
          <cell r="F495" t="str">
            <v>E</v>
          </cell>
          <cell r="H495" t="str">
            <v>0</v>
          </cell>
          <cell r="I495">
            <v>1</v>
          </cell>
          <cell r="J495">
            <v>2</v>
          </cell>
          <cell r="K495">
            <v>1</v>
          </cell>
          <cell r="L495" t="str">
            <v>0</v>
          </cell>
          <cell r="M495" t="str">
            <v>0</v>
          </cell>
          <cell r="N495" t="str">
            <v>0</v>
          </cell>
          <cell r="O495">
            <v>4</v>
          </cell>
        </row>
        <row r="496">
          <cell r="B496" t="str">
            <v>LX-002</v>
          </cell>
          <cell r="C496" t="str">
            <v xml:space="preserve">LÁMPARA DE EXAMEN CLÍNICO </v>
          </cell>
          <cell r="D496" t="str">
            <v>B</v>
          </cell>
          <cell r="E496" t="str">
            <v>LX</v>
          </cell>
          <cell r="F496" t="str">
            <v>E</v>
          </cell>
          <cell r="H496" t="str">
            <v>0</v>
          </cell>
          <cell r="I496">
            <v>1</v>
          </cell>
          <cell r="J496" t="str">
            <v>0</v>
          </cell>
          <cell r="K496">
            <v>1</v>
          </cell>
          <cell r="L496" t="str">
            <v>0</v>
          </cell>
          <cell r="M496" t="str">
            <v>0</v>
          </cell>
          <cell r="N496" t="str">
            <v>0</v>
          </cell>
          <cell r="O496">
            <v>2</v>
          </cell>
        </row>
        <row r="497">
          <cell r="B497" t="str">
            <v>LX-003</v>
          </cell>
          <cell r="C497" t="str">
            <v>LÁMPARA DE TERAPIA RAYOS INFRARROJOS</v>
          </cell>
          <cell r="D497" t="str">
            <v>B</v>
          </cell>
          <cell r="E497" t="str">
            <v>LX</v>
          </cell>
          <cell r="F497" t="str">
            <v>E</v>
          </cell>
          <cell r="H497" t="str">
            <v>0</v>
          </cell>
          <cell r="I497">
            <v>1</v>
          </cell>
          <cell r="J497" t="str">
            <v>0</v>
          </cell>
          <cell r="K497" t="str">
            <v>0</v>
          </cell>
          <cell r="L497" t="str">
            <v>0</v>
          </cell>
          <cell r="M497" t="str">
            <v>0</v>
          </cell>
          <cell r="N497" t="str">
            <v>0</v>
          </cell>
          <cell r="O497">
            <v>1</v>
          </cell>
        </row>
        <row r="498">
          <cell r="B498" t="str">
            <v>LX-004</v>
          </cell>
          <cell r="C498" t="str">
            <v>LÁMPARA DE TERAPIA RAYOS ULTRAVIOLETAS</v>
          </cell>
          <cell r="D498" t="str">
            <v>B</v>
          </cell>
          <cell r="E498" t="str">
            <v>LX</v>
          </cell>
          <cell r="F498" t="str">
            <v>E</v>
          </cell>
          <cell r="H498" t="str">
            <v>0</v>
          </cell>
          <cell r="I498">
            <v>2</v>
          </cell>
          <cell r="J498" t="str">
            <v>0</v>
          </cell>
          <cell r="K498" t="str">
            <v>0</v>
          </cell>
          <cell r="L498" t="str">
            <v>0</v>
          </cell>
          <cell r="M498" t="str">
            <v>0</v>
          </cell>
          <cell r="N498" t="str">
            <v>0</v>
          </cell>
          <cell r="O498">
            <v>2</v>
          </cell>
        </row>
        <row r="499">
          <cell r="B499" t="str">
            <v>LX-005</v>
          </cell>
          <cell r="C499" t="str">
            <v>LÁMPARA QUIRÚRGICA DE TECHO DE INTENSIDAD ALTA</v>
          </cell>
          <cell r="D499" t="str">
            <v>B</v>
          </cell>
          <cell r="E499" t="str">
            <v>LX</v>
          </cell>
          <cell r="F499" t="str">
            <v>E</v>
          </cell>
          <cell r="H499" t="str">
            <v>0</v>
          </cell>
          <cell r="I499">
            <v>1</v>
          </cell>
          <cell r="J499" t="str">
            <v>0</v>
          </cell>
          <cell r="K499" t="str">
            <v>0</v>
          </cell>
          <cell r="L499" t="str">
            <v>0</v>
          </cell>
          <cell r="M499" t="str">
            <v>0</v>
          </cell>
          <cell r="N499" t="str">
            <v>0</v>
          </cell>
          <cell r="O499">
            <v>1</v>
          </cell>
        </row>
        <row r="500">
          <cell r="B500" t="str">
            <v>LX-006</v>
          </cell>
          <cell r="C500" t="str">
            <v>LÁMPARA QUIRÚRGICA DE TECHO DE INTENSIDAD MEDIA</v>
          </cell>
          <cell r="D500" t="str">
            <v>B</v>
          </cell>
          <cell r="E500" t="str">
            <v>LX</v>
          </cell>
          <cell r="F500" t="str">
            <v>E</v>
          </cell>
          <cell r="H500" t="str">
            <v>0</v>
          </cell>
          <cell r="I500">
            <v>1</v>
          </cell>
          <cell r="J500" t="str">
            <v>0</v>
          </cell>
          <cell r="K500" t="str">
            <v>0</v>
          </cell>
          <cell r="L500" t="str">
            <v>0</v>
          </cell>
          <cell r="M500" t="str">
            <v>0</v>
          </cell>
          <cell r="N500" t="str">
            <v>0</v>
          </cell>
          <cell r="O500">
            <v>1</v>
          </cell>
        </row>
        <row r="501">
          <cell r="B501" t="str">
            <v>LX-007</v>
          </cell>
          <cell r="C501" t="str">
            <v>LÁMPARA QUIRURGICA DE TECHO SIMPLE</v>
          </cell>
          <cell r="D501" t="str">
            <v>B</v>
          </cell>
          <cell r="E501" t="str">
            <v>LX</v>
          </cell>
          <cell r="F501" t="str">
            <v>E</v>
          </cell>
          <cell r="H501" t="str">
            <v>0</v>
          </cell>
          <cell r="I501">
            <v>1</v>
          </cell>
          <cell r="J501" t="str">
            <v>0</v>
          </cell>
          <cell r="K501" t="str">
            <v>0</v>
          </cell>
          <cell r="L501" t="str">
            <v>0</v>
          </cell>
          <cell r="M501" t="str">
            <v>0</v>
          </cell>
          <cell r="N501" t="str">
            <v>0</v>
          </cell>
          <cell r="O501">
            <v>1</v>
          </cell>
        </row>
        <row r="502">
          <cell r="B502" t="str">
            <v>LX-008</v>
          </cell>
          <cell r="C502" t="str">
            <v>LÁMPARA QUIRÚRGICA RODABLE</v>
          </cell>
          <cell r="D502" t="str">
            <v>B</v>
          </cell>
          <cell r="E502" t="str">
            <v>LX</v>
          </cell>
          <cell r="F502" t="str">
            <v>E</v>
          </cell>
          <cell r="H502" t="str">
            <v>0</v>
          </cell>
          <cell r="I502">
            <v>1</v>
          </cell>
          <cell r="J502">
            <v>1</v>
          </cell>
          <cell r="K502" t="str">
            <v>0</v>
          </cell>
          <cell r="L502" t="str">
            <v>0</v>
          </cell>
          <cell r="M502" t="str">
            <v>0</v>
          </cell>
          <cell r="N502" t="str">
            <v>0</v>
          </cell>
          <cell r="O502">
            <v>2</v>
          </cell>
        </row>
        <row r="503">
          <cell r="B503" t="str">
            <v>MF-001</v>
          </cell>
          <cell r="C503" t="str">
            <v>ANDADOR</v>
          </cell>
          <cell r="D503" t="str">
            <v>C</v>
          </cell>
          <cell r="E503" t="str">
            <v>MF</v>
          </cell>
          <cell r="F503" t="str">
            <v>E</v>
          </cell>
          <cell r="H503" t="str">
            <v>0</v>
          </cell>
          <cell r="I503">
            <v>1</v>
          </cell>
          <cell r="J503" t="str">
            <v>0</v>
          </cell>
          <cell r="K503" t="str">
            <v>0</v>
          </cell>
          <cell r="L503" t="str">
            <v>0</v>
          </cell>
          <cell r="M503" t="str">
            <v>0</v>
          </cell>
          <cell r="N503" t="str">
            <v>0</v>
          </cell>
          <cell r="O503">
            <v>1</v>
          </cell>
        </row>
        <row r="504">
          <cell r="B504" t="str">
            <v>MF-002</v>
          </cell>
          <cell r="C504" t="str">
            <v>BARRA PARALELAS PARA ADULTO</v>
          </cell>
          <cell r="D504" t="str">
            <v>C</v>
          </cell>
          <cell r="E504" t="str">
            <v>MF</v>
          </cell>
          <cell r="F504" t="str">
            <v>E</v>
          </cell>
          <cell r="H504" t="str">
            <v>0</v>
          </cell>
          <cell r="I504">
            <v>1</v>
          </cell>
          <cell r="J504" t="str">
            <v>0</v>
          </cell>
          <cell r="K504" t="str">
            <v>0</v>
          </cell>
          <cell r="L504" t="str">
            <v>0</v>
          </cell>
          <cell r="M504" t="str">
            <v>0</v>
          </cell>
          <cell r="N504" t="str">
            <v>0</v>
          </cell>
          <cell r="O504">
            <v>1</v>
          </cell>
        </row>
        <row r="505">
          <cell r="B505" t="str">
            <v>MF-003</v>
          </cell>
          <cell r="C505" t="str">
            <v>BARRA PARALELAS PARA NIÑOS</v>
          </cell>
          <cell r="D505" t="str">
            <v>C</v>
          </cell>
          <cell r="E505" t="str">
            <v>MF</v>
          </cell>
          <cell r="F505" t="str">
            <v>E</v>
          </cell>
          <cell r="H505" t="str">
            <v>0</v>
          </cell>
          <cell r="I505">
            <v>1</v>
          </cell>
          <cell r="J505" t="str">
            <v>0</v>
          </cell>
          <cell r="K505" t="str">
            <v>0</v>
          </cell>
          <cell r="L505" t="str">
            <v>0</v>
          </cell>
          <cell r="M505" t="str">
            <v>0</v>
          </cell>
          <cell r="N505" t="str">
            <v>0</v>
          </cell>
          <cell r="O505">
            <v>1</v>
          </cell>
        </row>
        <row r="506">
          <cell r="B506" t="str">
            <v>MF-004</v>
          </cell>
          <cell r="C506" t="str">
            <v>BARRA SUECA</v>
          </cell>
          <cell r="D506" t="str">
            <v>C</v>
          </cell>
          <cell r="E506" t="str">
            <v>MF</v>
          </cell>
          <cell r="F506" t="str">
            <v>E</v>
          </cell>
          <cell r="H506" t="str">
            <v>0</v>
          </cell>
          <cell r="I506">
            <v>1</v>
          </cell>
          <cell r="J506" t="str">
            <v>0</v>
          </cell>
          <cell r="K506" t="str">
            <v>0</v>
          </cell>
          <cell r="L506" t="str">
            <v>0</v>
          </cell>
          <cell r="M506" t="str">
            <v>0</v>
          </cell>
          <cell r="N506" t="str">
            <v>0</v>
          </cell>
          <cell r="O506">
            <v>1</v>
          </cell>
        </row>
        <row r="507">
          <cell r="B507" t="str">
            <v>MF-005</v>
          </cell>
          <cell r="C507" t="str">
            <v>BASTONES</v>
          </cell>
          <cell r="D507" t="str">
            <v>MC</v>
          </cell>
          <cell r="E507" t="str">
            <v>MF</v>
          </cell>
          <cell r="F507" t="str">
            <v>E</v>
          </cell>
          <cell r="H507" t="str">
            <v>0</v>
          </cell>
          <cell r="I507">
            <v>1</v>
          </cell>
          <cell r="J507" t="str">
            <v>0</v>
          </cell>
          <cell r="K507" t="str">
            <v>0</v>
          </cell>
          <cell r="L507" t="str">
            <v>0</v>
          </cell>
          <cell r="M507" t="str">
            <v>0</v>
          </cell>
          <cell r="N507" t="str">
            <v>0</v>
          </cell>
          <cell r="O507">
            <v>1</v>
          </cell>
        </row>
        <row r="508">
          <cell r="B508" t="str">
            <v>MF-006</v>
          </cell>
          <cell r="C508" t="str">
            <v xml:space="preserve">BICICLETA ERGOMÉTRICA, ADULTO </v>
          </cell>
          <cell r="D508" t="str">
            <v>C</v>
          </cell>
          <cell r="E508" t="str">
            <v>MF</v>
          </cell>
          <cell r="F508" t="str">
            <v>E</v>
          </cell>
          <cell r="H508" t="str">
            <v>0</v>
          </cell>
          <cell r="I508">
            <v>1</v>
          </cell>
          <cell r="J508" t="str">
            <v>0</v>
          </cell>
          <cell r="K508" t="str">
            <v>0</v>
          </cell>
          <cell r="L508" t="str">
            <v>0</v>
          </cell>
          <cell r="M508" t="str">
            <v>0</v>
          </cell>
          <cell r="N508" t="str">
            <v>0</v>
          </cell>
          <cell r="O508">
            <v>1</v>
          </cell>
        </row>
        <row r="509">
          <cell r="B509" t="str">
            <v>MF-007</v>
          </cell>
          <cell r="C509" t="str">
            <v xml:space="preserve">BICICLETA ERGOMÉTRICA, PEDIÁTRICA </v>
          </cell>
          <cell r="D509" t="str">
            <v>C</v>
          </cell>
          <cell r="E509" t="str">
            <v>MF</v>
          </cell>
          <cell r="F509" t="str">
            <v>E</v>
          </cell>
          <cell r="H509" t="str">
            <v>0</v>
          </cell>
          <cell r="I509">
            <v>1</v>
          </cell>
          <cell r="J509" t="str">
            <v>0</v>
          </cell>
          <cell r="K509" t="str">
            <v>0</v>
          </cell>
          <cell r="L509" t="str">
            <v>0</v>
          </cell>
          <cell r="M509" t="str">
            <v>0</v>
          </cell>
          <cell r="N509" t="str">
            <v>0</v>
          </cell>
          <cell r="O509">
            <v>1</v>
          </cell>
        </row>
        <row r="510">
          <cell r="B510" t="str">
            <v>MF-008</v>
          </cell>
          <cell r="C510" t="str">
            <v>CIRCUITO DE PSICOMOTRICIDAD</v>
          </cell>
          <cell r="D510" t="str">
            <v>C</v>
          </cell>
          <cell r="E510" t="str">
            <v>MF</v>
          </cell>
          <cell r="F510" t="str">
            <v>E</v>
          </cell>
          <cell r="H510" t="str">
            <v>0</v>
          </cell>
          <cell r="I510">
            <v>1</v>
          </cell>
          <cell r="J510" t="str">
            <v>0</v>
          </cell>
          <cell r="K510" t="str">
            <v>0</v>
          </cell>
          <cell r="L510" t="str">
            <v>0</v>
          </cell>
          <cell r="M510" t="str">
            <v>0</v>
          </cell>
          <cell r="N510" t="str">
            <v>0</v>
          </cell>
          <cell r="O510">
            <v>1</v>
          </cell>
        </row>
        <row r="511">
          <cell r="B511" t="str">
            <v>MF-009</v>
          </cell>
          <cell r="C511" t="str">
            <v>COLCHONETA  2.0 X O.80 MTS</v>
          </cell>
          <cell r="D511" t="str">
            <v>C</v>
          </cell>
          <cell r="E511" t="str">
            <v>MF</v>
          </cell>
          <cell r="F511" t="str">
            <v>E</v>
          </cell>
          <cell r="H511" t="str">
            <v>0</v>
          </cell>
          <cell r="I511">
            <v>1</v>
          </cell>
          <cell r="J511">
            <v>6</v>
          </cell>
          <cell r="K511">
            <v>6</v>
          </cell>
          <cell r="L511" t="str">
            <v>0</v>
          </cell>
          <cell r="M511" t="str">
            <v>0</v>
          </cell>
          <cell r="N511" t="str">
            <v>0</v>
          </cell>
          <cell r="O511">
            <v>13</v>
          </cell>
        </row>
        <row r="512">
          <cell r="B512" t="str">
            <v>MF-010</v>
          </cell>
          <cell r="C512" t="str">
            <v>COMPRESAS CALIENTES</v>
          </cell>
          <cell r="D512" t="str">
            <v>C</v>
          </cell>
          <cell r="E512" t="str">
            <v>MF</v>
          </cell>
          <cell r="F512" t="str">
            <v>E</v>
          </cell>
          <cell r="H512" t="str">
            <v>0</v>
          </cell>
          <cell r="I512">
            <v>4</v>
          </cell>
          <cell r="J512" t="str">
            <v>0</v>
          </cell>
          <cell r="K512" t="str">
            <v>0</v>
          </cell>
          <cell r="L512" t="str">
            <v>0</v>
          </cell>
          <cell r="M512" t="str">
            <v>0</v>
          </cell>
          <cell r="N512" t="str">
            <v>0</v>
          </cell>
          <cell r="O512">
            <v>4</v>
          </cell>
        </row>
        <row r="513">
          <cell r="B513" t="str">
            <v>MF-011</v>
          </cell>
          <cell r="C513" t="str">
            <v xml:space="preserve">EQUIPO DE TENS </v>
          </cell>
          <cell r="D513" t="str">
            <v>B</v>
          </cell>
          <cell r="E513" t="str">
            <v>MF</v>
          </cell>
          <cell r="F513" t="str">
            <v>E</v>
          </cell>
          <cell r="H513" t="str">
            <v>0</v>
          </cell>
          <cell r="I513" t="str">
            <v>0</v>
          </cell>
          <cell r="J513" t="str">
            <v>0</v>
          </cell>
          <cell r="K513" t="str">
            <v>0</v>
          </cell>
          <cell r="L513" t="str">
            <v>0</v>
          </cell>
          <cell r="M513" t="str">
            <v>0</v>
          </cell>
          <cell r="N513" t="str">
            <v>0</v>
          </cell>
          <cell r="O513">
            <v>0</v>
          </cell>
        </row>
        <row r="514">
          <cell r="B514" t="str">
            <v>MF-012</v>
          </cell>
          <cell r="C514" t="str">
            <v>EQUIPO DE TERAPIA CON ONDA CORTA</v>
          </cell>
          <cell r="D514" t="str">
            <v>B</v>
          </cell>
          <cell r="E514" t="str">
            <v>MF</v>
          </cell>
          <cell r="F514" t="str">
            <v>E</v>
          </cell>
          <cell r="H514" t="str">
            <v>0</v>
          </cell>
          <cell r="I514">
            <v>1</v>
          </cell>
          <cell r="J514" t="str">
            <v>0</v>
          </cell>
          <cell r="K514" t="str">
            <v>0</v>
          </cell>
          <cell r="L514" t="str">
            <v>0</v>
          </cell>
          <cell r="M514" t="str">
            <v>0</v>
          </cell>
          <cell r="N514" t="str">
            <v>0</v>
          </cell>
          <cell r="O514">
            <v>1</v>
          </cell>
        </row>
        <row r="515">
          <cell r="B515" t="str">
            <v>MF-013</v>
          </cell>
          <cell r="C515" t="str">
            <v>EQUIPO DE TERAPIA CON ULTRASONIDO</v>
          </cell>
          <cell r="D515" t="str">
            <v>B</v>
          </cell>
          <cell r="E515" t="str">
            <v>MF</v>
          </cell>
          <cell r="F515" t="str">
            <v>E</v>
          </cell>
          <cell r="H515" t="str">
            <v>0</v>
          </cell>
          <cell r="I515">
            <v>1</v>
          </cell>
          <cell r="J515" t="str">
            <v>0</v>
          </cell>
          <cell r="K515" t="str">
            <v>0</v>
          </cell>
          <cell r="L515" t="str">
            <v>0</v>
          </cell>
          <cell r="M515" t="str">
            <v>0</v>
          </cell>
          <cell r="N515" t="str">
            <v>0</v>
          </cell>
          <cell r="O515">
            <v>1</v>
          </cell>
        </row>
        <row r="516">
          <cell r="B516" t="str">
            <v>MF-014</v>
          </cell>
          <cell r="C516" t="str">
            <v>ESCALERA COMBINADA CON RAMPA</v>
          </cell>
          <cell r="D516" t="str">
            <v>C</v>
          </cell>
          <cell r="E516" t="str">
            <v>MF</v>
          </cell>
          <cell r="F516" t="str">
            <v>E</v>
          </cell>
          <cell r="H516" t="str">
            <v>0</v>
          </cell>
          <cell r="I516">
            <v>1</v>
          </cell>
          <cell r="J516" t="str">
            <v>0</v>
          </cell>
          <cell r="K516" t="str">
            <v>0</v>
          </cell>
          <cell r="L516" t="str">
            <v>0</v>
          </cell>
          <cell r="M516" t="str">
            <v>0</v>
          </cell>
          <cell r="N516" t="str">
            <v>0</v>
          </cell>
          <cell r="O516">
            <v>1</v>
          </cell>
        </row>
        <row r="517">
          <cell r="B517" t="str">
            <v>MF-015</v>
          </cell>
          <cell r="C517" t="str">
            <v>ESCALERA SUECA</v>
          </cell>
          <cell r="D517" t="str">
            <v>C</v>
          </cell>
          <cell r="E517" t="str">
            <v>MF</v>
          </cell>
          <cell r="F517" t="str">
            <v>E</v>
          </cell>
          <cell r="H517" t="str">
            <v>0</v>
          </cell>
          <cell r="I517">
            <v>1</v>
          </cell>
          <cell r="J517" t="str">
            <v>0</v>
          </cell>
          <cell r="K517" t="str">
            <v>0</v>
          </cell>
          <cell r="L517" t="str">
            <v>0</v>
          </cell>
          <cell r="M517" t="str">
            <v>0</v>
          </cell>
          <cell r="N517" t="str">
            <v>0</v>
          </cell>
          <cell r="O517">
            <v>1</v>
          </cell>
        </row>
        <row r="518">
          <cell r="B518" t="str">
            <v>MF-016</v>
          </cell>
          <cell r="C518" t="str">
            <v>ESPEJO POSTURAL</v>
          </cell>
          <cell r="D518" t="str">
            <v>C</v>
          </cell>
          <cell r="E518" t="str">
            <v>MF</v>
          </cell>
          <cell r="F518" t="str">
            <v>E</v>
          </cell>
          <cell r="H518" t="str">
            <v>0</v>
          </cell>
          <cell r="I518">
            <v>1</v>
          </cell>
          <cell r="J518" t="str">
            <v>0</v>
          </cell>
          <cell r="K518" t="str">
            <v>0</v>
          </cell>
          <cell r="L518" t="str">
            <v>0</v>
          </cell>
          <cell r="M518" t="str">
            <v>0</v>
          </cell>
          <cell r="N518" t="str">
            <v>0</v>
          </cell>
          <cell r="O518">
            <v>1</v>
          </cell>
        </row>
        <row r="519">
          <cell r="B519" t="str">
            <v>MF-017</v>
          </cell>
          <cell r="C519" t="str">
            <v>ESTIMULADOR NERVIOSO TRANSCUTANEO  (TENS)</v>
          </cell>
          <cell r="D519" t="str">
            <v>B</v>
          </cell>
          <cell r="E519" t="str">
            <v>MF</v>
          </cell>
          <cell r="F519" t="str">
            <v>E</v>
          </cell>
          <cell r="H519" t="str">
            <v>0</v>
          </cell>
          <cell r="I519">
            <v>2</v>
          </cell>
          <cell r="J519" t="str">
            <v>0</v>
          </cell>
          <cell r="K519" t="str">
            <v>0</v>
          </cell>
          <cell r="L519" t="str">
            <v>0</v>
          </cell>
          <cell r="M519" t="str">
            <v>0</v>
          </cell>
          <cell r="N519" t="str">
            <v>0</v>
          </cell>
          <cell r="O519">
            <v>2</v>
          </cell>
        </row>
        <row r="520">
          <cell r="B520" t="str">
            <v>MF-018</v>
          </cell>
          <cell r="C520" t="str">
            <v>JUEGO DE PESAS (MANGUERAS) 2 A 10 KG.</v>
          </cell>
          <cell r="D520" t="str">
            <v>C</v>
          </cell>
          <cell r="E520" t="str">
            <v>MF</v>
          </cell>
          <cell r="F520" t="str">
            <v>E</v>
          </cell>
          <cell r="H520" t="str">
            <v>0</v>
          </cell>
          <cell r="I520" t="str">
            <v>0</v>
          </cell>
          <cell r="J520" t="str">
            <v>0</v>
          </cell>
          <cell r="K520" t="str">
            <v>0</v>
          </cell>
          <cell r="L520" t="str">
            <v>0</v>
          </cell>
          <cell r="M520" t="str">
            <v>0</v>
          </cell>
          <cell r="N520" t="str">
            <v>0</v>
          </cell>
          <cell r="O520">
            <v>0</v>
          </cell>
        </row>
        <row r="521">
          <cell r="B521" t="str">
            <v>MF-019</v>
          </cell>
          <cell r="C521" t="str">
            <v>JUGUETES DE ESTIMULACIÓN COGNITIVA Y COORDINACIÓN VISOMOTORA</v>
          </cell>
          <cell r="D521" t="str">
            <v>C</v>
          </cell>
          <cell r="E521" t="str">
            <v>MF</v>
          </cell>
          <cell r="F521" t="str">
            <v>E</v>
          </cell>
          <cell r="H521" t="str">
            <v>0</v>
          </cell>
          <cell r="I521" t="str">
            <v>0</v>
          </cell>
          <cell r="J521">
            <v>3</v>
          </cell>
          <cell r="K521" t="str">
            <v>0</v>
          </cell>
          <cell r="L521" t="str">
            <v>0</v>
          </cell>
          <cell r="M521" t="str">
            <v>0</v>
          </cell>
          <cell r="N521" t="str">
            <v>0</v>
          </cell>
          <cell r="O521">
            <v>3</v>
          </cell>
        </row>
        <row r="522">
          <cell r="B522" t="str">
            <v>MF-020</v>
          </cell>
          <cell r="C522" t="str">
            <v>KIT DE BANDAS ELÁSTICAS</v>
          </cell>
          <cell r="D522" t="str">
            <v>C</v>
          </cell>
          <cell r="E522" t="str">
            <v>MF</v>
          </cell>
          <cell r="F522" t="str">
            <v>E</v>
          </cell>
          <cell r="H522" t="str">
            <v>0</v>
          </cell>
          <cell r="I522">
            <v>1</v>
          </cell>
          <cell r="J522" t="str">
            <v>0</v>
          </cell>
          <cell r="K522" t="str">
            <v>0</v>
          </cell>
          <cell r="L522" t="str">
            <v>0</v>
          </cell>
          <cell r="M522" t="str">
            <v>0</v>
          </cell>
          <cell r="N522" t="str">
            <v>0</v>
          </cell>
          <cell r="O522">
            <v>1</v>
          </cell>
        </row>
        <row r="523">
          <cell r="B523" t="str">
            <v>MF-021</v>
          </cell>
          <cell r="C523" t="str">
            <v>MANCUERNAS</v>
          </cell>
          <cell r="D523" t="str">
            <v>C</v>
          </cell>
          <cell r="E523" t="str">
            <v>MF</v>
          </cell>
          <cell r="F523" t="str">
            <v>E</v>
          </cell>
          <cell r="H523" t="str">
            <v>0</v>
          </cell>
          <cell r="I523" t="str">
            <v>0</v>
          </cell>
          <cell r="J523" t="str">
            <v>0</v>
          </cell>
          <cell r="K523" t="str">
            <v>0</v>
          </cell>
          <cell r="L523" t="str">
            <v>0</v>
          </cell>
          <cell r="M523" t="str">
            <v>0</v>
          </cell>
          <cell r="N523" t="str">
            <v>0</v>
          </cell>
          <cell r="O523">
            <v>0</v>
          </cell>
        </row>
        <row r="524">
          <cell r="B524" t="str">
            <v>MF-022</v>
          </cell>
          <cell r="C524" t="str">
            <v>MESA PARA MASAJES</v>
          </cell>
          <cell r="D524" t="str">
            <v>C</v>
          </cell>
          <cell r="E524" t="str">
            <v>MF</v>
          </cell>
          <cell r="F524" t="str">
            <v>E</v>
          </cell>
          <cell r="H524" t="str">
            <v>0</v>
          </cell>
          <cell r="I524">
            <v>1</v>
          </cell>
          <cell r="J524" t="str">
            <v>0</v>
          </cell>
          <cell r="K524" t="str">
            <v>0</v>
          </cell>
          <cell r="L524" t="str">
            <v>0</v>
          </cell>
          <cell r="M524" t="str">
            <v>0</v>
          </cell>
          <cell r="N524" t="str">
            <v>0</v>
          </cell>
          <cell r="O524">
            <v>1</v>
          </cell>
        </row>
        <row r="525">
          <cell r="B525" t="str">
            <v>MF-023</v>
          </cell>
          <cell r="C525" t="str">
            <v>MESITA METÁLICA PARA TANQUE DE COMPRESAS</v>
          </cell>
          <cell r="D525" t="str">
            <v>MC</v>
          </cell>
          <cell r="E525" t="str">
            <v>MF</v>
          </cell>
          <cell r="F525" t="str">
            <v>E</v>
          </cell>
          <cell r="H525" t="str">
            <v>0</v>
          </cell>
          <cell r="I525">
            <v>1</v>
          </cell>
          <cell r="J525" t="str">
            <v>0</v>
          </cell>
          <cell r="K525" t="str">
            <v>0</v>
          </cell>
          <cell r="L525" t="str">
            <v>0</v>
          </cell>
          <cell r="M525" t="str">
            <v>0</v>
          </cell>
          <cell r="N525" t="str">
            <v>0</v>
          </cell>
          <cell r="O525">
            <v>1</v>
          </cell>
        </row>
        <row r="526">
          <cell r="B526" t="str">
            <v>MF-024</v>
          </cell>
          <cell r="C526" t="str">
            <v>MINIGIMNASIO</v>
          </cell>
          <cell r="D526" t="str">
            <v>C</v>
          </cell>
          <cell r="E526" t="str">
            <v>MF</v>
          </cell>
          <cell r="F526" t="str">
            <v>E</v>
          </cell>
          <cell r="H526" t="str">
            <v>0</v>
          </cell>
          <cell r="I526">
            <v>1</v>
          </cell>
          <cell r="J526" t="str">
            <v>0</v>
          </cell>
          <cell r="K526" t="str">
            <v>0</v>
          </cell>
          <cell r="L526" t="str">
            <v>0</v>
          </cell>
          <cell r="M526" t="str">
            <v>0</v>
          </cell>
          <cell r="N526" t="str">
            <v>0</v>
          </cell>
          <cell r="O526">
            <v>1</v>
          </cell>
        </row>
        <row r="527">
          <cell r="B527" t="str">
            <v>MF-025</v>
          </cell>
          <cell r="C527" t="str">
            <v>MULETAS</v>
          </cell>
          <cell r="D527" t="str">
            <v>C</v>
          </cell>
          <cell r="E527" t="str">
            <v>MF</v>
          </cell>
          <cell r="F527" t="str">
            <v>E</v>
          </cell>
          <cell r="H527" t="str">
            <v>0</v>
          </cell>
          <cell r="I527">
            <v>1</v>
          </cell>
          <cell r="J527">
            <v>2</v>
          </cell>
          <cell r="K527" t="str">
            <v>0</v>
          </cell>
          <cell r="L527" t="str">
            <v>0</v>
          </cell>
          <cell r="M527" t="str">
            <v>0</v>
          </cell>
          <cell r="N527" t="str">
            <v>0</v>
          </cell>
          <cell r="O527">
            <v>3</v>
          </cell>
        </row>
        <row r="528">
          <cell r="B528" t="str">
            <v>MF-026</v>
          </cell>
          <cell r="C528" t="str">
            <v>PELOTAS TERAPÉUTICA BOBATH</v>
          </cell>
          <cell r="D528" t="str">
            <v>C</v>
          </cell>
          <cell r="E528" t="str">
            <v>MF</v>
          </cell>
          <cell r="F528" t="str">
            <v>E</v>
          </cell>
          <cell r="H528" t="str">
            <v>0</v>
          </cell>
          <cell r="I528" t="str">
            <v>0</v>
          </cell>
          <cell r="J528">
            <v>6</v>
          </cell>
          <cell r="K528" t="str">
            <v>0</v>
          </cell>
          <cell r="L528" t="str">
            <v>0</v>
          </cell>
          <cell r="M528" t="str">
            <v>0</v>
          </cell>
          <cell r="N528" t="str">
            <v>0</v>
          </cell>
          <cell r="O528">
            <v>6</v>
          </cell>
        </row>
        <row r="529">
          <cell r="B529" t="str">
            <v>MF-027</v>
          </cell>
          <cell r="C529" t="str">
            <v xml:space="preserve">PLATAFORMA CON ESCALERA Y RAMPA </v>
          </cell>
          <cell r="D529" t="str">
            <v>C</v>
          </cell>
          <cell r="E529" t="str">
            <v>MF</v>
          </cell>
          <cell r="F529" t="str">
            <v>E</v>
          </cell>
          <cell r="H529" t="str">
            <v>0</v>
          </cell>
          <cell r="I529">
            <v>1</v>
          </cell>
          <cell r="J529" t="str">
            <v>0</v>
          </cell>
          <cell r="K529" t="str">
            <v>0</v>
          </cell>
          <cell r="L529" t="str">
            <v>0</v>
          </cell>
          <cell r="M529" t="str">
            <v>0</v>
          </cell>
          <cell r="N529" t="str">
            <v>0</v>
          </cell>
          <cell r="O529">
            <v>1</v>
          </cell>
        </row>
        <row r="530">
          <cell r="B530" t="str">
            <v>MF-028</v>
          </cell>
          <cell r="C530" t="str">
            <v>POLEA CON CONTRAPESAS , SET DE PESAS</v>
          </cell>
          <cell r="D530" t="str">
            <v>C</v>
          </cell>
          <cell r="E530" t="str">
            <v>MF</v>
          </cell>
          <cell r="F530" t="str">
            <v>E</v>
          </cell>
          <cell r="H530" t="str">
            <v>0</v>
          </cell>
          <cell r="I530">
            <v>2</v>
          </cell>
          <cell r="J530" t="str">
            <v>0</v>
          </cell>
          <cell r="K530" t="str">
            <v>0</v>
          </cell>
          <cell r="L530" t="str">
            <v>0</v>
          </cell>
          <cell r="M530" t="str">
            <v>0</v>
          </cell>
          <cell r="N530" t="str">
            <v>0</v>
          </cell>
          <cell r="O530">
            <v>2</v>
          </cell>
        </row>
        <row r="531">
          <cell r="B531" t="str">
            <v>MF-029</v>
          </cell>
          <cell r="C531" t="str">
            <v>RUEDA DE MARINO CON MANIVELA PARA EJERCICIOS DE HOMBRO</v>
          </cell>
          <cell r="D531" t="str">
            <v>C</v>
          </cell>
          <cell r="E531" t="str">
            <v>MF</v>
          </cell>
          <cell r="F531" t="str">
            <v>E</v>
          </cell>
          <cell r="H531" t="str">
            <v>0</v>
          </cell>
          <cell r="I531">
            <v>1</v>
          </cell>
          <cell r="J531" t="str">
            <v>0</v>
          </cell>
          <cell r="K531" t="str">
            <v>0</v>
          </cell>
          <cell r="L531" t="str">
            <v>0</v>
          </cell>
          <cell r="M531" t="str">
            <v>0</v>
          </cell>
          <cell r="N531" t="str">
            <v>0</v>
          </cell>
          <cell r="O531">
            <v>1</v>
          </cell>
        </row>
        <row r="532">
          <cell r="B532" t="str">
            <v>MF-030</v>
          </cell>
          <cell r="C532" t="str">
            <v>SET DE COMPRESAS FRÍAS</v>
          </cell>
          <cell r="D532" t="str">
            <v>C</v>
          </cell>
          <cell r="E532" t="str">
            <v>MF</v>
          </cell>
          <cell r="F532" t="str">
            <v>E</v>
          </cell>
          <cell r="H532" t="str">
            <v>0</v>
          </cell>
          <cell r="I532">
            <v>4</v>
          </cell>
          <cell r="J532" t="str">
            <v>0</v>
          </cell>
          <cell r="K532" t="str">
            <v>0</v>
          </cell>
          <cell r="L532" t="str">
            <v>0</v>
          </cell>
          <cell r="M532" t="str">
            <v>0</v>
          </cell>
          <cell r="N532" t="str">
            <v>0</v>
          </cell>
          <cell r="O532">
            <v>4</v>
          </cell>
        </row>
        <row r="533">
          <cell r="B533" t="str">
            <v>MF-031</v>
          </cell>
          <cell r="C533" t="str">
            <v>TANQUE DE COMPRESAS CALIENTES</v>
          </cell>
          <cell r="D533" t="str">
            <v>C</v>
          </cell>
          <cell r="E533" t="str">
            <v>MF</v>
          </cell>
          <cell r="F533" t="str">
            <v>E</v>
          </cell>
          <cell r="H533" t="str">
            <v>0</v>
          </cell>
          <cell r="I533">
            <v>1</v>
          </cell>
          <cell r="J533" t="str">
            <v>0</v>
          </cell>
          <cell r="K533" t="str">
            <v>0</v>
          </cell>
          <cell r="L533" t="str">
            <v>0</v>
          </cell>
          <cell r="M533" t="str">
            <v>0</v>
          </cell>
          <cell r="N533" t="str">
            <v>0</v>
          </cell>
          <cell r="O533">
            <v>1</v>
          </cell>
        </row>
        <row r="534">
          <cell r="B534" t="str">
            <v>MF-032</v>
          </cell>
          <cell r="C534" t="str">
            <v>TANQUE DE COMPRESAS FRÍAS</v>
          </cell>
          <cell r="D534" t="str">
            <v>C</v>
          </cell>
          <cell r="E534" t="str">
            <v>MF</v>
          </cell>
          <cell r="F534" t="str">
            <v>E</v>
          </cell>
          <cell r="H534" t="str">
            <v>0</v>
          </cell>
          <cell r="I534">
            <v>1</v>
          </cell>
          <cell r="J534" t="str">
            <v>0</v>
          </cell>
          <cell r="K534" t="str">
            <v>0</v>
          </cell>
          <cell r="L534" t="str">
            <v>0</v>
          </cell>
          <cell r="M534" t="str">
            <v>0</v>
          </cell>
          <cell r="N534" t="str">
            <v>0</v>
          </cell>
          <cell r="O534">
            <v>1</v>
          </cell>
        </row>
        <row r="535">
          <cell r="B535" t="str">
            <v>MF-033</v>
          </cell>
          <cell r="C535" t="str">
            <v>TANQUE DE HIDROTERAPIA PARA MIEMBROS INFERIORES</v>
          </cell>
          <cell r="D535" t="str">
            <v>E</v>
          </cell>
          <cell r="E535" t="str">
            <v>MF</v>
          </cell>
          <cell r="F535" t="str">
            <v>E</v>
          </cell>
          <cell r="H535" t="str">
            <v>0</v>
          </cell>
          <cell r="I535">
            <v>1</v>
          </cell>
          <cell r="J535" t="str">
            <v>0</v>
          </cell>
          <cell r="K535" t="str">
            <v>0</v>
          </cell>
          <cell r="L535" t="str">
            <v>0</v>
          </cell>
          <cell r="M535" t="str">
            <v>0</v>
          </cell>
          <cell r="N535" t="str">
            <v>0</v>
          </cell>
          <cell r="O535">
            <v>1</v>
          </cell>
        </row>
        <row r="536">
          <cell r="B536" t="str">
            <v>MF-034</v>
          </cell>
          <cell r="C536" t="str">
            <v>TANQUE DE HIDROTERAPIA PARA MIEMBROS SUPERIORES</v>
          </cell>
          <cell r="D536" t="str">
            <v>E</v>
          </cell>
          <cell r="E536" t="str">
            <v>MF</v>
          </cell>
          <cell r="F536" t="str">
            <v>E</v>
          </cell>
          <cell r="H536" t="str">
            <v>0</v>
          </cell>
          <cell r="I536">
            <v>1</v>
          </cell>
          <cell r="J536" t="str">
            <v>0</v>
          </cell>
          <cell r="K536" t="str">
            <v>0</v>
          </cell>
          <cell r="L536" t="str">
            <v>0</v>
          </cell>
          <cell r="M536" t="str">
            <v>0</v>
          </cell>
          <cell r="N536" t="str">
            <v>0</v>
          </cell>
          <cell r="O536">
            <v>1</v>
          </cell>
        </row>
        <row r="537">
          <cell r="B537" t="str">
            <v>MF-035</v>
          </cell>
          <cell r="C537" t="str">
            <v>TANQUE DE PARAFINA</v>
          </cell>
          <cell r="D537" t="str">
            <v>B</v>
          </cell>
          <cell r="E537" t="str">
            <v>MF</v>
          </cell>
          <cell r="F537" t="str">
            <v>E</v>
          </cell>
          <cell r="H537" t="str">
            <v>0</v>
          </cell>
          <cell r="I537">
            <v>1</v>
          </cell>
          <cell r="J537" t="str">
            <v>0</v>
          </cell>
          <cell r="K537" t="str">
            <v>0</v>
          </cell>
          <cell r="L537" t="str">
            <v>0</v>
          </cell>
          <cell r="M537" t="str">
            <v>0</v>
          </cell>
          <cell r="N537" t="str">
            <v>0</v>
          </cell>
          <cell r="O537">
            <v>1</v>
          </cell>
        </row>
        <row r="538">
          <cell r="B538" t="str">
            <v>MO-001</v>
          </cell>
          <cell r="C538" t="str">
            <v>ELECTROCARDIOGRAFO DE 03 CANALES</v>
          </cell>
          <cell r="D538" t="str">
            <v>B</v>
          </cell>
          <cell r="E538" t="str">
            <v>MO</v>
          </cell>
          <cell r="F538" t="str">
            <v>E</v>
          </cell>
          <cell r="H538" t="str">
            <v>0</v>
          </cell>
          <cell r="I538">
            <v>1</v>
          </cell>
          <cell r="J538">
            <v>1</v>
          </cell>
          <cell r="K538" t="str">
            <v>0</v>
          </cell>
          <cell r="L538" t="str">
            <v>0</v>
          </cell>
          <cell r="M538" t="str">
            <v>0</v>
          </cell>
          <cell r="N538" t="str">
            <v>0</v>
          </cell>
          <cell r="O538">
            <v>2</v>
          </cell>
        </row>
        <row r="539">
          <cell r="B539" t="str">
            <v>MO-002</v>
          </cell>
          <cell r="C539" t="str">
            <v>ELECTROENCEFALÓGRAFO + POTENCIALES EVOCADOS</v>
          </cell>
          <cell r="D539" t="str">
            <v>B</v>
          </cell>
          <cell r="E539" t="str">
            <v>MO</v>
          </cell>
          <cell r="F539" t="str">
            <v>E</v>
          </cell>
          <cell r="H539" t="str">
            <v>0</v>
          </cell>
          <cell r="I539">
            <v>1</v>
          </cell>
          <cell r="J539" t="str">
            <v>0</v>
          </cell>
          <cell r="K539" t="str">
            <v>0</v>
          </cell>
          <cell r="L539" t="str">
            <v>0</v>
          </cell>
          <cell r="M539" t="str">
            <v>0</v>
          </cell>
          <cell r="N539" t="str">
            <v>0</v>
          </cell>
          <cell r="O539">
            <v>1</v>
          </cell>
        </row>
        <row r="540">
          <cell r="B540" t="str">
            <v>MO-003</v>
          </cell>
          <cell r="C540" t="str">
            <v>FAJA ERGOMETRICA CON MONITOR</v>
          </cell>
          <cell r="D540" t="str">
            <v>B</v>
          </cell>
          <cell r="E540" t="str">
            <v>MO</v>
          </cell>
          <cell r="F540" t="str">
            <v>E</v>
          </cell>
          <cell r="H540" t="str">
            <v>0</v>
          </cell>
          <cell r="I540">
            <v>1</v>
          </cell>
          <cell r="J540" t="str">
            <v>0</v>
          </cell>
          <cell r="K540" t="str">
            <v>0</v>
          </cell>
          <cell r="L540" t="str">
            <v>0</v>
          </cell>
          <cell r="M540" t="str">
            <v>0</v>
          </cell>
          <cell r="N540" t="str">
            <v>0</v>
          </cell>
          <cell r="O540">
            <v>1</v>
          </cell>
        </row>
        <row r="541">
          <cell r="B541" t="str">
            <v>MO-004</v>
          </cell>
          <cell r="C541" t="str">
            <v>HOLTER DIGITAL</v>
          </cell>
          <cell r="D541" t="str">
            <v>B</v>
          </cell>
          <cell r="E541" t="str">
            <v>MO</v>
          </cell>
          <cell r="F541" t="str">
            <v>E</v>
          </cell>
          <cell r="H541" t="str">
            <v>0</v>
          </cell>
          <cell r="I541">
            <v>1</v>
          </cell>
          <cell r="J541" t="str">
            <v>0</v>
          </cell>
          <cell r="K541" t="str">
            <v>0</v>
          </cell>
          <cell r="L541" t="str">
            <v>0</v>
          </cell>
          <cell r="M541" t="str">
            <v>0</v>
          </cell>
          <cell r="N541" t="str">
            <v>0</v>
          </cell>
          <cell r="O541">
            <v>1</v>
          </cell>
        </row>
        <row r="542">
          <cell r="B542" t="str">
            <v>MO-005</v>
          </cell>
          <cell r="C542" t="str">
            <v>MONITOR DE FUNCIONES VITALES DE 5 PARÁMETROS</v>
          </cell>
          <cell r="D542" t="str">
            <v>B</v>
          </cell>
          <cell r="E542" t="str">
            <v>MO</v>
          </cell>
          <cell r="F542" t="str">
            <v>E</v>
          </cell>
          <cell r="H542" t="str">
            <v>0</v>
          </cell>
          <cell r="I542" t="str">
            <v>0</v>
          </cell>
          <cell r="J542">
            <v>2</v>
          </cell>
          <cell r="K542" t="str">
            <v>0</v>
          </cell>
          <cell r="L542" t="str">
            <v>0</v>
          </cell>
          <cell r="M542" t="str">
            <v>0</v>
          </cell>
          <cell r="N542" t="str">
            <v>0</v>
          </cell>
          <cell r="O542">
            <v>2</v>
          </cell>
        </row>
        <row r="543">
          <cell r="B543" t="str">
            <v>MO-006</v>
          </cell>
          <cell r="C543" t="str">
            <v>MONITOR DE FUNCIONES VITALES DE 5 PARÁMETROS DE TRANSPORTE</v>
          </cell>
          <cell r="D543" t="str">
            <v>B</v>
          </cell>
          <cell r="E543" t="str">
            <v>MO</v>
          </cell>
          <cell r="F543" t="str">
            <v>E</v>
          </cell>
          <cell r="H543" t="str">
            <v>0</v>
          </cell>
          <cell r="I543" t="str">
            <v>0</v>
          </cell>
          <cell r="J543">
            <v>1</v>
          </cell>
          <cell r="K543">
            <v>1</v>
          </cell>
          <cell r="L543" t="str">
            <v>0</v>
          </cell>
          <cell r="M543" t="str">
            <v>0</v>
          </cell>
          <cell r="N543" t="str">
            <v>0</v>
          </cell>
          <cell r="O543">
            <v>2</v>
          </cell>
        </row>
        <row r="544">
          <cell r="B544" t="str">
            <v>MO-007</v>
          </cell>
          <cell r="C544" t="str">
            <v>MONITOR DE FUNCIONES VITALES DE 6 PARÁMETROS</v>
          </cell>
          <cell r="D544" t="str">
            <v>B</v>
          </cell>
          <cell r="E544" t="str">
            <v>MO</v>
          </cell>
          <cell r="F544" t="str">
            <v>E</v>
          </cell>
          <cell r="H544" t="str">
            <v>0</v>
          </cell>
          <cell r="I544">
            <v>6</v>
          </cell>
          <cell r="J544" t="str">
            <v>0</v>
          </cell>
          <cell r="K544" t="str">
            <v>0</v>
          </cell>
          <cell r="L544" t="str">
            <v>0</v>
          </cell>
          <cell r="M544" t="str">
            <v>0</v>
          </cell>
          <cell r="N544" t="str">
            <v>0</v>
          </cell>
          <cell r="O544">
            <v>6</v>
          </cell>
        </row>
        <row r="545">
          <cell r="B545" t="str">
            <v>MO-008</v>
          </cell>
          <cell r="C545" t="str">
            <v>MONITOR DE FUNCIONES VITALES DE 7 PARÁMETROS</v>
          </cell>
          <cell r="D545" t="str">
            <v>B</v>
          </cell>
          <cell r="E545" t="str">
            <v>MO</v>
          </cell>
          <cell r="F545" t="str">
            <v>E</v>
          </cell>
          <cell r="H545" t="str">
            <v>0</v>
          </cell>
          <cell r="I545">
            <v>6</v>
          </cell>
          <cell r="J545" t="str">
            <v>0</v>
          </cell>
          <cell r="K545" t="str">
            <v>0</v>
          </cell>
          <cell r="L545" t="str">
            <v>0</v>
          </cell>
          <cell r="M545" t="str">
            <v>0</v>
          </cell>
          <cell r="N545" t="str">
            <v>0</v>
          </cell>
          <cell r="O545">
            <v>6</v>
          </cell>
        </row>
        <row r="546">
          <cell r="B546" t="str">
            <v>MO-009</v>
          </cell>
          <cell r="C546" t="str">
            <v>MONITOR DE FUNCIONES VITALES DE 7 PARÁMETROS - NEONATAL</v>
          </cell>
          <cell r="D546" t="str">
            <v>B</v>
          </cell>
          <cell r="E546" t="str">
            <v>MO</v>
          </cell>
          <cell r="F546" t="str">
            <v>E</v>
          </cell>
          <cell r="H546" t="str">
            <v>0</v>
          </cell>
          <cell r="I546">
            <v>2</v>
          </cell>
          <cell r="J546" t="str">
            <v>0</v>
          </cell>
          <cell r="K546" t="str">
            <v>0</v>
          </cell>
          <cell r="L546" t="str">
            <v>0</v>
          </cell>
          <cell r="M546" t="str">
            <v>0</v>
          </cell>
          <cell r="N546" t="str">
            <v>0</v>
          </cell>
          <cell r="O546">
            <v>2</v>
          </cell>
        </row>
        <row r="547">
          <cell r="B547" t="str">
            <v>MO-010</v>
          </cell>
          <cell r="C547" t="str">
            <v>MONITOR DE PRESIÓN INTRA-ABDOMINAL</v>
          </cell>
          <cell r="D547" t="str">
            <v>B</v>
          </cell>
          <cell r="E547" t="str">
            <v>MO</v>
          </cell>
          <cell r="F547" t="str">
            <v>E</v>
          </cell>
          <cell r="H547" t="str">
            <v>0</v>
          </cell>
          <cell r="I547">
            <v>1</v>
          </cell>
          <cell r="J547">
            <v>1</v>
          </cell>
          <cell r="K547" t="str">
            <v>0</v>
          </cell>
          <cell r="L547" t="str">
            <v>0</v>
          </cell>
          <cell r="M547" t="str">
            <v>0</v>
          </cell>
          <cell r="N547" t="str">
            <v>0</v>
          </cell>
          <cell r="O547">
            <v>2</v>
          </cell>
        </row>
        <row r="548">
          <cell r="B548" t="str">
            <v>MO-011</v>
          </cell>
          <cell r="C548" t="str">
            <v>MONITOR DE PRESIÓN INTRACRANEAL PORTATIL</v>
          </cell>
          <cell r="D548" t="str">
            <v>B</v>
          </cell>
          <cell r="E548" t="str">
            <v>MO</v>
          </cell>
          <cell r="F548" t="str">
            <v>E</v>
          </cell>
          <cell r="H548" t="str">
            <v>0</v>
          </cell>
          <cell r="I548">
            <v>1</v>
          </cell>
          <cell r="J548">
            <v>1</v>
          </cell>
          <cell r="K548" t="str">
            <v>0</v>
          </cell>
          <cell r="L548" t="str">
            <v>0</v>
          </cell>
          <cell r="M548" t="str">
            <v>0</v>
          </cell>
          <cell r="N548" t="str">
            <v>0</v>
          </cell>
          <cell r="O548">
            <v>2</v>
          </cell>
        </row>
        <row r="549">
          <cell r="B549" t="str">
            <v>MO-012</v>
          </cell>
          <cell r="C549" t="str">
            <v>MONITOR DEL ESTADO HIPNÓTICO</v>
          </cell>
          <cell r="D549" t="str">
            <v>B</v>
          </cell>
          <cell r="E549" t="str">
            <v>MO</v>
          </cell>
          <cell r="F549" t="str">
            <v>E</v>
          </cell>
          <cell r="H549" t="str">
            <v>0</v>
          </cell>
          <cell r="I549">
            <v>1</v>
          </cell>
          <cell r="J549" t="str">
            <v>0</v>
          </cell>
          <cell r="K549" t="str">
            <v>0</v>
          </cell>
          <cell r="L549" t="str">
            <v>0</v>
          </cell>
          <cell r="M549" t="str">
            <v>0</v>
          </cell>
          <cell r="N549" t="str">
            <v>0</v>
          </cell>
          <cell r="O549">
            <v>1</v>
          </cell>
        </row>
        <row r="550">
          <cell r="B550" t="str">
            <v>MO-013</v>
          </cell>
          <cell r="C550" t="str">
            <v>MONITOR ESOFAGICO DE GASTO CARDIACO</v>
          </cell>
          <cell r="D550" t="str">
            <v>B</v>
          </cell>
          <cell r="E550" t="str">
            <v>MO</v>
          </cell>
          <cell r="F550" t="str">
            <v>E</v>
          </cell>
          <cell r="H550" t="str">
            <v>0</v>
          </cell>
          <cell r="I550">
            <v>1</v>
          </cell>
          <cell r="J550">
            <v>1</v>
          </cell>
          <cell r="K550" t="str">
            <v>0</v>
          </cell>
          <cell r="L550" t="str">
            <v>0</v>
          </cell>
          <cell r="M550" t="str">
            <v>0</v>
          </cell>
          <cell r="N550" t="str">
            <v>0</v>
          </cell>
          <cell r="O550">
            <v>2</v>
          </cell>
        </row>
        <row r="551">
          <cell r="B551" t="str">
            <v>MO-014</v>
          </cell>
          <cell r="C551" t="str">
            <v>MONITOR FETAL</v>
          </cell>
          <cell r="D551" t="str">
            <v>B</v>
          </cell>
          <cell r="E551" t="str">
            <v>MO</v>
          </cell>
          <cell r="F551" t="str">
            <v>E</v>
          </cell>
          <cell r="H551" t="str">
            <v>0</v>
          </cell>
          <cell r="I551">
            <v>2</v>
          </cell>
          <cell r="J551" t="str">
            <v>0</v>
          </cell>
          <cell r="K551" t="str">
            <v>0</v>
          </cell>
          <cell r="L551" t="str">
            <v>0</v>
          </cell>
          <cell r="M551" t="str">
            <v>0</v>
          </cell>
          <cell r="N551" t="str">
            <v>0</v>
          </cell>
          <cell r="O551">
            <v>2</v>
          </cell>
        </row>
        <row r="552">
          <cell r="B552" t="str">
            <v>MO-015</v>
          </cell>
          <cell r="C552" t="str">
            <v>MONITOR FETAL GEMELAR</v>
          </cell>
          <cell r="D552" t="str">
            <v>B</v>
          </cell>
          <cell r="E552" t="str">
            <v>MO</v>
          </cell>
          <cell r="F552" t="str">
            <v>E</v>
          </cell>
          <cell r="H552" t="str">
            <v>0</v>
          </cell>
          <cell r="I552">
            <v>1</v>
          </cell>
          <cell r="J552">
            <v>1</v>
          </cell>
          <cell r="K552" t="str">
            <v>0</v>
          </cell>
          <cell r="L552" t="str">
            <v>0</v>
          </cell>
          <cell r="M552" t="str">
            <v>0</v>
          </cell>
          <cell r="N552" t="str">
            <v>0</v>
          </cell>
          <cell r="O552">
            <v>2</v>
          </cell>
        </row>
        <row r="553">
          <cell r="B553" t="str">
            <v>MO-016</v>
          </cell>
          <cell r="C553" t="str">
            <v>PULSOXIMETRO ADULTO/PEDIÁTRICO</v>
          </cell>
          <cell r="D553" t="str">
            <v>B</v>
          </cell>
          <cell r="E553" t="str">
            <v>MO</v>
          </cell>
          <cell r="F553" t="str">
            <v>E</v>
          </cell>
          <cell r="H553" t="str">
            <v>0</v>
          </cell>
          <cell r="I553">
            <v>1</v>
          </cell>
          <cell r="J553">
            <v>1</v>
          </cell>
          <cell r="K553">
            <v>1</v>
          </cell>
          <cell r="L553">
            <v>1</v>
          </cell>
          <cell r="M553">
            <v>1</v>
          </cell>
          <cell r="N553" t="str">
            <v>0</v>
          </cell>
          <cell r="O553">
            <v>5</v>
          </cell>
        </row>
        <row r="554">
          <cell r="B554" t="str">
            <v>MO-017</v>
          </cell>
          <cell r="C554" t="str">
            <v>SISTEMA MAPA (MONITOREO DE PRESION AMBULATORIA CONTINUA)</v>
          </cell>
          <cell r="D554" t="str">
            <v>B</v>
          </cell>
          <cell r="E554" t="str">
            <v>MO</v>
          </cell>
          <cell r="F554" t="str">
            <v>E</v>
          </cell>
          <cell r="H554" t="str">
            <v>0</v>
          </cell>
          <cell r="I554">
            <v>1</v>
          </cell>
          <cell r="J554" t="str">
            <v>0</v>
          </cell>
          <cell r="K554" t="str">
            <v>0</v>
          </cell>
          <cell r="L554" t="str">
            <v>0</v>
          </cell>
          <cell r="M554" t="str">
            <v>0</v>
          </cell>
          <cell r="N554" t="str">
            <v>0</v>
          </cell>
          <cell r="O554">
            <v>1</v>
          </cell>
        </row>
        <row r="555">
          <cell r="B555" t="str">
            <v>MOF-001</v>
          </cell>
          <cell r="C555" t="str">
            <v>BANCA ECUMENICA</v>
          </cell>
          <cell r="D555" t="str">
            <v>MA</v>
          </cell>
          <cell r="E555" t="str">
            <v>MOF</v>
          </cell>
          <cell r="F555" t="str">
            <v>E</v>
          </cell>
          <cell r="H555">
            <v>10</v>
          </cell>
          <cell r="I555" t="str">
            <v>0</v>
          </cell>
          <cell r="J555" t="str">
            <v>0</v>
          </cell>
          <cell r="K555" t="str">
            <v>0</v>
          </cell>
          <cell r="L555" t="str">
            <v>0</v>
          </cell>
          <cell r="M555" t="str">
            <v>0</v>
          </cell>
          <cell r="N555" t="str">
            <v>0</v>
          </cell>
          <cell r="O555">
            <v>10</v>
          </cell>
        </row>
        <row r="556">
          <cell r="B556" t="str">
            <v>MOF-002</v>
          </cell>
          <cell r="C556" t="str">
            <v>BANCO DE MADERA PARA VESTUARIO</v>
          </cell>
          <cell r="D556" t="str">
            <v>MA</v>
          </cell>
          <cell r="E556" t="str">
            <v>MOF</v>
          </cell>
          <cell r="F556" t="str">
            <v>E</v>
          </cell>
          <cell r="H556">
            <v>1</v>
          </cell>
          <cell r="I556">
            <v>1</v>
          </cell>
          <cell r="J556">
            <v>2</v>
          </cell>
          <cell r="K556">
            <v>1</v>
          </cell>
          <cell r="L556" t="str">
            <v>0</v>
          </cell>
          <cell r="M556" t="str">
            <v>0</v>
          </cell>
          <cell r="N556" t="str">
            <v>0</v>
          </cell>
          <cell r="O556">
            <v>5</v>
          </cell>
        </row>
        <row r="557">
          <cell r="B557" t="str">
            <v>MOF-003</v>
          </cell>
          <cell r="C557" t="str">
            <v>BANDEJA ACRILICA SIMPLE PARA ESCRITORIO</v>
          </cell>
          <cell r="D557" t="str">
            <v>MA</v>
          </cell>
          <cell r="E557" t="str">
            <v>MOF</v>
          </cell>
          <cell r="F557" t="str">
            <v>E</v>
          </cell>
          <cell r="H557">
            <v>1</v>
          </cell>
          <cell r="I557">
            <v>1</v>
          </cell>
          <cell r="J557">
            <v>1</v>
          </cell>
          <cell r="K557">
            <v>1</v>
          </cell>
          <cell r="L557">
            <v>1</v>
          </cell>
          <cell r="M557">
            <v>1</v>
          </cell>
          <cell r="N557">
            <v>1</v>
          </cell>
          <cell r="O557">
            <v>7</v>
          </cell>
        </row>
        <row r="558">
          <cell r="B558" t="str">
            <v>MOF-004</v>
          </cell>
          <cell r="C558" t="str">
            <v>BANDEJA METALICA SIMPLE PARA ESCRITORIO</v>
          </cell>
          <cell r="D558" t="str">
            <v>MA</v>
          </cell>
          <cell r="E558" t="str">
            <v>MOF</v>
          </cell>
          <cell r="F558" t="str">
            <v>E</v>
          </cell>
          <cell r="H558" t="str">
            <v>0</v>
          </cell>
          <cell r="I558">
            <v>1</v>
          </cell>
          <cell r="J558" t="str">
            <v>0</v>
          </cell>
          <cell r="K558" t="str">
            <v>0</v>
          </cell>
          <cell r="L558" t="str">
            <v>0</v>
          </cell>
          <cell r="M558" t="str">
            <v>0</v>
          </cell>
          <cell r="N558" t="str">
            <v>0</v>
          </cell>
          <cell r="O558">
            <v>1</v>
          </cell>
        </row>
        <row r="559">
          <cell r="B559" t="str">
            <v>MOF-005</v>
          </cell>
          <cell r="C559" t="str">
            <v>BUTACA METALICA DE 3 CUERPOS</v>
          </cell>
          <cell r="D559" t="str">
            <v>MA</v>
          </cell>
          <cell r="E559" t="str">
            <v>MOF</v>
          </cell>
          <cell r="F559" t="str">
            <v>E</v>
          </cell>
          <cell r="H559">
            <v>3</v>
          </cell>
          <cell r="I559" t="str">
            <v>0</v>
          </cell>
          <cell r="J559">
            <v>6</v>
          </cell>
          <cell r="K559">
            <v>4</v>
          </cell>
          <cell r="L559">
            <v>4</v>
          </cell>
          <cell r="M559">
            <v>3</v>
          </cell>
          <cell r="N559">
            <v>3</v>
          </cell>
          <cell r="O559">
            <v>23</v>
          </cell>
        </row>
        <row r="560">
          <cell r="B560" t="str">
            <v>MOF-006</v>
          </cell>
          <cell r="C560" t="str">
            <v>CAJA FUERTE CON CLAVE TIPO RELOJ</v>
          </cell>
          <cell r="D560" t="str">
            <v>MA</v>
          </cell>
          <cell r="E560" t="str">
            <v>MOF</v>
          </cell>
          <cell r="F560" t="str">
            <v>E</v>
          </cell>
          <cell r="H560" t="str">
            <v>0</v>
          </cell>
          <cell r="I560" t="str">
            <v>0</v>
          </cell>
          <cell r="J560">
            <v>1</v>
          </cell>
          <cell r="K560">
            <v>1</v>
          </cell>
          <cell r="L560">
            <v>1</v>
          </cell>
          <cell r="M560">
            <v>1</v>
          </cell>
          <cell r="N560">
            <v>1</v>
          </cell>
          <cell r="O560">
            <v>5</v>
          </cell>
        </row>
        <row r="561">
          <cell r="B561" t="str">
            <v>MOF-007</v>
          </cell>
          <cell r="C561" t="str">
            <v>CARPETAS UNIPERSONALES PARA AULA, TABLERO REBATIBLE</v>
          </cell>
          <cell r="D561" t="str">
            <v>MA</v>
          </cell>
          <cell r="E561" t="str">
            <v>MOF</v>
          </cell>
          <cell r="F561" t="str">
            <v>E</v>
          </cell>
          <cell r="H561">
            <v>10</v>
          </cell>
          <cell r="I561" t="str">
            <v>0</v>
          </cell>
          <cell r="J561" t="str">
            <v>0</v>
          </cell>
          <cell r="K561" t="str">
            <v>0</v>
          </cell>
          <cell r="L561" t="str">
            <v>0</v>
          </cell>
          <cell r="M561" t="str">
            <v>0</v>
          </cell>
          <cell r="N561" t="str">
            <v>0</v>
          </cell>
          <cell r="O561">
            <v>10</v>
          </cell>
        </row>
        <row r="562">
          <cell r="B562" t="str">
            <v>MOF-008</v>
          </cell>
          <cell r="C562" t="str">
            <v>CONJUNTO DE BUTACAS DE 3 UNIDADES</v>
          </cell>
          <cell r="D562" t="str">
            <v>MA</v>
          </cell>
          <cell r="E562" t="str">
            <v>MOF</v>
          </cell>
          <cell r="F562" t="str">
            <v>E</v>
          </cell>
          <cell r="H562">
            <v>1</v>
          </cell>
          <cell r="I562" t="str">
            <v>0</v>
          </cell>
          <cell r="J562" t="str">
            <v>0</v>
          </cell>
          <cell r="K562" t="str">
            <v>0</v>
          </cell>
          <cell r="L562" t="str">
            <v>0</v>
          </cell>
          <cell r="M562" t="str">
            <v>0</v>
          </cell>
          <cell r="N562" t="str">
            <v>0</v>
          </cell>
          <cell r="O562">
            <v>1</v>
          </cell>
        </row>
        <row r="563">
          <cell r="B563" t="str">
            <v>MOF-009</v>
          </cell>
          <cell r="C563" t="str">
            <v>CREDENZA METALICA DE 180 X 50 CM</v>
          </cell>
          <cell r="D563" t="str">
            <v>MA</v>
          </cell>
          <cell r="E563" t="str">
            <v>MOF</v>
          </cell>
          <cell r="F563" t="str">
            <v>E</v>
          </cell>
          <cell r="H563" t="str">
            <v>0</v>
          </cell>
          <cell r="I563" t="str">
            <v>0</v>
          </cell>
          <cell r="J563">
            <v>1</v>
          </cell>
          <cell r="K563" t="str">
            <v>0</v>
          </cell>
          <cell r="L563" t="str">
            <v>0</v>
          </cell>
          <cell r="M563" t="str">
            <v>0</v>
          </cell>
          <cell r="N563" t="str">
            <v>0</v>
          </cell>
          <cell r="O563">
            <v>1</v>
          </cell>
        </row>
        <row r="564">
          <cell r="B564" t="str">
            <v>MOF-010</v>
          </cell>
          <cell r="C564" t="str">
            <v>ESCRITORIO METALICO DE 2 CAJONES</v>
          </cell>
          <cell r="D564" t="str">
            <v>MA</v>
          </cell>
          <cell r="E564" t="str">
            <v>MOF</v>
          </cell>
          <cell r="F564" t="str">
            <v>E</v>
          </cell>
          <cell r="H564">
            <v>1</v>
          </cell>
          <cell r="I564">
            <v>1</v>
          </cell>
          <cell r="J564">
            <v>1</v>
          </cell>
          <cell r="K564">
            <v>1</v>
          </cell>
          <cell r="L564">
            <v>1</v>
          </cell>
          <cell r="M564" t="str">
            <v>0</v>
          </cell>
          <cell r="N564" t="str">
            <v>0</v>
          </cell>
          <cell r="O564">
            <v>5</v>
          </cell>
        </row>
        <row r="565">
          <cell r="B565" t="str">
            <v>MOF-011</v>
          </cell>
          <cell r="C565" t="str">
            <v>ESCRITORIO METÁLICO DE 3 CAJONES</v>
          </cell>
          <cell r="D565" t="str">
            <v>MA</v>
          </cell>
          <cell r="E565" t="str">
            <v>MOF</v>
          </cell>
          <cell r="F565" t="str">
            <v>E</v>
          </cell>
          <cell r="H565">
            <v>1</v>
          </cell>
          <cell r="I565">
            <v>1</v>
          </cell>
          <cell r="J565">
            <v>1</v>
          </cell>
          <cell r="K565" t="str">
            <v>0</v>
          </cell>
          <cell r="L565" t="str">
            <v>0</v>
          </cell>
          <cell r="M565" t="str">
            <v>0</v>
          </cell>
          <cell r="N565" t="str">
            <v>0</v>
          </cell>
          <cell r="O565">
            <v>3</v>
          </cell>
        </row>
        <row r="566">
          <cell r="B566" t="str">
            <v>MOF-012</v>
          </cell>
          <cell r="C566" t="str">
            <v>ESCRITORIO METÁLICO DE 4 CAJONES</v>
          </cell>
          <cell r="D566" t="str">
            <v>MA</v>
          </cell>
          <cell r="E566" t="str">
            <v>MOF</v>
          </cell>
          <cell r="F566" t="str">
            <v>E</v>
          </cell>
          <cell r="H566">
            <v>3</v>
          </cell>
          <cell r="I566">
            <v>1</v>
          </cell>
          <cell r="J566">
            <v>1</v>
          </cell>
          <cell r="K566">
            <v>1</v>
          </cell>
          <cell r="L566">
            <v>1</v>
          </cell>
          <cell r="M566">
            <v>1</v>
          </cell>
          <cell r="N566">
            <v>1</v>
          </cell>
          <cell r="O566">
            <v>9</v>
          </cell>
        </row>
        <row r="567">
          <cell r="B567" t="str">
            <v>MOF-013</v>
          </cell>
          <cell r="C567" t="str">
            <v>ESCRITORIO METÁLICO DE 7 CAJONES</v>
          </cell>
          <cell r="D567" t="str">
            <v>MA</v>
          </cell>
          <cell r="E567" t="str">
            <v>MOF</v>
          </cell>
          <cell r="F567" t="str">
            <v>E</v>
          </cell>
          <cell r="H567">
            <v>1</v>
          </cell>
          <cell r="I567" t="str">
            <v>0</v>
          </cell>
          <cell r="J567">
            <v>1</v>
          </cell>
          <cell r="K567" t="str">
            <v>0</v>
          </cell>
          <cell r="L567" t="str">
            <v>0</v>
          </cell>
          <cell r="M567" t="str">
            <v>0</v>
          </cell>
          <cell r="N567" t="str">
            <v>0</v>
          </cell>
          <cell r="O567">
            <v>2</v>
          </cell>
        </row>
        <row r="568">
          <cell r="B568" t="str">
            <v>MOF-014</v>
          </cell>
          <cell r="C568" t="str">
            <v>MESA AUXILIAR PARA OFICINA</v>
          </cell>
          <cell r="D568" t="str">
            <v>MA</v>
          </cell>
          <cell r="E568" t="str">
            <v>MOF</v>
          </cell>
          <cell r="F568" t="str">
            <v>E</v>
          </cell>
          <cell r="H568">
            <v>1</v>
          </cell>
          <cell r="I568" t="str">
            <v>0</v>
          </cell>
          <cell r="J568" t="str">
            <v>0</v>
          </cell>
          <cell r="K568" t="str">
            <v>0</v>
          </cell>
          <cell r="L568" t="str">
            <v>0</v>
          </cell>
          <cell r="M568" t="str">
            <v>0</v>
          </cell>
          <cell r="N568" t="str">
            <v>0</v>
          </cell>
          <cell r="O568">
            <v>1</v>
          </cell>
        </row>
        <row r="569">
          <cell r="B569" t="str">
            <v>MOF-015</v>
          </cell>
          <cell r="C569" t="str">
            <v>MESA DE MADERA DE TRABAJO DE 240 X 120 CM.</v>
          </cell>
          <cell r="D569" t="str">
            <v>MA</v>
          </cell>
          <cell r="E569" t="str">
            <v>MOF</v>
          </cell>
          <cell r="F569" t="str">
            <v>E</v>
          </cell>
          <cell r="H569">
            <v>1</v>
          </cell>
          <cell r="I569" t="str">
            <v>0</v>
          </cell>
          <cell r="J569" t="str">
            <v>0</v>
          </cell>
          <cell r="K569" t="str">
            <v>0</v>
          </cell>
          <cell r="L569" t="str">
            <v>0</v>
          </cell>
          <cell r="M569" t="str">
            <v>0</v>
          </cell>
          <cell r="N569" t="str">
            <v>0</v>
          </cell>
          <cell r="O569">
            <v>1</v>
          </cell>
        </row>
        <row r="570">
          <cell r="B570" t="str">
            <v>MOF-016</v>
          </cell>
          <cell r="C570" t="str">
            <v>MESA DE MADERA PARA LAVANDERIA</v>
          </cell>
          <cell r="D570" t="str">
            <v>MA</v>
          </cell>
          <cell r="E570" t="str">
            <v>MOF</v>
          </cell>
          <cell r="F570" t="str">
            <v>E</v>
          </cell>
          <cell r="H570">
            <v>2</v>
          </cell>
          <cell r="I570" t="str">
            <v>0</v>
          </cell>
          <cell r="J570" t="str">
            <v>0</v>
          </cell>
          <cell r="K570" t="str">
            <v>0</v>
          </cell>
          <cell r="L570" t="str">
            <v>0</v>
          </cell>
          <cell r="M570" t="str">
            <v>0</v>
          </cell>
          <cell r="N570" t="str">
            <v>0</v>
          </cell>
          <cell r="O570">
            <v>2</v>
          </cell>
        </row>
        <row r="571">
          <cell r="B571" t="str">
            <v>MOF-017</v>
          </cell>
          <cell r="C571" t="str">
            <v>MESA DE MADERA PARA MÚLTIPLES USOS</v>
          </cell>
          <cell r="D571" t="str">
            <v>MA</v>
          </cell>
          <cell r="E571" t="str">
            <v>MOF</v>
          </cell>
          <cell r="F571" t="str">
            <v>E</v>
          </cell>
          <cell r="H571">
            <v>1</v>
          </cell>
          <cell r="I571" t="str">
            <v>0</v>
          </cell>
          <cell r="J571">
            <v>1</v>
          </cell>
          <cell r="K571" t="str">
            <v>0</v>
          </cell>
          <cell r="L571" t="str">
            <v>0</v>
          </cell>
          <cell r="M571" t="str">
            <v>0</v>
          </cell>
          <cell r="N571" t="str">
            <v>0</v>
          </cell>
          <cell r="O571">
            <v>2</v>
          </cell>
        </row>
        <row r="572">
          <cell r="B572" t="str">
            <v>MOF-018</v>
          </cell>
          <cell r="C572" t="str">
            <v>MESA DE MADERA PARA NIÑOS</v>
          </cell>
          <cell r="D572" t="str">
            <v>MA</v>
          </cell>
          <cell r="E572" t="str">
            <v>MOF</v>
          </cell>
          <cell r="F572" t="str">
            <v>E</v>
          </cell>
          <cell r="H572" t="str">
            <v>0</v>
          </cell>
          <cell r="I572">
            <v>1</v>
          </cell>
          <cell r="J572">
            <v>4</v>
          </cell>
          <cell r="K572" t="str">
            <v>0</v>
          </cell>
          <cell r="L572" t="str">
            <v>0</v>
          </cell>
          <cell r="M572" t="str">
            <v>0</v>
          </cell>
          <cell r="N572" t="str">
            <v>0</v>
          </cell>
          <cell r="O572">
            <v>5</v>
          </cell>
        </row>
        <row r="573">
          <cell r="B573" t="str">
            <v>MOF-019</v>
          </cell>
          <cell r="C573" t="str">
            <v>MESA DE MADERA PARA REUNIONES DE 240 X 120 CM.</v>
          </cell>
          <cell r="D573" t="str">
            <v>MA</v>
          </cell>
          <cell r="E573" t="str">
            <v>MOF</v>
          </cell>
          <cell r="F573" t="str">
            <v>E</v>
          </cell>
          <cell r="H573">
            <v>1</v>
          </cell>
          <cell r="I573" t="str">
            <v>0</v>
          </cell>
          <cell r="J573" t="str">
            <v>0</v>
          </cell>
          <cell r="K573">
            <v>1</v>
          </cell>
          <cell r="L573">
            <v>1</v>
          </cell>
          <cell r="M573" t="str">
            <v>0</v>
          </cell>
          <cell r="N573" t="str">
            <v>0</v>
          </cell>
          <cell r="O573">
            <v>3</v>
          </cell>
        </row>
        <row r="574">
          <cell r="B574" t="str">
            <v>MOF-020</v>
          </cell>
          <cell r="C574" t="str">
            <v xml:space="preserve">MESA DE REUNIONES DE 90 X 180 CM. </v>
          </cell>
          <cell r="D574" t="str">
            <v>MA</v>
          </cell>
          <cell r="E574" t="str">
            <v>MOF</v>
          </cell>
          <cell r="F574" t="str">
            <v>E</v>
          </cell>
          <cell r="H574">
            <v>1</v>
          </cell>
          <cell r="I574" t="str">
            <v>0</v>
          </cell>
          <cell r="J574">
            <v>1</v>
          </cell>
          <cell r="K574" t="str">
            <v>0</v>
          </cell>
          <cell r="L574" t="str">
            <v>0</v>
          </cell>
          <cell r="M574" t="str">
            <v>0</v>
          </cell>
          <cell r="N574" t="str">
            <v>0</v>
          </cell>
          <cell r="O574">
            <v>2</v>
          </cell>
        </row>
        <row r="575">
          <cell r="B575" t="str">
            <v>MOF-021</v>
          </cell>
          <cell r="C575" t="str">
            <v>MESA METALICA DE CENTRO</v>
          </cell>
          <cell r="D575" t="str">
            <v>MA</v>
          </cell>
          <cell r="E575" t="str">
            <v>MOF</v>
          </cell>
          <cell r="F575" t="str">
            <v>E</v>
          </cell>
          <cell r="H575">
            <v>1</v>
          </cell>
          <cell r="I575" t="str">
            <v>0</v>
          </cell>
          <cell r="J575">
            <v>1</v>
          </cell>
          <cell r="K575" t="str">
            <v>0</v>
          </cell>
          <cell r="L575" t="str">
            <v>0</v>
          </cell>
          <cell r="M575" t="str">
            <v>0</v>
          </cell>
          <cell r="N575" t="str">
            <v>0</v>
          </cell>
          <cell r="O575">
            <v>2</v>
          </cell>
        </row>
        <row r="576">
          <cell r="B576" t="str">
            <v>MOF-022</v>
          </cell>
          <cell r="C576" t="str">
            <v xml:space="preserve">MESA METÁLICA DE REUNIONES PARA 4 PERSONAS </v>
          </cell>
          <cell r="D576" t="str">
            <v>MA</v>
          </cell>
          <cell r="E576" t="str">
            <v>MOF</v>
          </cell>
          <cell r="F576" t="str">
            <v>E</v>
          </cell>
          <cell r="H576">
            <v>4</v>
          </cell>
          <cell r="I576" t="str">
            <v>0</v>
          </cell>
          <cell r="J576" t="str">
            <v>0</v>
          </cell>
          <cell r="K576" t="str">
            <v>0</v>
          </cell>
          <cell r="L576" t="str">
            <v>0</v>
          </cell>
          <cell r="M576" t="str">
            <v>0</v>
          </cell>
          <cell r="N576" t="str">
            <v>0</v>
          </cell>
          <cell r="O576">
            <v>4</v>
          </cell>
        </row>
        <row r="577">
          <cell r="B577" t="str">
            <v>MOF-023</v>
          </cell>
          <cell r="C577" t="str">
            <v xml:space="preserve">MESA METÁLICA DE USO MÚLTIPLE DE 90 X 45 CM. </v>
          </cell>
          <cell r="D577" t="str">
            <v>MA</v>
          </cell>
          <cell r="E577" t="str">
            <v>MOF</v>
          </cell>
          <cell r="F577" t="str">
            <v>E</v>
          </cell>
          <cell r="H577">
            <v>1</v>
          </cell>
          <cell r="I577">
            <v>1</v>
          </cell>
          <cell r="J577" t="str">
            <v>0</v>
          </cell>
          <cell r="K577" t="str">
            <v>0</v>
          </cell>
          <cell r="L577" t="str">
            <v>0</v>
          </cell>
          <cell r="M577" t="str">
            <v>0</v>
          </cell>
          <cell r="N577" t="str">
            <v>0</v>
          </cell>
          <cell r="O577">
            <v>2</v>
          </cell>
        </row>
        <row r="578">
          <cell r="B578" t="str">
            <v>MOF-024</v>
          </cell>
          <cell r="C578" t="str">
            <v>MESA METALICA ESQUINERA</v>
          </cell>
          <cell r="D578" t="str">
            <v>MA</v>
          </cell>
          <cell r="E578" t="str">
            <v>MOF</v>
          </cell>
          <cell r="F578" t="str">
            <v>E</v>
          </cell>
          <cell r="H578">
            <v>1</v>
          </cell>
          <cell r="I578" t="str">
            <v>0</v>
          </cell>
          <cell r="J578" t="str">
            <v>0</v>
          </cell>
          <cell r="K578" t="str">
            <v>0</v>
          </cell>
          <cell r="L578" t="str">
            <v>0</v>
          </cell>
          <cell r="M578" t="str">
            <v>0</v>
          </cell>
          <cell r="N578" t="str">
            <v>0</v>
          </cell>
          <cell r="O578">
            <v>1</v>
          </cell>
        </row>
        <row r="579">
          <cell r="B579" t="str">
            <v>MOF-025</v>
          </cell>
          <cell r="C579" t="str">
            <v>MODULO PARA COMPUTO</v>
          </cell>
          <cell r="D579" t="str">
            <v>MA</v>
          </cell>
          <cell r="E579" t="str">
            <v>MOF</v>
          </cell>
          <cell r="F579" t="str">
            <v>E</v>
          </cell>
          <cell r="H579">
            <v>1</v>
          </cell>
          <cell r="I579">
            <v>1</v>
          </cell>
          <cell r="J579">
            <v>1</v>
          </cell>
          <cell r="K579">
            <v>1</v>
          </cell>
          <cell r="L579">
            <v>1</v>
          </cell>
          <cell r="M579">
            <v>2</v>
          </cell>
          <cell r="N579">
            <v>1</v>
          </cell>
          <cell r="O579">
            <v>8</v>
          </cell>
        </row>
        <row r="580">
          <cell r="B580" t="str">
            <v>MOF-026</v>
          </cell>
          <cell r="C580" t="str">
            <v>MUEBLE PARA COLGAR CON PUERTAS DE VIDRIO</v>
          </cell>
          <cell r="D580" t="str">
            <v>MA</v>
          </cell>
          <cell r="E580" t="str">
            <v>MOF</v>
          </cell>
          <cell r="F580" t="str">
            <v>E</v>
          </cell>
          <cell r="H580" t="str">
            <v>0</v>
          </cell>
          <cell r="I580">
            <v>1</v>
          </cell>
          <cell r="J580" t="str">
            <v>0</v>
          </cell>
          <cell r="K580" t="str">
            <v>0</v>
          </cell>
          <cell r="L580" t="str">
            <v>0</v>
          </cell>
          <cell r="M580" t="str">
            <v>0</v>
          </cell>
          <cell r="N580" t="str">
            <v>0</v>
          </cell>
          <cell r="O580">
            <v>1</v>
          </cell>
        </row>
        <row r="581">
          <cell r="B581" t="str">
            <v>MOF-027</v>
          </cell>
          <cell r="C581" t="str">
            <v>MUEBLE REPOSTERO ALTO</v>
          </cell>
          <cell r="D581" t="str">
            <v>MA</v>
          </cell>
          <cell r="E581" t="str">
            <v>MOF</v>
          </cell>
          <cell r="F581" t="str">
            <v>E</v>
          </cell>
          <cell r="H581" t="str">
            <v>0</v>
          </cell>
          <cell r="I581">
            <v>1</v>
          </cell>
          <cell r="J581" t="str">
            <v>0</v>
          </cell>
          <cell r="K581" t="str">
            <v>0</v>
          </cell>
          <cell r="L581" t="str">
            <v>0</v>
          </cell>
          <cell r="M581" t="str">
            <v>0</v>
          </cell>
          <cell r="N581" t="str">
            <v>0</v>
          </cell>
          <cell r="O581">
            <v>1</v>
          </cell>
        </row>
        <row r="582">
          <cell r="B582" t="str">
            <v>MOF-028</v>
          </cell>
          <cell r="C582" t="str">
            <v>PIZARRA ACRÍLICA  DE 1.50 X 1.00  ADOSADO A PARED</v>
          </cell>
          <cell r="D582" t="str">
            <v>MA</v>
          </cell>
          <cell r="E582" t="str">
            <v>MOF</v>
          </cell>
          <cell r="F582" t="str">
            <v>E</v>
          </cell>
          <cell r="H582">
            <v>1</v>
          </cell>
          <cell r="I582" t="str">
            <v>0</v>
          </cell>
          <cell r="J582">
            <v>1</v>
          </cell>
          <cell r="K582">
            <v>1</v>
          </cell>
          <cell r="L582">
            <v>1</v>
          </cell>
          <cell r="M582" t="str">
            <v>0</v>
          </cell>
          <cell r="N582" t="str">
            <v>0</v>
          </cell>
          <cell r="O582">
            <v>4</v>
          </cell>
        </row>
        <row r="583">
          <cell r="B583" t="str">
            <v>MOF-029</v>
          </cell>
          <cell r="C583" t="str">
            <v>SILLA DE MADERA PARA NIÑOS</v>
          </cell>
          <cell r="D583" t="str">
            <v>MA</v>
          </cell>
          <cell r="E583" t="str">
            <v>MOF</v>
          </cell>
          <cell r="F583" t="str">
            <v>E</v>
          </cell>
          <cell r="H583" t="str">
            <v>0</v>
          </cell>
          <cell r="I583" t="str">
            <v>0</v>
          </cell>
          <cell r="J583">
            <v>16</v>
          </cell>
          <cell r="K583" t="str">
            <v>0</v>
          </cell>
          <cell r="L583" t="str">
            <v>0</v>
          </cell>
          <cell r="M583" t="str">
            <v>0</v>
          </cell>
          <cell r="N583" t="str">
            <v>0</v>
          </cell>
          <cell r="O583">
            <v>16</v>
          </cell>
        </row>
        <row r="584">
          <cell r="B584" t="str">
            <v>MOF-030</v>
          </cell>
          <cell r="C584" t="str">
            <v>SILLA METÁLICA APILABLE</v>
          </cell>
          <cell r="D584" t="str">
            <v>MA</v>
          </cell>
          <cell r="E584" t="str">
            <v>MOF</v>
          </cell>
          <cell r="F584" t="str">
            <v>E</v>
          </cell>
          <cell r="H584">
            <v>2</v>
          </cell>
          <cell r="I584">
            <v>2</v>
          </cell>
          <cell r="J584">
            <v>2</v>
          </cell>
          <cell r="K584">
            <v>2</v>
          </cell>
          <cell r="L584">
            <v>2</v>
          </cell>
          <cell r="M584">
            <v>2</v>
          </cell>
          <cell r="N584">
            <v>2</v>
          </cell>
          <cell r="O584">
            <v>14</v>
          </cell>
        </row>
        <row r="585">
          <cell r="B585" t="str">
            <v>MOF-031</v>
          </cell>
          <cell r="C585" t="str">
            <v>SILLA METALICA CONFORTABLE GIRATORIA RODABLE</v>
          </cell>
          <cell r="D585" t="str">
            <v>MA</v>
          </cell>
          <cell r="E585" t="str">
            <v>MOF</v>
          </cell>
          <cell r="F585" t="str">
            <v>E</v>
          </cell>
          <cell r="H585">
            <v>1</v>
          </cell>
          <cell r="I585" t="str">
            <v>0</v>
          </cell>
          <cell r="J585" t="str">
            <v>0</v>
          </cell>
          <cell r="K585" t="str">
            <v>0</v>
          </cell>
          <cell r="L585" t="str">
            <v>0</v>
          </cell>
          <cell r="M585" t="str">
            <v>0</v>
          </cell>
          <cell r="N585" t="str">
            <v>0</v>
          </cell>
          <cell r="O585">
            <v>1</v>
          </cell>
        </row>
        <row r="586">
          <cell r="B586" t="str">
            <v>MOF-032</v>
          </cell>
          <cell r="C586" t="str">
            <v>SILLA METÁLICA CONFORTABLE GIRATORIA RODABLE CON BRAZOS</v>
          </cell>
          <cell r="D586" t="str">
            <v>MA</v>
          </cell>
          <cell r="E586" t="str">
            <v>MOF</v>
          </cell>
          <cell r="F586" t="str">
            <v>E</v>
          </cell>
          <cell r="H586">
            <v>3</v>
          </cell>
          <cell r="I586" t="str">
            <v>0</v>
          </cell>
          <cell r="J586">
            <v>1</v>
          </cell>
          <cell r="K586">
            <v>1</v>
          </cell>
          <cell r="L586" t="str">
            <v>0</v>
          </cell>
          <cell r="M586" t="str">
            <v>0</v>
          </cell>
          <cell r="N586" t="str">
            <v>0</v>
          </cell>
          <cell r="O586">
            <v>5</v>
          </cell>
        </row>
        <row r="587">
          <cell r="B587" t="str">
            <v>MOF-033</v>
          </cell>
          <cell r="C587" t="str">
            <v xml:space="preserve">SILLA METALICA GIRATORIA CONFORTABLE PARA SALA OPERACIONES </v>
          </cell>
          <cell r="D587" t="str">
            <v>MA</v>
          </cell>
          <cell r="E587" t="str">
            <v>MOF</v>
          </cell>
          <cell r="F587" t="str">
            <v>E</v>
          </cell>
          <cell r="H587" t="str">
            <v>0</v>
          </cell>
          <cell r="I587">
            <v>1</v>
          </cell>
          <cell r="J587" t="str">
            <v>0</v>
          </cell>
          <cell r="K587" t="str">
            <v>0</v>
          </cell>
          <cell r="L587" t="str">
            <v>0</v>
          </cell>
          <cell r="M587" t="str">
            <v>0</v>
          </cell>
          <cell r="N587" t="str">
            <v>0</v>
          </cell>
          <cell r="O587">
            <v>1</v>
          </cell>
        </row>
        <row r="588">
          <cell r="B588" t="str">
            <v>MOF-034</v>
          </cell>
          <cell r="C588" t="str">
            <v>SILLA METÁLICA GIRATORIA RODABLE</v>
          </cell>
          <cell r="D588" t="str">
            <v>MA</v>
          </cell>
          <cell r="E588" t="str">
            <v>MOF</v>
          </cell>
          <cell r="F588" t="str">
            <v>E</v>
          </cell>
          <cell r="H588">
            <v>8</v>
          </cell>
          <cell r="I588">
            <v>1</v>
          </cell>
          <cell r="J588">
            <v>1</v>
          </cell>
          <cell r="K588">
            <v>1</v>
          </cell>
          <cell r="L588">
            <v>1</v>
          </cell>
          <cell r="M588">
            <v>1</v>
          </cell>
          <cell r="N588">
            <v>1</v>
          </cell>
          <cell r="O588">
            <v>14</v>
          </cell>
        </row>
        <row r="589">
          <cell r="B589" t="str">
            <v>MOF-035</v>
          </cell>
          <cell r="C589" t="str">
            <v>SILLA METÁLICA GIRATORIA RODABLE CON ASIENTO ALTO</v>
          </cell>
          <cell r="D589" t="str">
            <v>MA</v>
          </cell>
          <cell r="E589" t="str">
            <v>MOF</v>
          </cell>
          <cell r="F589" t="str">
            <v>E</v>
          </cell>
          <cell r="H589">
            <v>1</v>
          </cell>
          <cell r="I589">
            <v>3</v>
          </cell>
          <cell r="J589">
            <v>1</v>
          </cell>
          <cell r="K589">
            <v>1</v>
          </cell>
          <cell r="L589">
            <v>1</v>
          </cell>
          <cell r="M589">
            <v>1</v>
          </cell>
          <cell r="N589">
            <v>1</v>
          </cell>
          <cell r="O589">
            <v>9</v>
          </cell>
        </row>
        <row r="590">
          <cell r="B590" t="str">
            <v>MOF-036</v>
          </cell>
          <cell r="C590" t="str">
            <v>SILLA METÁLICA GIRATORIA RODABLE CON PORTABRAZOS</v>
          </cell>
          <cell r="D590" t="str">
            <v>MA</v>
          </cell>
          <cell r="E590" t="str">
            <v>MOF</v>
          </cell>
          <cell r="F590" t="str">
            <v>E</v>
          </cell>
          <cell r="H590" t="str">
            <v>0</v>
          </cell>
          <cell r="I590">
            <v>1</v>
          </cell>
          <cell r="J590">
            <v>1</v>
          </cell>
          <cell r="K590" t="str">
            <v>0</v>
          </cell>
          <cell r="L590" t="str">
            <v>0</v>
          </cell>
          <cell r="M590" t="str">
            <v>0</v>
          </cell>
          <cell r="N590" t="str">
            <v>0</v>
          </cell>
          <cell r="O590">
            <v>2</v>
          </cell>
        </row>
        <row r="591">
          <cell r="B591" t="str">
            <v>MOF-037</v>
          </cell>
          <cell r="C591" t="str">
            <v>SILLA METÁLICA PARA CAFETERÍA</v>
          </cell>
          <cell r="D591" t="str">
            <v>MA</v>
          </cell>
          <cell r="E591" t="str">
            <v>MOF</v>
          </cell>
          <cell r="F591" t="str">
            <v>E</v>
          </cell>
          <cell r="H591">
            <v>68</v>
          </cell>
          <cell r="I591" t="str">
            <v>0</v>
          </cell>
          <cell r="J591">
            <v>1</v>
          </cell>
          <cell r="K591" t="str">
            <v>0</v>
          </cell>
          <cell r="L591" t="str">
            <v>0</v>
          </cell>
          <cell r="M591" t="str">
            <v>0</v>
          </cell>
          <cell r="N591" t="str">
            <v>0</v>
          </cell>
          <cell r="O591">
            <v>69</v>
          </cell>
        </row>
        <row r="592">
          <cell r="B592" t="str">
            <v>MOF-038</v>
          </cell>
          <cell r="C592" t="str">
            <v>SILLÓN METÁLICO CONFORTABLE GIRATORIO RODABLE C/ BRAZOS</v>
          </cell>
          <cell r="D592" t="str">
            <v>MA</v>
          </cell>
          <cell r="E592" t="str">
            <v>MOF</v>
          </cell>
          <cell r="F592" t="str">
            <v>E</v>
          </cell>
          <cell r="H592">
            <v>1</v>
          </cell>
          <cell r="I592" t="str">
            <v>0</v>
          </cell>
          <cell r="J592" t="str">
            <v>0</v>
          </cell>
          <cell r="K592" t="str">
            <v>0</v>
          </cell>
          <cell r="L592" t="str">
            <v>0</v>
          </cell>
          <cell r="M592" t="str">
            <v>0</v>
          </cell>
          <cell r="N592" t="str">
            <v>0</v>
          </cell>
          <cell r="O592">
            <v>1</v>
          </cell>
        </row>
        <row r="593">
          <cell r="B593" t="str">
            <v>MOF-039</v>
          </cell>
          <cell r="C593" t="str">
            <v>SILLON METÁLICO CONFORTABLE RECLINABLE PARA REPOSO</v>
          </cell>
          <cell r="D593" t="str">
            <v>MA</v>
          </cell>
          <cell r="E593" t="str">
            <v>MOF</v>
          </cell>
          <cell r="F593" t="str">
            <v>E</v>
          </cell>
          <cell r="H593" t="str">
            <v>0</v>
          </cell>
          <cell r="I593" t="str">
            <v>0</v>
          </cell>
          <cell r="J593">
            <v>2</v>
          </cell>
          <cell r="K593" t="str">
            <v>0</v>
          </cell>
          <cell r="L593" t="str">
            <v>0</v>
          </cell>
          <cell r="M593" t="str">
            <v>0</v>
          </cell>
          <cell r="N593" t="str">
            <v>0</v>
          </cell>
          <cell r="O593">
            <v>2</v>
          </cell>
        </row>
        <row r="594">
          <cell r="B594" t="str">
            <v>MOF-040</v>
          </cell>
          <cell r="C594" t="str">
            <v>SILLÓN METÁLICO SEMICONFORTABLE CON PORTABRAZOS UNIPERSONAL</v>
          </cell>
          <cell r="D594" t="str">
            <v>MA</v>
          </cell>
          <cell r="E594" t="str">
            <v>MOF</v>
          </cell>
          <cell r="F594" t="str">
            <v>E</v>
          </cell>
          <cell r="H594" t="str">
            <v>0</v>
          </cell>
          <cell r="I594">
            <v>6</v>
          </cell>
          <cell r="J594" t="str">
            <v>0</v>
          </cell>
          <cell r="K594">
            <v>2</v>
          </cell>
          <cell r="L594">
            <v>1</v>
          </cell>
          <cell r="M594" t="str">
            <v>0</v>
          </cell>
          <cell r="N594" t="str">
            <v>0</v>
          </cell>
          <cell r="O594">
            <v>9</v>
          </cell>
        </row>
        <row r="595">
          <cell r="B595" t="str">
            <v>MOF-041</v>
          </cell>
          <cell r="C595" t="str">
            <v>SILLON METÁLICO SEMICONFORTABLE SIN PORTABRAZOS 2 CUERPOS</v>
          </cell>
          <cell r="D595" t="str">
            <v>MA</v>
          </cell>
          <cell r="E595" t="str">
            <v>MOF</v>
          </cell>
          <cell r="F595" t="str">
            <v>E</v>
          </cell>
          <cell r="H595" t="str">
            <v>0</v>
          </cell>
          <cell r="I595" t="str">
            <v>0</v>
          </cell>
          <cell r="J595">
            <v>4</v>
          </cell>
          <cell r="K595" t="str">
            <v>0</v>
          </cell>
          <cell r="L595" t="str">
            <v>0</v>
          </cell>
          <cell r="M595" t="str">
            <v>0</v>
          </cell>
          <cell r="N595" t="str">
            <v>0</v>
          </cell>
          <cell r="O595">
            <v>4</v>
          </cell>
        </row>
        <row r="596">
          <cell r="B596" t="str">
            <v>MOF-042</v>
          </cell>
          <cell r="C596" t="str">
            <v>SILLON METÁLICO SEMICONFORTABLE SIN PORTABRAZOS 3 CUERPOS</v>
          </cell>
          <cell r="D596" t="str">
            <v>MA</v>
          </cell>
          <cell r="E596" t="str">
            <v>MOF</v>
          </cell>
          <cell r="F596" t="str">
            <v>E</v>
          </cell>
          <cell r="H596">
            <v>2</v>
          </cell>
          <cell r="I596" t="str">
            <v>0</v>
          </cell>
          <cell r="J596">
            <v>3</v>
          </cell>
          <cell r="K596">
            <v>2</v>
          </cell>
          <cell r="L596" t="str">
            <v>0</v>
          </cell>
          <cell r="M596" t="str">
            <v>0</v>
          </cell>
          <cell r="N596" t="str">
            <v>0</v>
          </cell>
          <cell r="O596">
            <v>7</v>
          </cell>
        </row>
        <row r="597">
          <cell r="B597" t="str">
            <v>MOF-043</v>
          </cell>
          <cell r="C597" t="str">
            <v>SILLON METÁLICO SEMICONFORTABLE SIN PORTABRAZOS UNIPERSONAL</v>
          </cell>
          <cell r="D597" t="str">
            <v>MA</v>
          </cell>
          <cell r="E597" t="str">
            <v>MOF</v>
          </cell>
          <cell r="F597" t="str">
            <v>E</v>
          </cell>
          <cell r="H597">
            <v>2</v>
          </cell>
          <cell r="I597">
            <v>6</v>
          </cell>
          <cell r="J597">
            <v>2</v>
          </cell>
          <cell r="K597" t="str">
            <v>0</v>
          </cell>
          <cell r="L597" t="str">
            <v>0</v>
          </cell>
          <cell r="M597" t="str">
            <v>0</v>
          </cell>
          <cell r="N597" t="str">
            <v>0</v>
          </cell>
          <cell r="O597">
            <v>10</v>
          </cell>
        </row>
        <row r="598">
          <cell r="B598" t="str">
            <v>MOF-044</v>
          </cell>
          <cell r="C598" t="str">
            <v>TABURETE DE ACERO INOXIDABLE CON ASIENTO GIRATORIO RODABLE</v>
          </cell>
          <cell r="D598" t="str">
            <v>MA</v>
          </cell>
          <cell r="E598" t="str">
            <v>MOF</v>
          </cell>
          <cell r="F598" t="str">
            <v>E</v>
          </cell>
          <cell r="H598" t="str">
            <v>0</v>
          </cell>
          <cell r="I598">
            <v>1</v>
          </cell>
          <cell r="J598">
            <v>1</v>
          </cell>
          <cell r="K598">
            <v>2</v>
          </cell>
          <cell r="L598" t="str">
            <v>0</v>
          </cell>
          <cell r="M598" t="str">
            <v>0</v>
          </cell>
          <cell r="N598" t="str">
            <v>0</v>
          </cell>
          <cell r="O598">
            <v>4</v>
          </cell>
        </row>
        <row r="599">
          <cell r="B599" t="str">
            <v>MOF-045</v>
          </cell>
          <cell r="C599" t="str">
            <v>TABURETE DE ACERO INOXIDABLE CON ASIENTO GIRATORIO RODABLE CON RESPALDO</v>
          </cell>
          <cell r="D599" t="str">
            <v>MA</v>
          </cell>
          <cell r="E599" t="str">
            <v>MOF</v>
          </cell>
          <cell r="F599" t="str">
            <v>E</v>
          </cell>
          <cell r="H599">
            <v>2</v>
          </cell>
          <cell r="I599" t="str">
            <v>0</v>
          </cell>
          <cell r="J599">
            <v>2</v>
          </cell>
          <cell r="K599" t="str">
            <v>0</v>
          </cell>
          <cell r="L599" t="str">
            <v>0</v>
          </cell>
          <cell r="M599" t="str">
            <v>0</v>
          </cell>
          <cell r="N599" t="str">
            <v>0</v>
          </cell>
          <cell r="O599">
            <v>4</v>
          </cell>
        </row>
        <row r="600">
          <cell r="B600" t="str">
            <v>MOF-046</v>
          </cell>
          <cell r="C600" t="str">
            <v xml:space="preserve">TABURETE DE MADERA DE 30 CM DE DIAMETRO X 45 CM DE ALTURA </v>
          </cell>
          <cell r="D600" t="str">
            <v>MA</v>
          </cell>
          <cell r="E600" t="str">
            <v>MOF</v>
          </cell>
          <cell r="F600" t="str">
            <v>E</v>
          </cell>
          <cell r="H600" t="str">
            <v>0</v>
          </cell>
          <cell r="I600">
            <v>1</v>
          </cell>
          <cell r="J600" t="str">
            <v>0</v>
          </cell>
          <cell r="K600" t="str">
            <v>0</v>
          </cell>
          <cell r="L600" t="str">
            <v>0</v>
          </cell>
          <cell r="M600" t="str">
            <v>0</v>
          </cell>
          <cell r="N600" t="str">
            <v>0</v>
          </cell>
          <cell r="O600">
            <v>1</v>
          </cell>
        </row>
        <row r="601">
          <cell r="B601" t="str">
            <v>MOF-047</v>
          </cell>
          <cell r="C601" t="str">
            <v>TABURETE METÁLICO ASIENTO GIRATORIO FIJO</v>
          </cell>
          <cell r="D601" t="str">
            <v>MA</v>
          </cell>
          <cell r="E601" t="str">
            <v>MOF</v>
          </cell>
          <cell r="F601" t="str">
            <v>E</v>
          </cell>
          <cell r="H601" t="str">
            <v>0</v>
          </cell>
          <cell r="I601">
            <v>2</v>
          </cell>
          <cell r="J601">
            <v>1</v>
          </cell>
          <cell r="K601" t="str">
            <v>0</v>
          </cell>
          <cell r="L601" t="str">
            <v>0</v>
          </cell>
          <cell r="M601" t="str">
            <v>0</v>
          </cell>
          <cell r="N601" t="str">
            <v>0</v>
          </cell>
          <cell r="O601">
            <v>3</v>
          </cell>
        </row>
        <row r="602">
          <cell r="B602" t="str">
            <v>MOF-048</v>
          </cell>
          <cell r="C602" t="str">
            <v>TABURETE METÁLICO GIRATORIO RODABLE</v>
          </cell>
          <cell r="D602" t="str">
            <v>MA</v>
          </cell>
          <cell r="E602" t="str">
            <v>MOF</v>
          </cell>
          <cell r="F602" t="str">
            <v>E</v>
          </cell>
          <cell r="H602" t="str">
            <v>0</v>
          </cell>
          <cell r="I602">
            <v>2</v>
          </cell>
          <cell r="J602" t="str">
            <v>0</v>
          </cell>
          <cell r="K602">
            <v>1</v>
          </cell>
          <cell r="L602" t="str">
            <v>0</v>
          </cell>
          <cell r="M602" t="str">
            <v>0</v>
          </cell>
          <cell r="N602" t="str">
            <v>0</v>
          </cell>
          <cell r="O602">
            <v>3</v>
          </cell>
        </row>
        <row r="603">
          <cell r="B603" t="str">
            <v>NEU-001</v>
          </cell>
          <cell r="C603" t="str">
            <v>SET INSTRUMENTAL DE CRANEOTOMIA</v>
          </cell>
          <cell r="D603" t="str">
            <v>I</v>
          </cell>
          <cell r="E603" t="str">
            <v>NEU</v>
          </cell>
          <cell r="F603" t="str">
            <v>E</v>
          </cell>
          <cell r="H603" t="str">
            <v>0</v>
          </cell>
          <cell r="I603" t="str">
            <v>0</v>
          </cell>
          <cell r="J603">
            <v>3</v>
          </cell>
          <cell r="K603" t="str">
            <v>0</v>
          </cell>
          <cell r="L603" t="str">
            <v>0</v>
          </cell>
          <cell r="M603" t="str">
            <v>0</v>
          </cell>
          <cell r="N603" t="str">
            <v>0</v>
          </cell>
          <cell r="O603">
            <v>3</v>
          </cell>
        </row>
        <row r="604">
          <cell r="B604" t="str">
            <v>NEU-002</v>
          </cell>
          <cell r="C604" t="str">
            <v>SET INSTRUMENTAL DE CRANEOTOMIA HIPOFISIS</v>
          </cell>
          <cell r="D604" t="str">
            <v>I</v>
          </cell>
          <cell r="E604" t="str">
            <v>NEU</v>
          </cell>
          <cell r="F604" t="str">
            <v>E</v>
          </cell>
          <cell r="H604" t="str">
            <v>0</v>
          </cell>
          <cell r="I604" t="str">
            <v>0</v>
          </cell>
          <cell r="J604">
            <v>3</v>
          </cell>
          <cell r="K604" t="str">
            <v>0</v>
          </cell>
          <cell r="L604" t="str">
            <v>0</v>
          </cell>
          <cell r="M604" t="str">
            <v>0</v>
          </cell>
          <cell r="N604" t="str">
            <v>0</v>
          </cell>
          <cell r="O604">
            <v>3</v>
          </cell>
        </row>
        <row r="605">
          <cell r="B605" t="str">
            <v>NEU-003</v>
          </cell>
          <cell r="C605" t="str">
            <v>SET INSTRUMENTAL DE HIDROCEFALIA</v>
          </cell>
          <cell r="D605" t="str">
            <v>I</v>
          </cell>
          <cell r="E605" t="str">
            <v>NEU</v>
          </cell>
          <cell r="F605" t="str">
            <v>E</v>
          </cell>
          <cell r="H605" t="str">
            <v>0</v>
          </cell>
          <cell r="I605" t="str">
            <v>0</v>
          </cell>
          <cell r="J605">
            <v>3</v>
          </cell>
          <cell r="K605" t="str">
            <v>0</v>
          </cell>
          <cell r="L605" t="str">
            <v>0</v>
          </cell>
          <cell r="M605" t="str">
            <v>0</v>
          </cell>
          <cell r="N605" t="str">
            <v>0</v>
          </cell>
          <cell r="O605">
            <v>3</v>
          </cell>
        </row>
        <row r="606">
          <cell r="B606" t="str">
            <v>NUT-001</v>
          </cell>
          <cell r="C606" t="str">
            <v>BAÑO MARÍA DE 5 POZAS CON DOBLE PLATEO</v>
          </cell>
          <cell r="D606" t="str">
            <v>E</v>
          </cell>
          <cell r="E606" t="str">
            <v>NUT</v>
          </cell>
          <cell r="F606" t="str">
            <v>E</v>
          </cell>
          <cell r="H606">
            <v>1</v>
          </cell>
          <cell r="I606" t="str">
            <v>0</v>
          </cell>
          <cell r="J606" t="str">
            <v>0</v>
          </cell>
          <cell r="K606" t="str">
            <v>0</v>
          </cell>
          <cell r="L606" t="str">
            <v>0</v>
          </cell>
          <cell r="M606" t="str">
            <v>0</v>
          </cell>
          <cell r="N606" t="str">
            <v>0</v>
          </cell>
          <cell r="O606">
            <v>1</v>
          </cell>
        </row>
        <row r="607">
          <cell r="B607" t="str">
            <v>NUT-002</v>
          </cell>
          <cell r="C607" t="str">
            <v xml:space="preserve">BATIDORA INDUSTRIAL </v>
          </cell>
          <cell r="D607" t="str">
            <v>E</v>
          </cell>
          <cell r="E607" t="str">
            <v>NUT</v>
          </cell>
          <cell r="F607" t="str">
            <v>E</v>
          </cell>
          <cell r="H607">
            <v>1</v>
          </cell>
          <cell r="I607" t="str">
            <v>0</v>
          </cell>
          <cell r="J607" t="str">
            <v>0</v>
          </cell>
          <cell r="K607" t="str">
            <v>0</v>
          </cell>
          <cell r="L607" t="str">
            <v>0</v>
          </cell>
          <cell r="M607" t="str">
            <v>0</v>
          </cell>
          <cell r="N607" t="str">
            <v>0</v>
          </cell>
          <cell r="O607">
            <v>1</v>
          </cell>
        </row>
        <row r="608">
          <cell r="B608" t="str">
            <v>NUT-003</v>
          </cell>
          <cell r="C608" t="str">
            <v>BATIDORA INDUSTRIAL 40LTS</v>
          </cell>
          <cell r="D608" t="str">
            <v>E</v>
          </cell>
          <cell r="E608" t="str">
            <v>NUT</v>
          </cell>
          <cell r="F608" t="str">
            <v>E</v>
          </cell>
          <cell r="H608">
            <v>1</v>
          </cell>
          <cell r="I608" t="str">
            <v>0</v>
          </cell>
          <cell r="J608" t="str">
            <v>0</v>
          </cell>
          <cell r="K608" t="str">
            <v>0</v>
          </cell>
          <cell r="L608" t="str">
            <v>0</v>
          </cell>
          <cell r="M608" t="str">
            <v>0</v>
          </cell>
          <cell r="N608" t="str">
            <v>0</v>
          </cell>
          <cell r="O608">
            <v>1</v>
          </cell>
        </row>
        <row r="609">
          <cell r="B609" t="str">
            <v>NUT-004</v>
          </cell>
          <cell r="C609" t="str">
            <v>CAJA DE MANDO PARA CAMARA FRIGORIFICA DE CARNES</v>
          </cell>
          <cell r="D609" t="str">
            <v>E</v>
          </cell>
          <cell r="E609" t="str">
            <v>NUT</v>
          </cell>
          <cell r="F609" t="str">
            <v>C</v>
          </cell>
          <cell r="H609">
            <v>1</v>
          </cell>
          <cell r="I609" t="str">
            <v>0</v>
          </cell>
          <cell r="J609" t="str">
            <v>0</v>
          </cell>
          <cell r="K609" t="str">
            <v>0</v>
          </cell>
          <cell r="L609" t="str">
            <v>0</v>
          </cell>
          <cell r="M609" t="str">
            <v>0</v>
          </cell>
          <cell r="N609" t="str">
            <v>0</v>
          </cell>
          <cell r="O609">
            <v>1</v>
          </cell>
        </row>
        <row r="610">
          <cell r="B610" t="str">
            <v>NUT-005</v>
          </cell>
          <cell r="C610" t="str">
            <v>CAJA DE MANDO PARA CAMARA FRIGORIFICA DE LACTEOS</v>
          </cell>
          <cell r="D610" t="str">
            <v>E</v>
          </cell>
          <cell r="E610" t="str">
            <v>NUT</v>
          </cell>
          <cell r="F610" t="str">
            <v>C</v>
          </cell>
          <cell r="H610">
            <v>1</v>
          </cell>
          <cell r="I610" t="str">
            <v>0</v>
          </cell>
          <cell r="J610" t="str">
            <v>0</v>
          </cell>
          <cell r="K610" t="str">
            <v>0</v>
          </cell>
          <cell r="L610" t="str">
            <v>0</v>
          </cell>
          <cell r="M610" t="str">
            <v>0</v>
          </cell>
          <cell r="N610" t="str">
            <v>0</v>
          </cell>
          <cell r="O610">
            <v>1</v>
          </cell>
        </row>
        <row r="611">
          <cell r="B611" t="str">
            <v>NUT-006</v>
          </cell>
          <cell r="C611" t="str">
            <v>CAJA DE MANDO PARA CAMARA FRIGORIFICA DE PESCADO</v>
          </cell>
          <cell r="D611" t="str">
            <v>E</v>
          </cell>
          <cell r="E611" t="str">
            <v>NUT</v>
          </cell>
          <cell r="F611" t="str">
            <v>C</v>
          </cell>
          <cell r="H611">
            <v>1</v>
          </cell>
          <cell r="I611" t="str">
            <v>0</v>
          </cell>
          <cell r="J611" t="str">
            <v>0</v>
          </cell>
          <cell r="K611" t="str">
            <v>0</v>
          </cell>
          <cell r="L611" t="str">
            <v>0</v>
          </cell>
          <cell r="M611" t="str">
            <v>0</v>
          </cell>
          <cell r="N611" t="str">
            <v>0</v>
          </cell>
          <cell r="O611">
            <v>1</v>
          </cell>
        </row>
        <row r="612">
          <cell r="B612" t="str">
            <v>NUT-007</v>
          </cell>
          <cell r="C612" t="str">
            <v>CAJA DE MANDO PARA CAMARA FRIGORIFICA DE VERDURAS</v>
          </cell>
          <cell r="D612" t="str">
            <v>E</v>
          </cell>
          <cell r="E612" t="str">
            <v>NUT</v>
          </cell>
          <cell r="F612" t="str">
            <v>C</v>
          </cell>
          <cell r="H612">
            <v>1</v>
          </cell>
          <cell r="I612" t="str">
            <v>0</v>
          </cell>
          <cell r="J612" t="str">
            <v>0</v>
          </cell>
          <cell r="K612" t="str">
            <v>0</v>
          </cell>
          <cell r="L612" t="str">
            <v>0</v>
          </cell>
          <cell r="M612" t="str">
            <v>0</v>
          </cell>
          <cell r="N612" t="str">
            <v>0</v>
          </cell>
          <cell r="O612">
            <v>1</v>
          </cell>
        </row>
        <row r="613">
          <cell r="B613" t="str">
            <v>NUT-008</v>
          </cell>
          <cell r="C613" t="str">
            <v>CAMPANA EXTRACTORA DE VAHOS</v>
          </cell>
          <cell r="D613" t="str">
            <v>E</v>
          </cell>
          <cell r="E613" t="str">
            <v>NUT</v>
          </cell>
          <cell r="F613" t="str">
            <v>E</v>
          </cell>
          <cell r="H613">
            <v>1</v>
          </cell>
          <cell r="I613" t="str">
            <v>0</v>
          </cell>
          <cell r="J613" t="str">
            <v>0</v>
          </cell>
          <cell r="K613" t="str">
            <v>0</v>
          </cell>
          <cell r="L613" t="str">
            <v>0</v>
          </cell>
          <cell r="M613" t="str">
            <v>0</v>
          </cell>
          <cell r="N613" t="str">
            <v>0</v>
          </cell>
          <cell r="O613">
            <v>1</v>
          </cell>
        </row>
        <row r="614">
          <cell r="B614" t="str">
            <v>NUT-009</v>
          </cell>
          <cell r="C614" t="str">
            <v xml:space="preserve">CAMPANA EXTRACTORA PARA COCINA </v>
          </cell>
          <cell r="D614" t="str">
            <v>E</v>
          </cell>
          <cell r="E614" t="str">
            <v>NUT</v>
          </cell>
          <cell r="F614" t="str">
            <v>E</v>
          </cell>
          <cell r="H614" t="str">
            <v>0</v>
          </cell>
          <cell r="I614" t="str">
            <v>0</v>
          </cell>
          <cell r="J614">
            <v>1</v>
          </cell>
          <cell r="K614" t="str">
            <v>0</v>
          </cell>
          <cell r="L614" t="str">
            <v>0</v>
          </cell>
          <cell r="M614" t="str">
            <v>0</v>
          </cell>
          <cell r="N614" t="str">
            <v>0</v>
          </cell>
          <cell r="O614">
            <v>1</v>
          </cell>
        </row>
        <row r="615">
          <cell r="B615" t="str">
            <v>NUT-010</v>
          </cell>
          <cell r="C615" t="str">
            <v>CARRO PARA EL TRANSPORTE PESADO</v>
          </cell>
          <cell r="D615" t="str">
            <v>MC</v>
          </cell>
          <cell r="E615" t="str">
            <v>NUT</v>
          </cell>
          <cell r="F615" t="str">
            <v>E</v>
          </cell>
          <cell r="H615">
            <v>2</v>
          </cell>
          <cell r="I615" t="str">
            <v>0</v>
          </cell>
          <cell r="J615">
            <v>2</v>
          </cell>
          <cell r="K615">
            <v>1</v>
          </cell>
          <cell r="L615" t="str">
            <v>0</v>
          </cell>
          <cell r="M615" t="str">
            <v>0</v>
          </cell>
          <cell r="N615" t="str">
            <v>0</v>
          </cell>
          <cell r="O615">
            <v>5</v>
          </cell>
        </row>
        <row r="616">
          <cell r="B616" t="str">
            <v>NUT-011</v>
          </cell>
          <cell r="C616" t="str">
            <v>CARRO PORTA CILINDRO DE RESTOS DE COMIDA</v>
          </cell>
          <cell r="D616" t="str">
            <v>MC</v>
          </cell>
          <cell r="E616" t="str">
            <v>NUT</v>
          </cell>
          <cell r="F616" t="str">
            <v>E</v>
          </cell>
          <cell r="H616">
            <v>2</v>
          </cell>
          <cell r="I616" t="str">
            <v>0</v>
          </cell>
          <cell r="J616" t="str">
            <v>0</v>
          </cell>
          <cell r="K616" t="str">
            <v>0</v>
          </cell>
          <cell r="L616" t="str">
            <v>0</v>
          </cell>
          <cell r="M616" t="str">
            <v>0</v>
          </cell>
          <cell r="N616" t="str">
            <v>0</v>
          </cell>
          <cell r="O616">
            <v>2</v>
          </cell>
        </row>
        <row r="617">
          <cell r="B617" t="str">
            <v>NUT-012</v>
          </cell>
          <cell r="C617" t="str">
            <v>CILINDRO PARA DESPERDICIO DE COMIDA</v>
          </cell>
          <cell r="D617" t="str">
            <v>MC</v>
          </cell>
          <cell r="E617" t="str">
            <v>NUT</v>
          </cell>
          <cell r="F617" t="str">
            <v>E</v>
          </cell>
          <cell r="H617">
            <v>1</v>
          </cell>
          <cell r="I617" t="str">
            <v>0</v>
          </cell>
          <cell r="J617" t="str">
            <v>0</v>
          </cell>
          <cell r="K617" t="str">
            <v>0</v>
          </cell>
          <cell r="L617" t="str">
            <v>0</v>
          </cell>
          <cell r="M617" t="str">
            <v>0</v>
          </cell>
          <cell r="N617" t="str">
            <v>0</v>
          </cell>
          <cell r="O617">
            <v>1</v>
          </cell>
        </row>
        <row r="618">
          <cell r="B618" t="str">
            <v>NUT-013</v>
          </cell>
          <cell r="C618" t="str">
            <v>CILINDRO PARA DESPERDICIO DE COMIDA RODABLE</v>
          </cell>
          <cell r="D618" t="str">
            <v>MC</v>
          </cell>
          <cell r="E618" t="str">
            <v>NUT</v>
          </cell>
          <cell r="F618" t="str">
            <v>E</v>
          </cell>
          <cell r="H618">
            <v>1</v>
          </cell>
          <cell r="I618" t="str">
            <v>0</v>
          </cell>
          <cell r="J618" t="str">
            <v>0</v>
          </cell>
          <cell r="K618" t="str">
            <v>0</v>
          </cell>
          <cell r="L618" t="str">
            <v>0</v>
          </cell>
          <cell r="M618" t="str">
            <v>0</v>
          </cell>
          <cell r="N618" t="str">
            <v>0</v>
          </cell>
          <cell r="O618">
            <v>1</v>
          </cell>
        </row>
        <row r="619">
          <cell r="B619" t="str">
            <v>NUT-014</v>
          </cell>
          <cell r="C619" t="str">
            <v xml:space="preserve">COCHE REPARTIDOR DE ALIMENTOS EN BANDEJAS DE ACERO INOX. </v>
          </cell>
          <cell r="D619" t="str">
            <v>MC</v>
          </cell>
          <cell r="E619" t="str">
            <v>NUT</v>
          </cell>
          <cell r="F619" t="str">
            <v>E</v>
          </cell>
          <cell r="H619">
            <v>2</v>
          </cell>
          <cell r="I619" t="str">
            <v>0</v>
          </cell>
          <cell r="J619">
            <v>1</v>
          </cell>
          <cell r="K619" t="str">
            <v>0</v>
          </cell>
          <cell r="L619" t="str">
            <v>0</v>
          </cell>
          <cell r="M619" t="str">
            <v>0</v>
          </cell>
          <cell r="N619" t="str">
            <v>0</v>
          </cell>
          <cell r="O619">
            <v>3</v>
          </cell>
        </row>
        <row r="620">
          <cell r="B620" t="str">
            <v>NUT-015</v>
          </cell>
          <cell r="C620" t="str">
            <v xml:space="preserve">COCHE TÉRMICO TRANSPORTADOR DE ALIMENTOS </v>
          </cell>
          <cell r="D620" t="str">
            <v>E</v>
          </cell>
          <cell r="E620" t="str">
            <v>NUT</v>
          </cell>
          <cell r="F620" t="str">
            <v>E</v>
          </cell>
          <cell r="H620">
            <v>1</v>
          </cell>
          <cell r="I620">
            <v>1</v>
          </cell>
          <cell r="J620">
            <v>4</v>
          </cell>
          <cell r="K620">
            <v>1</v>
          </cell>
          <cell r="L620" t="str">
            <v>0</v>
          </cell>
          <cell r="M620" t="str">
            <v>0</v>
          </cell>
          <cell r="N620" t="str">
            <v>0</v>
          </cell>
          <cell r="O620">
            <v>7</v>
          </cell>
        </row>
        <row r="621">
          <cell r="B621" t="str">
            <v>NUT-016</v>
          </cell>
          <cell r="C621" t="str">
            <v>COCINA A GAS PROPANO DE 4 HORNILLAS Y HORNO</v>
          </cell>
          <cell r="D621" t="str">
            <v>E</v>
          </cell>
          <cell r="E621" t="str">
            <v>NUT</v>
          </cell>
          <cell r="F621" t="str">
            <v>E</v>
          </cell>
          <cell r="H621">
            <v>1</v>
          </cell>
          <cell r="I621">
            <v>1</v>
          </cell>
          <cell r="J621">
            <v>1</v>
          </cell>
          <cell r="K621" t="str">
            <v>0</v>
          </cell>
          <cell r="L621" t="str">
            <v>0</v>
          </cell>
          <cell r="M621" t="str">
            <v>0</v>
          </cell>
          <cell r="N621" t="str">
            <v>0</v>
          </cell>
          <cell r="O621">
            <v>3</v>
          </cell>
        </row>
        <row r="622">
          <cell r="B622" t="str">
            <v>NUT-017</v>
          </cell>
          <cell r="C622" t="str">
            <v>COCINA ELECTRICA DE DOS HORNILLAS DE MESA</v>
          </cell>
          <cell r="D622" t="str">
            <v>E</v>
          </cell>
          <cell r="E622" t="str">
            <v>NUT</v>
          </cell>
          <cell r="F622" t="str">
            <v>E</v>
          </cell>
          <cell r="H622" t="str">
            <v>0</v>
          </cell>
          <cell r="I622" t="str">
            <v>0</v>
          </cell>
          <cell r="J622">
            <v>1</v>
          </cell>
          <cell r="K622">
            <v>1</v>
          </cell>
          <cell r="L622" t="str">
            <v>0</v>
          </cell>
          <cell r="M622" t="str">
            <v>0</v>
          </cell>
          <cell r="N622" t="str">
            <v>0</v>
          </cell>
          <cell r="O622">
            <v>2</v>
          </cell>
        </row>
        <row r="623">
          <cell r="B623" t="str">
            <v>NUT-018</v>
          </cell>
          <cell r="C623" t="str">
            <v>COCINA INDUSTRIAL  DE 4 HORNILLAS Y HORNO A GAS</v>
          </cell>
          <cell r="D623" t="str">
            <v>E</v>
          </cell>
          <cell r="E623" t="str">
            <v>NUT</v>
          </cell>
          <cell r="F623" t="str">
            <v>E</v>
          </cell>
          <cell r="H623">
            <v>1</v>
          </cell>
          <cell r="I623" t="str">
            <v>0</v>
          </cell>
          <cell r="J623" t="str">
            <v>0</v>
          </cell>
          <cell r="K623" t="str">
            <v>0</v>
          </cell>
          <cell r="L623" t="str">
            <v>0</v>
          </cell>
          <cell r="M623" t="str">
            <v>0</v>
          </cell>
          <cell r="N623" t="str">
            <v>0</v>
          </cell>
          <cell r="O623">
            <v>1</v>
          </cell>
        </row>
        <row r="624">
          <cell r="B624" t="str">
            <v>NUT-019</v>
          </cell>
          <cell r="C624" t="str">
            <v xml:space="preserve">COCINA INDUSTRIAL DE 6 HORNILLAS HORNO Y PLANCHA </v>
          </cell>
          <cell r="D624" t="str">
            <v>E</v>
          </cell>
          <cell r="E624" t="str">
            <v>NUT</v>
          </cell>
          <cell r="F624" t="str">
            <v>E</v>
          </cell>
          <cell r="H624" t="str">
            <v>0</v>
          </cell>
          <cell r="I624" t="str">
            <v>0</v>
          </cell>
          <cell r="J624">
            <v>1</v>
          </cell>
          <cell r="K624" t="str">
            <v>0</v>
          </cell>
          <cell r="L624" t="str">
            <v>0</v>
          </cell>
          <cell r="M624" t="str">
            <v>0</v>
          </cell>
          <cell r="N624" t="str">
            <v>0</v>
          </cell>
          <cell r="O624">
            <v>1</v>
          </cell>
        </row>
        <row r="625">
          <cell r="B625" t="str">
            <v>NUT-020</v>
          </cell>
          <cell r="C625" t="str">
            <v>COMPRESOR PARA CAMARA FRIGORIFICA DE CARNES</v>
          </cell>
          <cell r="D625" t="str">
            <v>E</v>
          </cell>
          <cell r="E625" t="str">
            <v>NUT</v>
          </cell>
          <cell r="F625" t="str">
            <v>C</v>
          </cell>
          <cell r="H625">
            <v>1</v>
          </cell>
          <cell r="I625" t="str">
            <v>0</v>
          </cell>
          <cell r="J625" t="str">
            <v>0</v>
          </cell>
          <cell r="K625" t="str">
            <v>0</v>
          </cell>
          <cell r="L625" t="str">
            <v>0</v>
          </cell>
          <cell r="M625" t="str">
            <v>0</v>
          </cell>
          <cell r="N625" t="str">
            <v>0</v>
          </cell>
          <cell r="O625">
            <v>1</v>
          </cell>
        </row>
        <row r="626">
          <cell r="B626" t="str">
            <v>NUT-021</v>
          </cell>
          <cell r="C626" t="str">
            <v>COMPRESOR PARA CAMARA FRIGORIFICA DE LACTEOS</v>
          </cell>
          <cell r="D626" t="str">
            <v>E</v>
          </cell>
          <cell r="E626" t="str">
            <v>NUT</v>
          </cell>
          <cell r="F626" t="str">
            <v>C</v>
          </cell>
          <cell r="H626">
            <v>1</v>
          </cell>
          <cell r="I626" t="str">
            <v>0</v>
          </cell>
          <cell r="J626" t="str">
            <v>0</v>
          </cell>
          <cell r="K626" t="str">
            <v>0</v>
          </cell>
          <cell r="L626" t="str">
            <v>0</v>
          </cell>
          <cell r="M626" t="str">
            <v>0</v>
          </cell>
          <cell r="N626" t="str">
            <v>0</v>
          </cell>
          <cell r="O626">
            <v>1</v>
          </cell>
        </row>
        <row r="627">
          <cell r="B627" t="str">
            <v>NUT-022</v>
          </cell>
          <cell r="C627" t="str">
            <v>COMPRESOR PARA CAMARA FRIGORIFICA DE PESCADO</v>
          </cell>
          <cell r="D627" t="str">
            <v>E</v>
          </cell>
          <cell r="E627" t="str">
            <v>NUT</v>
          </cell>
          <cell r="F627" t="str">
            <v>C</v>
          </cell>
          <cell r="H627">
            <v>1</v>
          </cell>
          <cell r="I627" t="str">
            <v>0</v>
          </cell>
          <cell r="J627" t="str">
            <v>0</v>
          </cell>
          <cell r="K627" t="str">
            <v>0</v>
          </cell>
          <cell r="L627" t="str">
            <v>0</v>
          </cell>
          <cell r="M627" t="str">
            <v>0</v>
          </cell>
          <cell r="N627" t="str">
            <v>0</v>
          </cell>
          <cell r="O627">
            <v>1</v>
          </cell>
        </row>
        <row r="628">
          <cell r="B628" t="str">
            <v>NUT-023</v>
          </cell>
          <cell r="C628" t="str">
            <v>COMPRESOR PARA CAMARA FRIGORIFICA DE VERDURAS</v>
          </cell>
          <cell r="D628" t="str">
            <v>E</v>
          </cell>
          <cell r="E628" t="str">
            <v>NUT</v>
          </cell>
          <cell r="F628" t="str">
            <v>C</v>
          </cell>
          <cell r="H628">
            <v>1</v>
          </cell>
          <cell r="I628" t="str">
            <v>0</v>
          </cell>
          <cell r="J628" t="str">
            <v>0</v>
          </cell>
          <cell r="K628" t="str">
            <v>0</v>
          </cell>
          <cell r="L628" t="str">
            <v>0</v>
          </cell>
          <cell r="M628" t="str">
            <v>0</v>
          </cell>
          <cell r="N628" t="str">
            <v>0</v>
          </cell>
          <cell r="O628">
            <v>1</v>
          </cell>
        </row>
        <row r="629">
          <cell r="B629" t="str">
            <v>NUT-024</v>
          </cell>
          <cell r="C629" t="str">
            <v>CONSERVADORA DE ALIMENTOS  DE 04 PUERTAS</v>
          </cell>
          <cell r="D629" t="str">
            <v>E</v>
          </cell>
          <cell r="E629" t="str">
            <v>NUT</v>
          </cell>
          <cell r="F629" t="str">
            <v>E</v>
          </cell>
          <cell r="H629" t="str">
            <v>0</v>
          </cell>
          <cell r="I629" t="str">
            <v>0</v>
          </cell>
          <cell r="J629">
            <v>1</v>
          </cell>
          <cell r="K629" t="str">
            <v>0</v>
          </cell>
          <cell r="L629" t="str">
            <v>0</v>
          </cell>
          <cell r="M629" t="str">
            <v>0</v>
          </cell>
          <cell r="N629" t="str">
            <v>0</v>
          </cell>
          <cell r="O629">
            <v>1</v>
          </cell>
        </row>
        <row r="630">
          <cell r="B630" t="str">
            <v>NUT-025</v>
          </cell>
          <cell r="C630" t="str">
            <v>CORTADORA DE PAPAS SEMI INDUSTRIAL</v>
          </cell>
          <cell r="D630" t="str">
            <v>E</v>
          </cell>
          <cell r="E630" t="str">
            <v>NUT</v>
          </cell>
          <cell r="F630" t="str">
            <v>E</v>
          </cell>
          <cell r="H630">
            <v>1</v>
          </cell>
          <cell r="I630" t="str">
            <v>0</v>
          </cell>
          <cell r="J630" t="str">
            <v>0</v>
          </cell>
          <cell r="K630" t="str">
            <v>0</v>
          </cell>
          <cell r="L630" t="str">
            <v>0</v>
          </cell>
          <cell r="M630" t="str">
            <v>0</v>
          </cell>
          <cell r="N630" t="str">
            <v>0</v>
          </cell>
          <cell r="O630">
            <v>1</v>
          </cell>
        </row>
        <row r="631">
          <cell r="B631" t="str">
            <v>NUT-026</v>
          </cell>
          <cell r="C631" t="str">
            <v>EVAPORADOR PARA CAMARA FRIGORIFICA DE CARNES</v>
          </cell>
          <cell r="D631" t="str">
            <v>E</v>
          </cell>
          <cell r="E631" t="str">
            <v>NUT</v>
          </cell>
          <cell r="F631" t="str">
            <v>C</v>
          </cell>
          <cell r="H631">
            <v>1</v>
          </cell>
          <cell r="I631" t="str">
            <v>0</v>
          </cell>
          <cell r="J631" t="str">
            <v>0</v>
          </cell>
          <cell r="K631" t="str">
            <v>0</v>
          </cell>
          <cell r="L631" t="str">
            <v>0</v>
          </cell>
          <cell r="M631" t="str">
            <v>0</v>
          </cell>
          <cell r="N631" t="str">
            <v>0</v>
          </cell>
          <cell r="O631">
            <v>1</v>
          </cell>
        </row>
        <row r="632">
          <cell r="B632" t="str">
            <v>NUT-027</v>
          </cell>
          <cell r="C632" t="str">
            <v>EVAPORADOR PARA CAMARA FRIGORIFICA DE LACTEOS</v>
          </cell>
          <cell r="D632" t="str">
            <v>E</v>
          </cell>
          <cell r="E632" t="str">
            <v>NUT</v>
          </cell>
          <cell r="F632" t="str">
            <v>C</v>
          </cell>
          <cell r="H632">
            <v>1</v>
          </cell>
          <cell r="I632" t="str">
            <v>0</v>
          </cell>
          <cell r="J632" t="str">
            <v>0</v>
          </cell>
          <cell r="K632" t="str">
            <v>0</v>
          </cell>
          <cell r="L632" t="str">
            <v>0</v>
          </cell>
          <cell r="M632" t="str">
            <v>0</v>
          </cell>
          <cell r="N632" t="str">
            <v>0</v>
          </cell>
          <cell r="O632">
            <v>1</v>
          </cell>
        </row>
        <row r="633">
          <cell r="B633" t="str">
            <v>NUT-028</v>
          </cell>
          <cell r="C633" t="str">
            <v>EVAPORADOR PARA CAMARA FRIGORIFICA DE PESCADO</v>
          </cell>
          <cell r="D633" t="str">
            <v>E</v>
          </cell>
          <cell r="E633" t="str">
            <v>NUT</v>
          </cell>
          <cell r="F633" t="str">
            <v>C</v>
          </cell>
          <cell r="H633">
            <v>1</v>
          </cell>
          <cell r="I633" t="str">
            <v>0</v>
          </cell>
          <cell r="J633" t="str">
            <v>0</v>
          </cell>
          <cell r="K633" t="str">
            <v>0</v>
          </cell>
          <cell r="L633" t="str">
            <v>0</v>
          </cell>
          <cell r="M633" t="str">
            <v>0</v>
          </cell>
          <cell r="N633" t="str">
            <v>0</v>
          </cell>
          <cell r="O633">
            <v>1</v>
          </cell>
        </row>
        <row r="634">
          <cell r="B634" t="str">
            <v>NUT-029</v>
          </cell>
          <cell r="C634" t="str">
            <v>EVAPORADOR PARA CAMARA FRIGORIFICA DE VERDURAS</v>
          </cell>
          <cell r="D634" t="str">
            <v>E</v>
          </cell>
          <cell r="E634" t="str">
            <v>NUT</v>
          </cell>
          <cell r="F634" t="str">
            <v>C</v>
          </cell>
          <cell r="H634">
            <v>1</v>
          </cell>
          <cell r="I634" t="str">
            <v>0</v>
          </cell>
          <cell r="J634" t="str">
            <v>0</v>
          </cell>
          <cell r="K634" t="str">
            <v>0</v>
          </cell>
          <cell r="L634" t="str">
            <v>0</v>
          </cell>
          <cell r="M634" t="str">
            <v>0</v>
          </cell>
          <cell r="N634" t="str">
            <v>0</v>
          </cell>
          <cell r="O634">
            <v>1</v>
          </cell>
        </row>
        <row r="635">
          <cell r="B635" t="str">
            <v>NUT-030</v>
          </cell>
          <cell r="C635" t="str">
            <v xml:space="preserve">EXPRIMIDORES DE JUGOS, SEMI INDUSTRIAL, DE ACERO INOXIDABLE </v>
          </cell>
          <cell r="D635" t="str">
            <v>E</v>
          </cell>
          <cell r="E635" t="str">
            <v>NUT</v>
          </cell>
          <cell r="F635" t="str">
            <v>E</v>
          </cell>
          <cell r="H635">
            <v>1</v>
          </cell>
          <cell r="I635" t="str">
            <v>0</v>
          </cell>
          <cell r="J635" t="str">
            <v>0</v>
          </cell>
          <cell r="K635" t="str">
            <v>0</v>
          </cell>
          <cell r="L635" t="str">
            <v>0</v>
          </cell>
          <cell r="M635" t="str">
            <v>0</v>
          </cell>
          <cell r="N635" t="str">
            <v>0</v>
          </cell>
          <cell r="O635">
            <v>1</v>
          </cell>
        </row>
        <row r="636">
          <cell r="B636" t="str">
            <v>NUT-031</v>
          </cell>
          <cell r="C636" t="str">
            <v xml:space="preserve">GRUPO DE COCCIÓN DE 3 MARMITAS 10,15, 20 LITROS </v>
          </cell>
          <cell r="D636" t="str">
            <v>E</v>
          </cell>
          <cell r="E636" t="str">
            <v>NUT</v>
          </cell>
          <cell r="F636" t="str">
            <v>E</v>
          </cell>
          <cell r="H636">
            <v>1</v>
          </cell>
          <cell r="I636" t="str">
            <v>0</v>
          </cell>
          <cell r="J636" t="str">
            <v>0</v>
          </cell>
          <cell r="K636" t="str">
            <v>0</v>
          </cell>
          <cell r="L636" t="str">
            <v>0</v>
          </cell>
          <cell r="M636" t="str">
            <v>0</v>
          </cell>
          <cell r="N636" t="str">
            <v>0</v>
          </cell>
          <cell r="O636">
            <v>1</v>
          </cell>
        </row>
        <row r="637">
          <cell r="B637" t="str">
            <v>NUT-032</v>
          </cell>
          <cell r="C637" t="str">
            <v>GRUPO DE COCCION MARMITAS  DE 20/40/60 LITROS</v>
          </cell>
          <cell r="D637" t="str">
            <v>E</v>
          </cell>
          <cell r="E637" t="str">
            <v>NUT</v>
          </cell>
          <cell r="F637" t="str">
            <v>C</v>
          </cell>
          <cell r="H637">
            <v>1</v>
          </cell>
          <cell r="I637" t="str">
            <v>0</v>
          </cell>
          <cell r="J637" t="str">
            <v>0</v>
          </cell>
          <cell r="K637" t="str">
            <v>0</v>
          </cell>
          <cell r="L637" t="str">
            <v>0</v>
          </cell>
          <cell r="M637" t="str">
            <v>0</v>
          </cell>
          <cell r="N637" t="str">
            <v>0</v>
          </cell>
          <cell r="O637">
            <v>1</v>
          </cell>
        </row>
        <row r="638">
          <cell r="B638" t="str">
            <v>NUT-033</v>
          </cell>
          <cell r="C638" t="str">
            <v xml:space="preserve">HORNO A GAS </v>
          </cell>
          <cell r="D638" t="str">
            <v>E</v>
          </cell>
          <cell r="E638" t="str">
            <v>NUT</v>
          </cell>
          <cell r="F638" t="str">
            <v>E</v>
          </cell>
          <cell r="H638">
            <v>1</v>
          </cell>
          <cell r="I638" t="str">
            <v>0</v>
          </cell>
          <cell r="J638" t="str">
            <v>0</v>
          </cell>
          <cell r="K638" t="str">
            <v>0</v>
          </cell>
          <cell r="L638" t="str">
            <v>0</v>
          </cell>
          <cell r="M638" t="str">
            <v>0</v>
          </cell>
          <cell r="N638" t="str">
            <v>0</v>
          </cell>
          <cell r="O638">
            <v>1</v>
          </cell>
        </row>
        <row r="639">
          <cell r="B639" t="str">
            <v>NUT-034</v>
          </cell>
          <cell r="C639" t="str">
            <v xml:space="preserve">HORNO A GAS, DE 4 BANDEJAS MÍNIMO, PARA REPOSTERO </v>
          </cell>
          <cell r="D639" t="str">
            <v>E</v>
          </cell>
          <cell r="E639" t="str">
            <v>NUT</v>
          </cell>
          <cell r="F639" t="str">
            <v>E</v>
          </cell>
          <cell r="H639" t="str">
            <v>0</v>
          </cell>
          <cell r="I639" t="str">
            <v>0</v>
          </cell>
          <cell r="J639">
            <v>1</v>
          </cell>
          <cell r="K639" t="str">
            <v>0</v>
          </cell>
          <cell r="L639" t="str">
            <v>0</v>
          </cell>
          <cell r="M639" t="str">
            <v>0</v>
          </cell>
          <cell r="N639" t="str">
            <v>0</v>
          </cell>
          <cell r="O639">
            <v>1</v>
          </cell>
        </row>
        <row r="640">
          <cell r="B640" t="str">
            <v>NUT-035</v>
          </cell>
          <cell r="C640" t="str">
            <v xml:space="preserve">HORNO MICROONDAS </v>
          </cell>
          <cell r="D640" t="str">
            <v>E</v>
          </cell>
          <cell r="E640" t="str">
            <v>NUT</v>
          </cell>
          <cell r="F640" t="str">
            <v>E</v>
          </cell>
          <cell r="H640">
            <v>1</v>
          </cell>
          <cell r="I640">
            <v>1</v>
          </cell>
          <cell r="J640">
            <v>1</v>
          </cell>
          <cell r="K640">
            <v>1</v>
          </cell>
          <cell r="L640" t="str">
            <v>0</v>
          </cell>
          <cell r="M640" t="str">
            <v>0</v>
          </cell>
          <cell r="N640" t="str">
            <v>0</v>
          </cell>
          <cell r="O640">
            <v>4</v>
          </cell>
        </row>
        <row r="641">
          <cell r="B641" t="str">
            <v>NUT-036</v>
          </cell>
          <cell r="C641" t="str">
            <v>HORNO MICROONDAS CON PANEL DIGITAL</v>
          </cell>
          <cell r="D641" t="str">
            <v>E</v>
          </cell>
          <cell r="E641" t="str">
            <v>NUT</v>
          </cell>
          <cell r="F641" t="str">
            <v>E</v>
          </cell>
          <cell r="H641">
            <v>1</v>
          </cell>
          <cell r="I641" t="str">
            <v>0</v>
          </cell>
          <cell r="J641" t="str">
            <v>0</v>
          </cell>
          <cell r="K641" t="str">
            <v>0</v>
          </cell>
          <cell r="L641" t="str">
            <v>0</v>
          </cell>
          <cell r="M641" t="str">
            <v>0</v>
          </cell>
          <cell r="N641" t="str">
            <v>0</v>
          </cell>
          <cell r="O641">
            <v>1</v>
          </cell>
        </row>
        <row r="642">
          <cell r="B642" t="str">
            <v>NUT-037</v>
          </cell>
          <cell r="C642" t="str">
            <v xml:space="preserve">HORNO VAPORIZADOR PARA ALIMENTOS </v>
          </cell>
          <cell r="D642" t="str">
            <v>E</v>
          </cell>
          <cell r="E642" t="str">
            <v>NUT</v>
          </cell>
          <cell r="F642" t="str">
            <v>E</v>
          </cell>
          <cell r="H642">
            <v>1</v>
          </cell>
          <cell r="I642" t="str">
            <v>0</v>
          </cell>
          <cell r="J642" t="str">
            <v>0</v>
          </cell>
          <cell r="K642" t="str">
            <v>0</v>
          </cell>
          <cell r="L642" t="str">
            <v>0</v>
          </cell>
          <cell r="M642" t="str">
            <v>0</v>
          </cell>
          <cell r="N642" t="str">
            <v>0</v>
          </cell>
          <cell r="O642">
            <v>1</v>
          </cell>
        </row>
        <row r="643">
          <cell r="B643" t="str">
            <v>NUT-038</v>
          </cell>
          <cell r="C643" t="str">
            <v>JUEGO DE MENAJERÍA</v>
          </cell>
          <cell r="D643" t="str">
            <v>E</v>
          </cell>
          <cell r="E643" t="str">
            <v>NUT</v>
          </cell>
          <cell r="F643" t="str">
            <v>E</v>
          </cell>
          <cell r="H643">
            <v>1</v>
          </cell>
          <cell r="I643" t="str">
            <v>0</v>
          </cell>
          <cell r="J643" t="str">
            <v>0</v>
          </cell>
          <cell r="K643" t="str">
            <v>0</v>
          </cell>
          <cell r="L643" t="str">
            <v>0</v>
          </cell>
          <cell r="M643" t="str">
            <v>0</v>
          </cell>
          <cell r="N643" t="str">
            <v>0</v>
          </cell>
          <cell r="O643">
            <v>1</v>
          </cell>
        </row>
        <row r="644">
          <cell r="B644" t="str">
            <v>NUT-039</v>
          </cell>
          <cell r="C644" t="str">
            <v xml:space="preserve">LAVADORA  INDUSTRIAL DE VAJILLAS ELECTRICA </v>
          </cell>
          <cell r="D644" t="str">
            <v>E</v>
          </cell>
          <cell r="E644" t="str">
            <v>NUT</v>
          </cell>
          <cell r="F644" t="str">
            <v>E</v>
          </cell>
          <cell r="H644">
            <v>1</v>
          </cell>
          <cell r="I644" t="str">
            <v>0</v>
          </cell>
          <cell r="J644" t="str">
            <v>0</v>
          </cell>
          <cell r="K644" t="str">
            <v>0</v>
          </cell>
          <cell r="L644" t="str">
            <v>0</v>
          </cell>
          <cell r="M644" t="str">
            <v>0</v>
          </cell>
          <cell r="N644" t="str">
            <v>0</v>
          </cell>
          <cell r="O644">
            <v>1</v>
          </cell>
        </row>
        <row r="645">
          <cell r="B645" t="str">
            <v>NUT-040</v>
          </cell>
          <cell r="C645" t="str">
            <v>LICUADORA ELECTRICA 2000 CC</v>
          </cell>
          <cell r="D645" t="str">
            <v>E</v>
          </cell>
          <cell r="E645" t="str">
            <v>NUT</v>
          </cell>
          <cell r="F645" t="str">
            <v>E</v>
          </cell>
          <cell r="H645">
            <v>1</v>
          </cell>
          <cell r="I645" t="str">
            <v>0</v>
          </cell>
          <cell r="J645">
            <v>1</v>
          </cell>
          <cell r="K645" t="str">
            <v>0</v>
          </cell>
          <cell r="L645" t="str">
            <v>0</v>
          </cell>
          <cell r="M645" t="str">
            <v>0</v>
          </cell>
          <cell r="N645" t="str">
            <v>0</v>
          </cell>
          <cell r="O645">
            <v>2</v>
          </cell>
        </row>
        <row r="646">
          <cell r="B646" t="str">
            <v>NUT-041</v>
          </cell>
          <cell r="C646" t="str">
            <v>LICUADORA ELECTRICA SEMIINDUSTRIAL, 20 LITROS</v>
          </cell>
          <cell r="D646" t="str">
            <v>E</v>
          </cell>
          <cell r="E646" t="str">
            <v>NUT</v>
          </cell>
          <cell r="F646" t="str">
            <v>E</v>
          </cell>
          <cell r="H646" t="str">
            <v>0</v>
          </cell>
          <cell r="I646" t="str">
            <v>0</v>
          </cell>
          <cell r="J646">
            <v>1</v>
          </cell>
          <cell r="K646" t="str">
            <v>0</v>
          </cell>
          <cell r="L646" t="str">
            <v>0</v>
          </cell>
          <cell r="M646" t="str">
            <v>0</v>
          </cell>
          <cell r="N646" t="str">
            <v>0</v>
          </cell>
          <cell r="O646">
            <v>1</v>
          </cell>
        </row>
        <row r="647">
          <cell r="B647" t="str">
            <v>NUT-042</v>
          </cell>
          <cell r="C647" t="str">
            <v>LICUADORA INDUSTRIAL DE 20 LITROS</v>
          </cell>
          <cell r="D647" t="str">
            <v>E</v>
          </cell>
          <cell r="E647" t="str">
            <v>NUT</v>
          </cell>
          <cell r="F647" t="str">
            <v>E</v>
          </cell>
          <cell r="H647">
            <v>1</v>
          </cell>
          <cell r="I647" t="str">
            <v>0</v>
          </cell>
          <cell r="J647" t="str">
            <v>0</v>
          </cell>
          <cell r="K647" t="str">
            <v>0</v>
          </cell>
          <cell r="L647" t="str">
            <v>0</v>
          </cell>
          <cell r="M647" t="str">
            <v>0</v>
          </cell>
          <cell r="N647" t="str">
            <v>0</v>
          </cell>
          <cell r="O647">
            <v>1</v>
          </cell>
        </row>
        <row r="648">
          <cell r="B648" t="str">
            <v>NUT-043</v>
          </cell>
          <cell r="C648" t="str">
            <v>MÁQUINA ELÉCTRICA PELADORA DE PAPAS</v>
          </cell>
          <cell r="D648" t="str">
            <v>E</v>
          </cell>
          <cell r="E648" t="str">
            <v>NUT</v>
          </cell>
          <cell r="F648" t="str">
            <v>E</v>
          </cell>
          <cell r="H648">
            <v>1</v>
          </cell>
          <cell r="I648" t="str">
            <v>0</v>
          </cell>
          <cell r="J648" t="str">
            <v>0</v>
          </cell>
          <cell r="K648" t="str">
            <v>0</v>
          </cell>
          <cell r="L648" t="str">
            <v>0</v>
          </cell>
          <cell r="M648" t="str">
            <v>0</v>
          </cell>
          <cell r="N648" t="str">
            <v>0</v>
          </cell>
          <cell r="O648">
            <v>1</v>
          </cell>
        </row>
        <row r="649">
          <cell r="B649" t="str">
            <v>NUT-044</v>
          </cell>
          <cell r="C649" t="str">
            <v>MARMITA DIRECTA A GAS DE 100 LTS DE 900X900X850MM</v>
          </cell>
          <cell r="D649" t="str">
            <v>E</v>
          </cell>
          <cell r="E649" t="str">
            <v>NUT</v>
          </cell>
          <cell r="F649" t="str">
            <v>C</v>
          </cell>
          <cell r="H649" t="str">
            <v>0</v>
          </cell>
          <cell r="I649" t="str">
            <v>0</v>
          </cell>
          <cell r="J649">
            <v>1</v>
          </cell>
          <cell r="K649" t="str">
            <v>0</v>
          </cell>
          <cell r="L649" t="str">
            <v>0</v>
          </cell>
          <cell r="M649" t="str">
            <v>0</v>
          </cell>
          <cell r="N649" t="str">
            <v>0</v>
          </cell>
          <cell r="O649">
            <v>1</v>
          </cell>
        </row>
        <row r="650">
          <cell r="B650" t="str">
            <v>NUT-045</v>
          </cell>
          <cell r="C650" t="str">
            <v>MARMITA VOLCABLE  DE 50 LITROS MINIMO</v>
          </cell>
          <cell r="D650" t="str">
            <v>E</v>
          </cell>
          <cell r="E650" t="str">
            <v>NUT</v>
          </cell>
          <cell r="F650" t="str">
            <v>C</v>
          </cell>
          <cell r="H650">
            <v>2</v>
          </cell>
          <cell r="I650" t="str">
            <v>0</v>
          </cell>
          <cell r="J650" t="str">
            <v>0</v>
          </cell>
          <cell r="K650" t="str">
            <v>0</v>
          </cell>
          <cell r="L650" t="str">
            <v>0</v>
          </cell>
          <cell r="M650" t="str">
            <v>0</v>
          </cell>
          <cell r="N650" t="str">
            <v>0</v>
          </cell>
          <cell r="O650">
            <v>2</v>
          </cell>
        </row>
        <row r="651">
          <cell r="B651" t="str">
            <v>NUT-046</v>
          </cell>
          <cell r="C651" t="str">
            <v>MARMITA VOLCABLE DE 100 LITROS</v>
          </cell>
          <cell r="D651" t="str">
            <v>E</v>
          </cell>
          <cell r="E651" t="str">
            <v>NUT</v>
          </cell>
          <cell r="F651" t="str">
            <v>C</v>
          </cell>
          <cell r="H651">
            <v>2</v>
          </cell>
          <cell r="I651" t="str">
            <v>0</v>
          </cell>
          <cell r="J651" t="str">
            <v>0</v>
          </cell>
          <cell r="K651" t="str">
            <v>0</v>
          </cell>
          <cell r="L651" t="str">
            <v>0</v>
          </cell>
          <cell r="M651" t="str">
            <v>0</v>
          </cell>
          <cell r="N651" t="str">
            <v>0</v>
          </cell>
          <cell r="O651">
            <v>2</v>
          </cell>
        </row>
        <row r="652">
          <cell r="B652" t="str">
            <v>NUT-047</v>
          </cell>
          <cell r="C652" t="str">
            <v>MARMITA VOLCABLE DE 150 LITROS</v>
          </cell>
          <cell r="D652" t="str">
            <v>E</v>
          </cell>
          <cell r="E652" t="str">
            <v>NUT</v>
          </cell>
          <cell r="F652" t="str">
            <v>C</v>
          </cell>
          <cell r="H652">
            <v>2</v>
          </cell>
          <cell r="I652" t="str">
            <v>0</v>
          </cell>
          <cell r="J652" t="str">
            <v>0</v>
          </cell>
          <cell r="K652" t="str">
            <v>0</v>
          </cell>
          <cell r="L652" t="str">
            <v>0</v>
          </cell>
          <cell r="M652" t="str">
            <v>0</v>
          </cell>
          <cell r="N652" t="str">
            <v>0</v>
          </cell>
          <cell r="O652">
            <v>2</v>
          </cell>
        </row>
        <row r="653">
          <cell r="B653" t="str">
            <v>NUT-048</v>
          </cell>
          <cell r="C653" t="str">
            <v xml:space="preserve">MARMITA VOLCABLE DE 80 LITROS MINIMO </v>
          </cell>
          <cell r="D653" t="str">
            <v>E</v>
          </cell>
          <cell r="E653" t="str">
            <v>NUT</v>
          </cell>
          <cell r="F653" t="str">
            <v>C</v>
          </cell>
          <cell r="H653">
            <v>2</v>
          </cell>
          <cell r="I653" t="str">
            <v>0</v>
          </cell>
          <cell r="J653" t="str">
            <v>0</v>
          </cell>
          <cell r="K653" t="str">
            <v>0</v>
          </cell>
          <cell r="L653" t="str">
            <v>0</v>
          </cell>
          <cell r="M653" t="str">
            <v>0</v>
          </cell>
          <cell r="N653" t="str">
            <v>0</v>
          </cell>
          <cell r="O653">
            <v>2</v>
          </cell>
        </row>
        <row r="654">
          <cell r="B654" t="str">
            <v>NUT-049</v>
          </cell>
          <cell r="C654" t="str">
            <v>MESA DE CAMA PARA COMER RODABLE</v>
          </cell>
          <cell r="D654" t="str">
            <v>MC</v>
          </cell>
          <cell r="E654" t="str">
            <v>NUT</v>
          </cell>
          <cell r="F654" t="str">
            <v>E</v>
          </cell>
          <cell r="H654" t="str">
            <v>0</v>
          </cell>
          <cell r="I654">
            <v>3</v>
          </cell>
          <cell r="J654" t="str">
            <v>0</v>
          </cell>
          <cell r="K654" t="str">
            <v>0</v>
          </cell>
          <cell r="L654" t="str">
            <v>0</v>
          </cell>
          <cell r="M654" t="str">
            <v>0</v>
          </cell>
          <cell r="N654" t="str">
            <v>0</v>
          </cell>
          <cell r="O654">
            <v>3</v>
          </cell>
        </row>
        <row r="655">
          <cell r="B655" t="str">
            <v>NUT-050</v>
          </cell>
          <cell r="C655" t="str">
            <v>MESA DE COMEDOR PARA 4 PERSONAS</v>
          </cell>
          <cell r="D655" t="str">
            <v>MC</v>
          </cell>
          <cell r="E655" t="str">
            <v>NUT</v>
          </cell>
          <cell r="F655" t="str">
            <v>E</v>
          </cell>
          <cell r="H655">
            <v>17</v>
          </cell>
          <cell r="I655" t="str">
            <v>0</v>
          </cell>
          <cell r="J655">
            <v>1</v>
          </cell>
          <cell r="K655" t="str">
            <v>0</v>
          </cell>
          <cell r="L655" t="str">
            <v>0</v>
          </cell>
          <cell r="M655" t="str">
            <v>0</v>
          </cell>
          <cell r="N655" t="str">
            <v>0</v>
          </cell>
          <cell r="O655">
            <v>18</v>
          </cell>
        </row>
        <row r="656">
          <cell r="B656" t="str">
            <v>NUT-051</v>
          </cell>
          <cell r="C656" t="str">
            <v>MESA PARA COCINA 1.50X0.60M</v>
          </cell>
          <cell r="D656" t="str">
            <v>MC</v>
          </cell>
          <cell r="E656" t="str">
            <v>NUT</v>
          </cell>
          <cell r="F656" t="str">
            <v>E</v>
          </cell>
          <cell r="H656">
            <v>3</v>
          </cell>
          <cell r="I656" t="str">
            <v>0</v>
          </cell>
          <cell r="J656" t="str">
            <v>0</v>
          </cell>
          <cell r="K656" t="str">
            <v>0</v>
          </cell>
          <cell r="L656" t="str">
            <v>0</v>
          </cell>
          <cell r="M656" t="str">
            <v>0</v>
          </cell>
          <cell r="N656" t="str">
            <v>0</v>
          </cell>
          <cell r="O656">
            <v>3</v>
          </cell>
        </row>
        <row r="657">
          <cell r="B657" t="str">
            <v>NUT-052</v>
          </cell>
          <cell r="C657" t="str">
            <v>MESA RODABLE METÁLICA PARA COMIDA PACIENTE</v>
          </cell>
          <cell r="D657" t="str">
            <v>MC</v>
          </cell>
          <cell r="E657" t="str">
            <v>NUT</v>
          </cell>
          <cell r="F657" t="str">
            <v>E</v>
          </cell>
          <cell r="H657" t="str">
            <v>0</v>
          </cell>
          <cell r="I657">
            <v>3</v>
          </cell>
          <cell r="J657" t="str">
            <v>0</v>
          </cell>
          <cell r="K657" t="str">
            <v>0</v>
          </cell>
          <cell r="L657" t="str">
            <v>0</v>
          </cell>
          <cell r="M657" t="str">
            <v>0</v>
          </cell>
          <cell r="N657" t="str">
            <v>0</v>
          </cell>
          <cell r="O657">
            <v>3</v>
          </cell>
        </row>
        <row r="658">
          <cell r="B658" t="str">
            <v>NUT-053</v>
          </cell>
          <cell r="C658" t="str">
            <v>MOLEDORA DE GRANOS</v>
          </cell>
          <cell r="D658" t="str">
            <v>E</v>
          </cell>
          <cell r="E658" t="str">
            <v>NUT</v>
          </cell>
          <cell r="F658" t="str">
            <v>E</v>
          </cell>
          <cell r="H658">
            <v>1</v>
          </cell>
          <cell r="I658" t="str">
            <v>0</v>
          </cell>
          <cell r="J658">
            <v>1</v>
          </cell>
          <cell r="K658" t="str">
            <v>0</v>
          </cell>
          <cell r="L658" t="str">
            <v>0</v>
          </cell>
          <cell r="M658" t="str">
            <v>0</v>
          </cell>
          <cell r="N658" t="str">
            <v>0</v>
          </cell>
          <cell r="O658">
            <v>2</v>
          </cell>
        </row>
        <row r="659">
          <cell r="B659" t="str">
            <v>NUT-054</v>
          </cell>
          <cell r="C659" t="str">
            <v xml:space="preserve">MOLEDORA ELECTRICA DE CARNE </v>
          </cell>
          <cell r="D659" t="str">
            <v>E</v>
          </cell>
          <cell r="E659" t="str">
            <v>NUT</v>
          </cell>
          <cell r="F659" t="str">
            <v>E</v>
          </cell>
          <cell r="H659">
            <v>1</v>
          </cell>
          <cell r="I659" t="str">
            <v>0</v>
          </cell>
          <cell r="J659" t="str">
            <v>0</v>
          </cell>
          <cell r="K659" t="str">
            <v>0</v>
          </cell>
          <cell r="L659" t="str">
            <v>0</v>
          </cell>
          <cell r="M659" t="str">
            <v>0</v>
          </cell>
          <cell r="N659" t="str">
            <v>0</v>
          </cell>
          <cell r="O659">
            <v>1</v>
          </cell>
        </row>
        <row r="660">
          <cell r="B660" t="str">
            <v>NUT-055</v>
          </cell>
          <cell r="C660" t="str">
            <v>PRENSADORA DE PAPAS INDUSTRIAL</v>
          </cell>
          <cell r="D660" t="str">
            <v>E</v>
          </cell>
          <cell r="E660" t="str">
            <v>NUT</v>
          </cell>
          <cell r="F660" t="str">
            <v>E</v>
          </cell>
          <cell r="H660">
            <v>1</v>
          </cell>
          <cell r="I660" t="str">
            <v>0</v>
          </cell>
          <cell r="J660" t="str">
            <v>0</v>
          </cell>
          <cell r="K660" t="str">
            <v>0</v>
          </cell>
          <cell r="L660" t="str">
            <v>0</v>
          </cell>
          <cell r="M660" t="str">
            <v>0</v>
          </cell>
          <cell r="N660" t="str">
            <v>0</v>
          </cell>
          <cell r="O660">
            <v>1</v>
          </cell>
        </row>
        <row r="661">
          <cell r="B661" t="str">
            <v>NUT-056</v>
          </cell>
          <cell r="C661" t="str">
            <v>PROCESADOR DE ALIMENTOS</v>
          </cell>
          <cell r="D661" t="str">
            <v>E</v>
          </cell>
          <cell r="E661" t="str">
            <v>NUT</v>
          </cell>
          <cell r="F661" t="str">
            <v>E</v>
          </cell>
          <cell r="H661" t="str">
            <v>0</v>
          </cell>
          <cell r="I661" t="str">
            <v>0</v>
          </cell>
          <cell r="J661">
            <v>1</v>
          </cell>
          <cell r="K661" t="str">
            <v>0</v>
          </cell>
          <cell r="L661" t="str">
            <v>0</v>
          </cell>
          <cell r="M661" t="str">
            <v>0</v>
          </cell>
          <cell r="N661" t="str">
            <v>0</v>
          </cell>
          <cell r="O661">
            <v>1</v>
          </cell>
        </row>
        <row r="662">
          <cell r="B662" t="str">
            <v>NUT-057</v>
          </cell>
          <cell r="C662" t="str">
            <v>PROCESADOR ELECTRICO DE ALIMENTOS</v>
          </cell>
          <cell r="D662" t="str">
            <v>E</v>
          </cell>
          <cell r="E662" t="str">
            <v>NUT</v>
          </cell>
          <cell r="F662" t="str">
            <v>E</v>
          </cell>
          <cell r="H662">
            <v>1</v>
          </cell>
          <cell r="I662" t="str">
            <v>0</v>
          </cell>
          <cell r="J662" t="str">
            <v>0</v>
          </cell>
          <cell r="K662" t="str">
            <v>0</v>
          </cell>
          <cell r="L662" t="str">
            <v>0</v>
          </cell>
          <cell r="M662" t="str">
            <v>0</v>
          </cell>
          <cell r="N662" t="str">
            <v>0</v>
          </cell>
          <cell r="O662">
            <v>1</v>
          </cell>
        </row>
        <row r="663">
          <cell r="B663" t="str">
            <v>NUT-058</v>
          </cell>
          <cell r="C663" t="str">
            <v>REFRIGERADORA DE 1500 LTS</v>
          </cell>
          <cell r="D663" t="str">
            <v>E</v>
          </cell>
          <cell r="E663" t="str">
            <v>NUT</v>
          </cell>
          <cell r="F663" t="str">
            <v>E</v>
          </cell>
          <cell r="H663">
            <v>2</v>
          </cell>
          <cell r="I663" t="str">
            <v>0</v>
          </cell>
          <cell r="J663" t="str">
            <v>0</v>
          </cell>
          <cell r="K663" t="str">
            <v>0</v>
          </cell>
          <cell r="L663" t="str">
            <v>0</v>
          </cell>
          <cell r="M663" t="str">
            <v>0</v>
          </cell>
          <cell r="N663" t="str">
            <v>0</v>
          </cell>
          <cell r="O663">
            <v>2</v>
          </cell>
        </row>
        <row r="664">
          <cell r="B664" t="str">
            <v>NUT-059</v>
          </cell>
          <cell r="C664" t="str">
            <v>REFRIGERADORA DE CAPACIDAD  60 A 110 LITROS CON SISTEMA  FOTOVOLTAICO Ó AEROGENERADOR</v>
          </cell>
          <cell r="D664" t="str">
            <v>E</v>
          </cell>
          <cell r="E664" t="str">
            <v>NUT</v>
          </cell>
          <cell r="F664" t="str">
            <v>E</v>
          </cell>
          <cell r="H664">
            <v>1</v>
          </cell>
          <cell r="I664" t="str">
            <v>0</v>
          </cell>
          <cell r="J664" t="str">
            <v>0</v>
          </cell>
          <cell r="K664" t="str">
            <v>0</v>
          </cell>
          <cell r="L664" t="str">
            <v>0</v>
          </cell>
          <cell r="M664" t="str">
            <v>0</v>
          </cell>
          <cell r="N664" t="str">
            <v>0</v>
          </cell>
          <cell r="O664">
            <v>1</v>
          </cell>
        </row>
        <row r="665">
          <cell r="B665" t="str">
            <v>NUT-060</v>
          </cell>
          <cell r="C665" t="str">
            <v>REFRIGERADORA ELECTRICA DE 70 PIES CUBICOS</v>
          </cell>
          <cell r="D665" t="str">
            <v>E</v>
          </cell>
          <cell r="E665" t="str">
            <v>NUT</v>
          </cell>
          <cell r="F665" t="str">
            <v>E</v>
          </cell>
          <cell r="H665">
            <v>1</v>
          </cell>
          <cell r="I665" t="str">
            <v>0</v>
          </cell>
          <cell r="J665" t="str">
            <v>0</v>
          </cell>
          <cell r="K665" t="str">
            <v>0</v>
          </cell>
          <cell r="L665" t="str">
            <v>0</v>
          </cell>
          <cell r="M665" t="str">
            <v>0</v>
          </cell>
          <cell r="N665" t="str">
            <v>0</v>
          </cell>
          <cell r="O665">
            <v>1</v>
          </cell>
        </row>
        <row r="666">
          <cell r="B666" t="str">
            <v>NUT-061</v>
          </cell>
          <cell r="C666" t="str">
            <v>SANDWICHERA</v>
          </cell>
          <cell r="D666" t="str">
            <v>E</v>
          </cell>
          <cell r="E666" t="str">
            <v>NUT</v>
          </cell>
          <cell r="F666" t="str">
            <v>E</v>
          </cell>
          <cell r="H666">
            <v>1</v>
          </cell>
          <cell r="I666" t="str">
            <v>0</v>
          </cell>
          <cell r="J666" t="str">
            <v>0</v>
          </cell>
          <cell r="K666" t="str">
            <v>0</v>
          </cell>
          <cell r="L666" t="str">
            <v>0</v>
          </cell>
          <cell r="M666" t="str">
            <v>0</v>
          </cell>
          <cell r="N666" t="str">
            <v>0</v>
          </cell>
          <cell r="O666">
            <v>1</v>
          </cell>
        </row>
        <row r="667">
          <cell r="B667" t="str">
            <v>NUT-062</v>
          </cell>
          <cell r="C667" t="str">
            <v>SARTEN VOLCABLE A GAS</v>
          </cell>
          <cell r="D667" t="str">
            <v>E</v>
          </cell>
          <cell r="E667" t="str">
            <v>NUT</v>
          </cell>
          <cell r="F667" t="str">
            <v>E</v>
          </cell>
          <cell r="H667" t="str">
            <v>0</v>
          </cell>
          <cell r="I667" t="str">
            <v>0</v>
          </cell>
          <cell r="J667">
            <v>1</v>
          </cell>
          <cell r="K667">
            <v>1</v>
          </cell>
          <cell r="L667" t="str">
            <v>0</v>
          </cell>
          <cell r="M667" t="str">
            <v>0</v>
          </cell>
          <cell r="N667" t="str">
            <v>0</v>
          </cell>
          <cell r="O667">
            <v>2</v>
          </cell>
        </row>
        <row r="668">
          <cell r="B668" t="str">
            <v>NUT-063</v>
          </cell>
          <cell r="C668" t="str">
            <v>SARTEN VOLCABLE A GAS O ELECTRICA</v>
          </cell>
          <cell r="D668" t="str">
            <v>E</v>
          </cell>
          <cell r="E668" t="str">
            <v>NUT</v>
          </cell>
          <cell r="F668" t="str">
            <v>E</v>
          </cell>
          <cell r="H668">
            <v>2</v>
          </cell>
          <cell r="I668" t="str">
            <v>0</v>
          </cell>
          <cell r="J668" t="str">
            <v>0</v>
          </cell>
          <cell r="K668" t="str">
            <v>0</v>
          </cell>
          <cell r="L668" t="str">
            <v>0</v>
          </cell>
          <cell r="M668" t="str">
            <v>0</v>
          </cell>
          <cell r="N668" t="str">
            <v>0</v>
          </cell>
          <cell r="O668">
            <v>2</v>
          </cell>
        </row>
        <row r="669">
          <cell r="B669" t="str">
            <v>NUT-064</v>
          </cell>
          <cell r="C669" t="str">
            <v>SIERRA ELÉCTRICA PARA CORTAR CARNE</v>
          </cell>
          <cell r="D669" t="str">
            <v>E</v>
          </cell>
          <cell r="E669" t="str">
            <v>NUT</v>
          </cell>
          <cell r="F669" t="str">
            <v>E</v>
          </cell>
          <cell r="H669">
            <v>1</v>
          </cell>
          <cell r="I669" t="str">
            <v>0</v>
          </cell>
          <cell r="J669" t="str">
            <v>0</v>
          </cell>
          <cell r="K669" t="str">
            <v>0</v>
          </cell>
          <cell r="L669" t="str">
            <v>0</v>
          </cell>
          <cell r="M669" t="str">
            <v>0</v>
          </cell>
          <cell r="N669" t="str">
            <v>0</v>
          </cell>
          <cell r="O669">
            <v>1</v>
          </cell>
        </row>
        <row r="670">
          <cell r="B670" t="str">
            <v>NUT-065</v>
          </cell>
          <cell r="C670" t="str">
            <v>TRONCO PARA CORTAR CARNE</v>
          </cell>
          <cell r="D670" t="str">
            <v>MC</v>
          </cell>
          <cell r="E670" t="str">
            <v>NUT</v>
          </cell>
          <cell r="F670" t="str">
            <v>E</v>
          </cell>
          <cell r="H670">
            <v>1</v>
          </cell>
          <cell r="I670" t="str">
            <v>0</v>
          </cell>
          <cell r="J670" t="str">
            <v>0</v>
          </cell>
          <cell r="K670" t="str">
            <v>0</v>
          </cell>
          <cell r="L670" t="str">
            <v>0</v>
          </cell>
          <cell r="M670" t="str">
            <v>0</v>
          </cell>
          <cell r="N670" t="str">
            <v>0</v>
          </cell>
          <cell r="O670">
            <v>1</v>
          </cell>
        </row>
        <row r="671">
          <cell r="B671" t="str">
            <v>NUT-066</v>
          </cell>
          <cell r="C671" t="str">
            <v>TUBO PARA COLGAR CARNE</v>
          </cell>
          <cell r="D671" t="str">
            <v>MC</v>
          </cell>
          <cell r="E671" t="str">
            <v>NUT</v>
          </cell>
          <cell r="F671" t="str">
            <v>E</v>
          </cell>
          <cell r="H671">
            <v>1</v>
          </cell>
          <cell r="I671" t="str">
            <v>0</v>
          </cell>
          <cell r="J671" t="str">
            <v>0</v>
          </cell>
          <cell r="K671" t="str">
            <v>0</v>
          </cell>
          <cell r="L671" t="str">
            <v>0</v>
          </cell>
          <cell r="M671" t="str">
            <v>0</v>
          </cell>
          <cell r="N671" t="str">
            <v>0</v>
          </cell>
          <cell r="O671">
            <v>1</v>
          </cell>
        </row>
        <row r="672">
          <cell r="B672" t="str">
            <v>NUT-067</v>
          </cell>
          <cell r="C672" t="str">
            <v xml:space="preserve">VITRINA PARA EXHIBICION DE PLATOS FRIOS </v>
          </cell>
          <cell r="D672" t="str">
            <v>MC</v>
          </cell>
          <cell r="E672" t="str">
            <v>NUT</v>
          </cell>
          <cell r="F672" t="str">
            <v>E</v>
          </cell>
          <cell r="H672">
            <v>1</v>
          </cell>
          <cell r="I672" t="str">
            <v>0</v>
          </cell>
          <cell r="J672" t="str">
            <v>0</v>
          </cell>
          <cell r="K672" t="str">
            <v>0</v>
          </cell>
          <cell r="L672" t="str">
            <v>0</v>
          </cell>
          <cell r="M672" t="str">
            <v>0</v>
          </cell>
          <cell r="N672" t="str">
            <v>0</v>
          </cell>
          <cell r="O672">
            <v>1</v>
          </cell>
        </row>
        <row r="673">
          <cell r="B673" t="str">
            <v>NUT-068</v>
          </cell>
          <cell r="C673" t="str">
            <v>VITRINA PARA PAN Y KEKES</v>
          </cell>
          <cell r="D673" t="str">
            <v>MC</v>
          </cell>
          <cell r="E673" t="str">
            <v>NUT</v>
          </cell>
          <cell r="F673" t="str">
            <v>E</v>
          </cell>
          <cell r="H673" t="str">
            <v>0</v>
          </cell>
          <cell r="I673" t="str">
            <v>0</v>
          </cell>
          <cell r="J673">
            <v>1</v>
          </cell>
          <cell r="K673" t="str">
            <v>0</v>
          </cell>
          <cell r="L673" t="str">
            <v>0</v>
          </cell>
          <cell r="M673" t="str">
            <v>0</v>
          </cell>
          <cell r="N673" t="str">
            <v>0</v>
          </cell>
          <cell r="O673">
            <v>1</v>
          </cell>
        </row>
        <row r="674">
          <cell r="B674" t="str">
            <v>OD-001</v>
          </cell>
          <cell r="C674" t="str">
            <v>DESTARTARIZADOR ULTRASONICO</v>
          </cell>
          <cell r="D674" t="str">
            <v>B</v>
          </cell>
          <cell r="E674" t="str">
            <v>OD</v>
          </cell>
          <cell r="F674" t="str">
            <v>E</v>
          </cell>
          <cell r="H674" t="str">
            <v>0</v>
          </cell>
          <cell r="I674">
            <v>1</v>
          </cell>
          <cell r="J674" t="str">
            <v>0</v>
          </cell>
          <cell r="K674" t="str">
            <v>0</v>
          </cell>
          <cell r="L674" t="str">
            <v>0</v>
          </cell>
          <cell r="M674" t="str">
            <v>0</v>
          </cell>
          <cell r="N674" t="str">
            <v>0</v>
          </cell>
          <cell r="O674">
            <v>1</v>
          </cell>
        </row>
        <row r="675">
          <cell r="B675" t="str">
            <v>OD-002</v>
          </cell>
          <cell r="C675" t="str">
            <v>LAMPARA DE LUZ HALOGENA DENTAL</v>
          </cell>
          <cell r="D675" t="str">
            <v>B</v>
          </cell>
          <cell r="E675" t="str">
            <v>OD</v>
          </cell>
          <cell r="F675" t="str">
            <v>E</v>
          </cell>
          <cell r="H675" t="str">
            <v>0</v>
          </cell>
          <cell r="I675">
            <v>1</v>
          </cell>
          <cell r="J675" t="str">
            <v>0</v>
          </cell>
          <cell r="K675" t="str">
            <v>0</v>
          </cell>
          <cell r="L675" t="str">
            <v>0</v>
          </cell>
          <cell r="M675" t="str">
            <v>0</v>
          </cell>
          <cell r="N675" t="str">
            <v>0</v>
          </cell>
          <cell r="O675">
            <v>1</v>
          </cell>
        </row>
        <row r="676">
          <cell r="B676" t="str">
            <v>OD-003</v>
          </cell>
          <cell r="C676" t="str">
            <v>SET INSTRUMENTAL DE CIRUGIA DENTAL</v>
          </cell>
          <cell r="D676" t="str">
            <v>I</v>
          </cell>
          <cell r="E676" t="str">
            <v>OD</v>
          </cell>
          <cell r="F676" t="str">
            <v>E</v>
          </cell>
          <cell r="H676" t="str">
            <v>0</v>
          </cell>
          <cell r="I676">
            <v>1</v>
          </cell>
          <cell r="J676" t="str">
            <v>0</v>
          </cell>
          <cell r="K676" t="str">
            <v>0</v>
          </cell>
          <cell r="L676" t="str">
            <v>0</v>
          </cell>
          <cell r="M676" t="str">
            <v>0</v>
          </cell>
          <cell r="N676" t="str">
            <v>0</v>
          </cell>
          <cell r="O676">
            <v>1</v>
          </cell>
        </row>
        <row r="677">
          <cell r="B677" t="str">
            <v>OD-004</v>
          </cell>
          <cell r="C677" t="str">
            <v>SET INSTRUMENTAL PARA  CURACION DENTAL</v>
          </cell>
          <cell r="D677" t="str">
            <v>I</v>
          </cell>
          <cell r="E677" t="str">
            <v>OD</v>
          </cell>
          <cell r="F677" t="str">
            <v>E</v>
          </cell>
          <cell r="H677" t="str">
            <v>0</v>
          </cell>
          <cell r="I677">
            <v>1</v>
          </cell>
          <cell r="J677" t="str">
            <v>0</v>
          </cell>
          <cell r="K677" t="str">
            <v>0</v>
          </cell>
          <cell r="L677" t="str">
            <v>0</v>
          </cell>
          <cell r="M677" t="str">
            <v>0</v>
          </cell>
          <cell r="N677" t="str">
            <v>0</v>
          </cell>
          <cell r="O677">
            <v>1</v>
          </cell>
        </row>
        <row r="678">
          <cell r="B678" t="str">
            <v>OD-005</v>
          </cell>
          <cell r="C678" t="str">
            <v>SET INSTRUMENTAL PARA DIAGNOSTICO ODONTOLOGICO</v>
          </cell>
          <cell r="D678" t="str">
            <v>I</v>
          </cell>
          <cell r="E678" t="str">
            <v>OD</v>
          </cell>
          <cell r="F678" t="str">
            <v>E</v>
          </cell>
          <cell r="H678" t="str">
            <v>0</v>
          </cell>
          <cell r="I678">
            <v>1</v>
          </cell>
          <cell r="J678" t="str">
            <v>0</v>
          </cell>
          <cell r="K678" t="str">
            <v>0</v>
          </cell>
          <cell r="L678" t="str">
            <v>0</v>
          </cell>
          <cell r="M678" t="str">
            <v>0</v>
          </cell>
          <cell r="N678" t="str">
            <v>0</v>
          </cell>
          <cell r="O678">
            <v>1</v>
          </cell>
        </row>
        <row r="679">
          <cell r="B679" t="str">
            <v>OD-006</v>
          </cell>
          <cell r="C679" t="str">
            <v>SET INSTRUMENTAL PARA ENDODONCIA</v>
          </cell>
          <cell r="D679" t="str">
            <v>I</v>
          </cell>
          <cell r="E679" t="str">
            <v>OD</v>
          </cell>
          <cell r="F679" t="str">
            <v>E</v>
          </cell>
          <cell r="H679" t="str">
            <v>0</v>
          </cell>
          <cell r="I679">
            <v>1</v>
          </cell>
          <cell r="J679" t="str">
            <v>0</v>
          </cell>
          <cell r="K679" t="str">
            <v>0</v>
          </cell>
          <cell r="L679" t="str">
            <v>0</v>
          </cell>
          <cell r="M679" t="str">
            <v>0</v>
          </cell>
          <cell r="N679" t="str">
            <v>0</v>
          </cell>
          <cell r="O679">
            <v>1</v>
          </cell>
        </row>
        <row r="680">
          <cell r="B680" t="str">
            <v>OD-007</v>
          </cell>
          <cell r="C680" t="str">
            <v>SET INSTRUMENTAL PARA EXODONCIA</v>
          </cell>
          <cell r="D680" t="str">
            <v>I</v>
          </cell>
          <cell r="E680" t="str">
            <v>OD</v>
          </cell>
          <cell r="F680" t="str">
            <v>E</v>
          </cell>
          <cell r="H680" t="str">
            <v>0</v>
          </cell>
          <cell r="I680">
            <v>1</v>
          </cell>
          <cell r="J680" t="str">
            <v>0</v>
          </cell>
          <cell r="K680" t="str">
            <v>0</v>
          </cell>
          <cell r="L680" t="str">
            <v>0</v>
          </cell>
          <cell r="M680" t="str">
            <v>0</v>
          </cell>
          <cell r="N680" t="str">
            <v>0</v>
          </cell>
          <cell r="O680">
            <v>1</v>
          </cell>
        </row>
        <row r="681">
          <cell r="B681" t="str">
            <v>OD-008</v>
          </cell>
          <cell r="C681" t="str">
            <v>TABURETE CON RESPALDO PARA DENTISTA</v>
          </cell>
          <cell r="D681" t="str">
            <v>MC</v>
          </cell>
          <cell r="E681" t="str">
            <v>OD</v>
          </cell>
          <cell r="F681" t="str">
            <v>E</v>
          </cell>
          <cell r="H681" t="str">
            <v>0</v>
          </cell>
          <cell r="I681">
            <v>1</v>
          </cell>
          <cell r="J681" t="str">
            <v>0</v>
          </cell>
          <cell r="K681" t="str">
            <v>0</v>
          </cell>
          <cell r="L681" t="str">
            <v>0</v>
          </cell>
          <cell r="M681" t="str">
            <v>0</v>
          </cell>
          <cell r="N681" t="str">
            <v>0</v>
          </cell>
          <cell r="O681">
            <v>1</v>
          </cell>
        </row>
        <row r="682">
          <cell r="B682" t="str">
            <v>OD-009</v>
          </cell>
          <cell r="C682" t="str">
            <v>UNIDAD DENTAL COMPLETA</v>
          </cell>
          <cell r="D682" t="str">
            <v>B</v>
          </cell>
          <cell r="E682" t="str">
            <v>OD</v>
          </cell>
          <cell r="F682" t="str">
            <v>E</v>
          </cell>
          <cell r="H682" t="str">
            <v>0</v>
          </cell>
          <cell r="I682">
            <v>1</v>
          </cell>
          <cell r="J682" t="str">
            <v>0</v>
          </cell>
          <cell r="K682" t="str">
            <v>0</v>
          </cell>
          <cell r="L682" t="str">
            <v>0</v>
          </cell>
          <cell r="M682" t="str">
            <v>0</v>
          </cell>
          <cell r="N682" t="str">
            <v>0</v>
          </cell>
          <cell r="O682">
            <v>1</v>
          </cell>
        </row>
        <row r="683">
          <cell r="B683" t="str">
            <v>OD-010</v>
          </cell>
          <cell r="C683" t="str">
            <v>UNIDAD DENTAL PORTATIL  PARA CAMPAÑA</v>
          </cell>
          <cell r="D683" t="str">
            <v>B</v>
          </cell>
          <cell r="E683" t="str">
            <v>OD</v>
          </cell>
          <cell r="F683" t="str">
            <v>E</v>
          </cell>
          <cell r="H683" t="str">
            <v>0</v>
          </cell>
          <cell r="I683">
            <v>1</v>
          </cell>
          <cell r="J683" t="str">
            <v>0</v>
          </cell>
          <cell r="K683">
            <v>1</v>
          </cell>
          <cell r="L683" t="str">
            <v>0</v>
          </cell>
          <cell r="M683" t="str">
            <v>0</v>
          </cell>
          <cell r="N683" t="str">
            <v>0</v>
          </cell>
          <cell r="O683">
            <v>2</v>
          </cell>
        </row>
        <row r="684">
          <cell r="B684" t="str">
            <v>OFT-001</v>
          </cell>
          <cell r="C684" t="str">
            <v>AUTOKERATOREFRACTÓMETRO FIJO</v>
          </cell>
          <cell r="D684" t="str">
            <v>B</v>
          </cell>
          <cell r="E684" t="str">
            <v>OFT</v>
          </cell>
          <cell r="F684" t="str">
            <v>E</v>
          </cell>
          <cell r="H684" t="str">
            <v>0</v>
          </cell>
          <cell r="I684">
            <v>1</v>
          </cell>
          <cell r="J684" t="str">
            <v>0</v>
          </cell>
          <cell r="K684" t="str">
            <v>0</v>
          </cell>
          <cell r="L684" t="str">
            <v>0</v>
          </cell>
          <cell r="M684" t="str">
            <v>0</v>
          </cell>
          <cell r="N684" t="str">
            <v>0</v>
          </cell>
          <cell r="O684">
            <v>1</v>
          </cell>
        </row>
        <row r="685">
          <cell r="B685" t="str">
            <v>OFT-002</v>
          </cell>
          <cell r="C685" t="str">
            <v>CAJA DE LUNAS CON MONTURA DE PRUEBAS</v>
          </cell>
          <cell r="D685" t="str">
            <v>C</v>
          </cell>
          <cell r="E685" t="str">
            <v>OFT</v>
          </cell>
          <cell r="F685" t="str">
            <v>E</v>
          </cell>
          <cell r="H685" t="str">
            <v>0</v>
          </cell>
          <cell r="I685">
            <v>1</v>
          </cell>
          <cell r="J685" t="str">
            <v>0</v>
          </cell>
          <cell r="K685" t="str">
            <v>0</v>
          </cell>
          <cell r="L685" t="str">
            <v>0</v>
          </cell>
          <cell r="M685" t="str">
            <v>0</v>
          </cell>
          <cell r="N685" t="str">
            <v>0</v>
          </cell>
          <cell r="O685">
            <v>1</v>
          </cell>
        </row>
        <row r="686">
          <cell r="B686" t="str">
            <v>OFT-003</v>
          </cell>
          <cell r="C686" t="str">
            <v>CAJA DE OPTOTIPOS (CARTILLA DE LECTURA)</v>
          </cell>
          <cell r="D686" t="str">
            <v>C</v>
          </cell>
          <cell r="E686" t="str">
            <v>OFT</v>
          </cell>
          <cell r="F686" t="str">
            <v>E</v>
          </cell>
          <cell r="H686" t="str">
            <v>0</v>
          </cell>
          <cell r="I686">
            <v>1</v>
          </cell>
          <cell r="J686" t="str">
            <v>0</v>
          </cell>
          <cell r="K686" t="str">
            <v>0</v>
          </cell>
          <cell r="L686" t="str">
            <v>0</v>
          </cell>
          <cell r="M686" t="str">
            <v>0</v>
          </cell>
          <cell r="N686" t="str">
            <v>0</v>
          </cell>
          <cell r="O686">
            <v>1</v>
          </cell>
        </row>
        <row r="687">
          <cell r="B687" t="str">
            <v>OFT-004</v>
          </cell>
          <cell r="C687" t="str">
            <v>CAMARA RETINAL</v>
          </cell>
          <cell r="D687" t="str">
            <v>B</v>
          </cell>
          <cell r="E687" t="str">
            <v>OFT</v>
          </cell>
          <cell r="F687" t="str">
            <v>E</v>
          </cell>
          <cell r="H687" t="str">
            <v>0</v>
          </cell>
          <cell r="I687">
            <v>1</v>
          </cell>
          <cell r="J687" t="str">
            <v>0</v>
          </cell>
          <cell r="K687" t="str">
            <v>0</v>
          </cell>
          <cell r="L687" t="str">
            <v>0</v>
          </cell>
          <cell r="M687" t="str">
            <v>0</v>
          </cell>
          <cell r="N687" t="str">
            <v>0</v>
          </cell>
          <cell r="O687">
            <v>1</v>
          </cell>
        </row>
        <row r="688">
          <cell r="B688" t="str">
            <v>OFT-005</v>
          </cell>
          <cell r="C688" t="str">
            <v>CAMPIMETRO COMPUTARIZADO</v>
          </cell>
          <cell r="D688" t="str">
            <v>B</v>
          </cell>
          <cell r="E688" t="str">
            <v>OFT</v>
          </cell>
          <cell r="F688" t="str">
            <v>E</v>
          </cell>
          <cell r="H688" t="str">
            <v>0</v>
          </cell>
          <cell r="I688">
            <v>1</v>
          </cell>
          <cell r="J688" t="str">
            <v>0</v>
          </cell>
          <cell r="K688" t="str">
            <v>0</v>
          </cell>
          <cell r="L688" t="str">
            <v>0</v>
          </cell>
          <cell r="M688" t="str">
            <v>0</v>
          </cell>
          <cell r="N688" t="str">
            <v>0</v>
          </cell>
          <cell r="O688">
            <v>1</v>
          </cell>
        </row>
        <row r="689">
          <cell r="B689" t="str">
            <v>OFT-006</v>
          </cell>
          <cell r="C689" t="str">
            <v>ECOGRAFO OFTALMOLOGICO</v>
          </cell>
          <cell r="D689" t="str">
            <v>B</v>
          </cell>
          <cell r="E689" t="str">
            <v>OFT</v>
          </cell>
          <cell r="F689" t="str">
            <v>E</v>
          </cell>
          <cell r="H689" t="str">
            <v>0</v>
          </cell>
          <cell r="I689">
            <v>1</v>
          </cell>
          <cell r="J689" t="str">
            <v>0</v>
          </cell>
          <cell r="K689" t="str">
            <v>0</v>
          </cell>
          <cell r="L689" t="str">
            <v>0</v>
          </cell>
          <cell r="M689" t="str">
            <v>0</v>
          </cell>
          <cell r="N689" t="str">
            <v>0</v>
          </cell>
          <cell r="O689">
            <v>1</v>
          </cell>
        </row>
        <row r="690">
          <cell r="B690" t="str">
            <v>OFT-007</v>
          </cell>
          <cell r="C690" t="str">
            <v>LÁMPARA DE HENDIDURA CON TONOMETRO DE APLANACION</v>
          </cell>
          <cell r="D690" t="str">
            <v>B</v>
          </cell>
          <cell r="E690" t="str">
            <v>OFT</v>
          </cell>
          <cell r="F690" t="str">
            <v>E</v>
          </cell>
          <cell r="H690" t="str">
            <v>0</v>
          </cell>
          <cell r="I690">
            <v>1</v>
          </cell>
          <cell r="J690" t="str">
            <v>0</v>
          </cell>
          <cell r="K690" t="str">
            <v>0</v>
          </cell>
          <cell r="L690" t="str">
            <v>0</v>
          </cell>
          <cell r="M690" t="str">
            <v>0</v>
          </cell>
          <cell r="N690" t="str">
            <v>0</v>
          </cell>
          <cell r="O690">
            <v>1</v>
          </cell>
        </row>
        <row r="691">
          <cell r="B691" t="str">
            <v>OFT-008</v>
          </cell>
          <cell r="C691" t="str">
            <v>LENSOMETRO</v>
          </cell>
          <cell r="D691" t="str">
            <v>B</v>
          </cell>
          <cell r="E691" t="str">
            <v>OFT</v>
          </cell>
          <cell r="F691" t="str">
            <v>E</v>
          </cell>
          <cell r="H691" t="str">
            <v>0</v>
          </cell>
          <cell r="I691">
            <v>1</v>
          </cell>
          <cell r="J691" t="str">
            <v>0</v>
          </cell>
          <cell r="K691" t="str">
            <v>0</v>
          </cell>
          <cell r="L691" t="str">
            <v>0</v>
          </cell>
          <cell r="M691" t="str">
            <v>0</v>
          </cell>
          <cell r="N691" t="str">
            <v>0</v>
          </cell>
          <cell r="O691">
            <v>1</v>
          </cell>
        </row>
        <row r="692">
          <cell r="B692" t="str">
            <v>OFT-009</v>
          </cell>
          <cell r="C692" t="str">
            <v>OFTALMORETINOSCOPIO</v>
          </cell>
          <cell r="D692" t="str">
            <v>B</v>
          </cell>
          <cell r="E692" t="str">
            <v>OFT</v>
          </cell>
          <cell r="F692" t="str">
            <v>E</v>
          </cell>
          <cell r="H692" t="str">
            <v>0</v>
          </cell>
          <cell r="I692">
            <v>1</v>
          </cell>
          <cell r="J692" t="str">
            <v>0</v>
          </cell>
          <cell r="K692" t="str">
            <v>0</v>
          </cell>
          <cell r="L692" t="str">
            <v>0</v>
          </cell>
          <cell r="M692" t="str">
            <v>0</v>
          </cell>
          <cell r="N692" t="str">
            <v>0</v>
          </cell>
          <cell r="O692">
            <v>1</v>
          </cell>
        </row>
        <row r="693">
          <cell r="B693" t="str">
            <v>OFT-010</v>
          </cell>
          <cell r="C693" t="str">
            <v>OFTALMOSCOPIO DIRECTO</v>
          </cell>
          <cell r="D693" t="str">
            <v>B</v>
          </cell>
          <cell r="E693" t="str">
            <v>OFT</v>
          </cell>
          <cell r="F693" t="str">
            <v>E</v>
          </cell>
          <cell r="H693" t="str">
            <v>0</v>
          </cell>
          <cell r="I693">
            <v>1</v>
          </cell>
          <cell r="J693" t="str">
            <v>0</v>
          </cell>
          <cell r="K693" t="str">
            <v>0</v>
          </cell>
          <cell r="L693" t="str">
            <v>0</v>
          </cell>
          <cell r="M693" t="str">
            <v>0</v>
          </cell>
          <cell r="N693" t="str">
            <v>0</v>
          </cell>
          <cell r="O693">
            <v>1</v>
          </cell>
        </row>
        <row r="694">
          <cell r="B694" t="str">
            <v>OFT-011</v>
          </cell>
          <cell r="C694" t="str">
            <v>OFTALMOSCOPIO INDIRECTO</v>
          </cell>
          <cell r="D694" t="str">
            <v>B</v>
          </cell>
          <cell r="E694" t="str">
            <v>OFT</v>
          </cell>
          <cell r="F694" t="str">
            <v>E</v>
          </cell>
          <cell r="H694" t="str">
            <v>0</v>
          </cell>
          <cell r="I694">
            <v>1</v>
          </cell>
          <cell r="J694" t="str">
            <v>0</v>
          </cell>
          <cell r="K694" t="str">
            <v>0</v>
          </cell>
          <cell r="L694" t="str">
            <v>0</v>
          </cell>
          <cell r="M694" t="str">
            <v>0</v>
          </cell>
          <cell r="N694" t="str">
            <v>0</v>
          </cell>
          <cell r="O694">
            <v>1</v>
          </cell>
        </row>
        <row r="695">
          <cell r="B695" t="str">
            <v>OFT-012</v>
          </cell>
          <cell r="C695" t="str">
            <v>PROYECTOR DE OPTOTIPOS</v>
          </cell>
          <cell r="D695" t="str">
            <v>C</v>
          </cell>
          <cell r="E695" t="str">
            <v>OFT</v>
          </cell>
          <cell r="F695" t="str">
            <v>E</v>
          </cell>
          <cell r="H695" t="str">
            <v>0</v>
          </cell>
          <cell r="I695">
            <v>1</v>
          </cell>
          <cell r="J695" t="str">
            <v>0</v>
          </cell>
          <cell r="K695" t="str">
            <v>0</v>
          </cell>
          <cell r="L695" t="str">
            <v>0</v>
          </cell>
          <cell r="M695" t="str">
            <v>0</v>
          </cell>
          <cell r="N695" t="str">
            <v>0</v>
          </cell>
          <cell r="O695">
            <v>1</v>
          </cell>
        </row>
        <row r="696">
          <cell r="B696" t="str">
            <v>OFT-013</v>
          </cell>
          <cell r="C696" t="str">
            <v xml:space="preserve">REFRACTÓMETRO DIGITAL </v>
          </cell>
          <cell r="D696" t="str">
            <v>B</v>
          </cell>
          <cell r="E696" t="str">
            <v>OFT</v>
          </cell>
          <cell r="F696" t="str">
            <v>E</v>
          </cell>
          <cell r="H696" t="str">
            <v>0</v>
          </cell>
          <cell r="I696">
            <v>1</v>
          </cell>
          <cell r="J696">
            <v>1</v>
          </cell>
          <cell r="K696" t="str">
            <v>0</v>
          </cell>
          <cell r="L696" t="str">
            <v>0</v>
          </cell>
          <cell r="M696" t="str">
            <v>0</v>
          </cell>
          <cell r="N696" t="str">
            <v>0</v>
          </cell>
          <cell r="O696">
            <v>2</v>
          </cell>
        </row>
        <row r="697">
          <cell r="B697" t="str">
            <v>OFT-014</v>
          </cell>
          <cell r="C697" t="str">
            <v>SET DE RETIRO DE PUNTOS CIRUGIA POLO POSTERIOR</v>
          </cell>
          <cell r="D697" t="str">
            <v>I</v>
          </cell>
          <cell r="E697" t="str">
            <v>OFT</v>
          </cell>
          <cell r="F697" t="str">
            <v>E</v>
          </cell>
          <cell r="H697" t="str">
            <v>0</v>
          </cell>
          <cell r="I697" t="str">
            <v>0</v>
          </cell>
          <cell r="J697">
            <v>3</v>
          </cell>
          <cell r="K697" t="str">
            <v>0</v>
          </cell>
          <cell r="L697" t="str">
            <v>0</v>
          </cell>
          <cell r="M697" t="str">
            <v>0</v>
          </cell>
          <cell r="N697" t="str">
            <v>0</v>
          </cell>
          <cell r="O697">
            <v>3</v>
          </cell>
        </row>
        <row r="698">
          <cell r="B698" t="str">
            <v>OFT-015</v>
          </cell>
          <cell r="C698" t="str">
            <v>SET EQUIPO DE RETIRO DE PUNTOS SEGMENTO ANTERIOR</v>
          </cell>
          <cell r="D698" t="str">
            <v>I</v>
          </cell>
          <cell r="E698" t="str">
            <v>OFT</v>
          </cell>
          <cell r="F698" t="str">
            <v>E</v>
          </cell>
          <cell r="H698" t="str">
            <v>0</v>
          </cell>
          <cell r="I698" t="str">
            <v>0</v>
          </cell>
          <cell r="J698">
            <v>3</v>
          </cell>
          <cell r="K698" t="str">
            <v>0</v>
          </cell>
          <cell r="L698" t="str">
            <v>0</v>
          </cell>
          <cell r="M698" t="str">
            <v>0</v>
          </cell>
          <cell r="N698" t="str">
            <v>0</v>
          </cell>
          <cell r="O698">
            <v>3</v>
          </cell>
        </row>
        <row r="699">
          <cell r="B699" t="str">
            <v>OFT-016</v>
          </cell>
          <cell r="C699" t="str">
            <v>SET INSTRUMENTAL DE CATARATA</v>
          </cell>
          <cell r="D699" t="str">
            <v>I</v>
          </cell>
          <cell r="E699" t="str">
            <v>OFT</v>
          </cell>
          <cell r="F699" t="str">
            <v>E</v>
          </cell>
          <cell r="H699" t="str">
            <v>0</v>
          </cell>
          <cell r="I699" t="str">
            <v>0</v>
          </cell>
          <cell r="J699">
            <v>3</v>
          </cell>
          <cell r="K699" t="str">
            <v>0</v>
          </cell>
          <cell r="L699" t="str">
            <v>0</v>
          </cell>
          <cell r="M699" t="str">
            <v>0</v>
          </cell>
          <cell r="N699" t="str">
            <v>0</v>
          </cell>
          <cell r="O699">
            <v>3</v>
          </cell>
        </row>
        <row r="700">
          <cell r="B700" t="str">
            <v>OFT-017</v>
          </cell>
          <cell r="C700" t="str">
            <v>SET INSTRUMENTAL DE CHALAZION</v>
          </cell>
          <cell r="D700" t="str">
            <v>I</v>
          </cell>
          <cell r="E700" t="str">
            <v>OFT</v>
          </cell>
          <cell r="F700" t="str">
            <v>E</v>
          </cell>
          <cell r="H700" t="str">
            <v>0</v>
          </cell>
          <cell r="I700" t="str">
            <v>0</v>
          </cell>
          <cell r="J700">
            <v>3</v>
          </cell>
          <cell r="K700" t="str">
            <v>0</v>
          </cell>
          <cell r="L700" t="str">
            <v>0</v>
          </cell>
          <cell r="M700" t="str">
            <v>0</v>
          </cell>
          <cell r="N700" t="str">
            <v>0</v>
          </cell>
          <cell r="O700">
            <v>3</v>
          </cell>
        </row>
        <row r="701">
          <cell r="B701" t="str">
            <v>OFT-018</v>
          </cell>
          <cell r="C701" t="str">
            <v>SET INSTRUMENTAL DE ENUCLEACION</v>
          </cell>
          <cell r="D701" t="str">
            <v>I</v>
          </cell>
          <cell r="E701" t="str">
            <v>OFT</v>
          </cell>
          <cell r="F701" t="str">
            <v>E</v>
          </cell>
          <cell r="H701" t="str">
            <v>0</v>
          </cell>
          <cell r="I701" t="str">
            <v>0</v>
          </cell>
          <cell r="J701">
            <v>3</v>
          </cell>
          <cell r="K701" t="str">
            <v>0</v>
          </cell>
          <cell r="L701" t="str">
            <v>0</v>
          </cell>
          <cell r="M701" t="str">
            <v>0</v>
          </cell>
          <cell r="N701" t="str">
            <v>0</v>
          </cell>
          <cell r="O701">
            <v>3</v>
          </cell>
        </row>
        <row r="702">
          <cell r="B702" t="str">
            <v>OFT-019</v>
          </cell>
          <cell r="C702" t="str">
            <v>SET INSTRUMENTAL DE ESTRABISMO</v>
          </cell>
          <cell r="D702" t="str">
            <v>I</v>
          </cell>
          <cell r="E702" t="str">
            <v>OFT</v>
          </cell>
          <cell r="F702" t="str">
            <v>E</v>
          </cell>
          <cell r="H702" t="str">
            <v>0</v>
          </cell>
          <cell r="I702" t="str">
            <v>0</v>
          </cell>
          <cell r="J702">
            <v>3</v>
          </cell>
          <cell r="K702" t="str">
            <v>0</v>
          </cell>
          <cell r="L702" t="str">
            <v>0</v>
          </cell>
          <cell r="M702" t="str">
            <v>0</v>
          </cell>
          <cell r="N702" t="str">
            <v>0</v>
          </cell>
          <cell r="O702">
            <v>3</v>
          </cell>
        </row>
        <row r="703">
          <cell r="B703" t="str">
            <v>OFT-020</v>
          </cell>
          <cell r="C703" t="str">
            <v>SET INSTRUMENTAL DE OCULOPLASTIAS</v>
          </cell>
          <cell r="D703" t="str">
            <v>I</v>
          </cell>
          <cell r="E703" t="str">
            <v>OFT</v>
          </cell>
          <cell r="F703" t="str">
            <v>E</v>
          </cell>
          <cell r="H703" t="str">
            <v>0</v>
          </cell>
          <cell r="I703" t="str">
            <v>0</v>
          </cell>
          <cell r="J703">
            <v>3</v>
          </cell>
          <cell r="K703" t="str">
            <v>0</v>
          </cell>
          <cell r="L703" t="str">
            <v>0</v>
          </cell>
          <cell r="M703" t="str">
            <v>0</v>
          </cell>
          <cell r="N703" t="str">
            <v>0</v>
          </cell>
          <cell r="O703">
            <v>3</v>
          </cell>
        </row>
        <row r="704">
          <cell r="B704" t="str">
            <v>OFT-021</v>
          </cell>
          <cell r="C704" t="str">
            <v>SET INSTRUMENTAL DE PTERIGION</v>
          </cell>
          <cell r="D704" t="str">
            <v>I</v>
          </cell>
          <cell r="E704" t="str">
            <v>OFT</v>
          </cell>
          <cell r="F704" t="str">
            <v>E</v>
          </cell>
          <cell r="H704" t="str">
            <v>0</v>
          </cell>
          <cell r="I704" t="str">
            <v>0</v>
          </cell>
          <cell r="J704">
            <v>3</v>
          </cell>
          <cell r="K704" t="str">
            <v>0</v>
          </cell>
          <cell r="L704" t="str">
            <v>0</v>
          </cell>
          <cell r="M704" t="str">
            <v>0</v>
          </cell>
          <cell r="N704" t="str">
            <v>0</v>
          </cell>
          <cell r="O704">
            <v>3</v>
          </cell>
        </row>
        <row r="705">
          <cell r="B705" t="str">
            <v>OFT-022</v>
          </cell>
          <cell r="C705" t="str">
            <v>SET INSTRUMENTAL DE VIAS LACRIMALES</v>
          </cell>
          <cell r="D705" t="str">
            <v>I</v>
          </cell>
          <cell r="E705" t="str">
            <v>OFT</v>
          </cell>
          <cell r="F705" t="str">
            <v>E</v>
          </cell>
          <cell r="H705" t="str">
            <v>0</v>
          </cell>
          <cell r="I705" t="str">
            <v>0</v>
          </cell>
          <cell r="J705">
            <v>3</v>
          </cell>
          <cell r="K705" t="str">
            <v>0</v>
          </cell>
          <cell r="L705" t="str">
            <v>0</v>
          </cell>
          <cell r="M705" t="str">
            <v>0</v>
          </cell>
          <cell r="N705" t="str">
            <v>0</v>
          </cell>
          <cell r="O705">
            <v>3</v>
          </cell>
        </row>
        <row r="706">
          <cell r="B706" t="str">
            <v>OFT-023</v>
          </cell>
          <cell r="C706" t="str">
            <v>SILLON PARA OTORRINOLARINGOLOGIA</v>
          </cell>
          <cell r="D706" t="str">
            <v>MC</v>
          </cell>
          <cell r="E706" t="str">
            <v>OFT</v>
          </cell>
          <cell r="F706" t="str">
            <v>E</v>
          </cell>
          <cell r="H706" t="str">
            <v>0</v>
          </cell>
          <cell r="I706">
            <v>1</v>
          </cell>
          <cell r="J706" t="str">
            <v>0</v>
          </cell>
          <cell r="K706" t="str">
            <v>0</v>
          </cell>
          <cell r="L706" t="str">
            <v>0</v>
          </cell>
          <cell r="M706" t="str">
            <v>0</v>
          </cell>
          <cell r="N706" t="str">
            <v>0</v>
          </cell>
          <cell r="O706">
            <v>1</v>
          </cell>
        </row>
        <row r="707">
          <cell r="B707" t="str">
            <v>OFT-024</v>
          </cell>
          <cell r="C707" t="str">
            <v>SILLON PARA TRATAMIENTO DE OFTALMOLOGIA</v>
          </cell>
          <cell r="D707" t="str">
            <v>MC</v>
          </cell>
          <cell r="E707" t="str">
            <v>OFT</v>
          </cell>
          <cell r="F707" t="str">
            <v>E</v>
          </cell>
          <cell r="H707" t="str">
            <v>0</v>
          </cell>
          <cell r="I707">
            <v>1</v>
          </cell>
          <cell r="J707" t="str">
            <v>0</v>
          </cell>
          <cell r="K707" t="str">
            <v>0</v>
          </cell>
          <cell r="L707" t="str">
            <v>0</v>
          </cell>
          <cell r="M707" t="str">
            <v>0</v>
          </cell>
          <cell r="N707" t="str">
            <v>0</v>
          </cell>
          <cell r="O707">
            <v>1</v>
          </cell>
        </row>
        <row r="708">
          <cell r="B708" t="str">
            <v>OFT-025</v>
          </cell>
          <cell r="C708" t="str">
            <v xml:space="preserve">TONOMETRO DE GOLDMAN </v>
          </cell>
          <cell r="D708" t="str">
            <v>B</v>
          </cell>
          <cell r="E708" t="str">
            <v>OFT</v>
          </cell>
          <cell r="F708" t="str">
            <v>E</v>
          </cell>
          <cell r="H708" t="str">
            <v>0</v>
          </cell>
          <cell r="I708">
            <v>3</v>
          </cell>
          <cell r="J708" t="str">
            <v>0</v>
          </cell>
          <cell r="K708" t="str">
            <v>0</v>
          </cell>
          <cell r="L708" t="str">
            <v>0</v>
          </cell>
          <cell r="M708" t="str">
            <v>0</v>
          </cell>
          <cell r="N708" t="str">
            <v>0</v>
          </cell>
          <cell r="O708">
            <v>3</v>
          </cell>
        </row>
        <row r="709">
          <cell r="B709" t="str">
            <v>OFT-026</v>
          </cell>
          <cell r="C709" t="str">
            <v>YAG LASER</v>
          </cell>
          <cell r="D709" t="str">
            <v>B</v>
          </cell>
          <cell r="E709" t="str">
            <v>OFT</v>
          </cell>
          <cell r="F709" t="str">
            <v>E</v>
          </cell>
          <cell r="H709" t="str">
            <v>0</v>
          </cell>
          <cell r="I709">
            <v>1</v>
          </cell>
          <cell r="J709" t="str">
            <v>0</v>
          </cell>
          <cell r="K709" t="str">
            <v>0</v>
          </cell>
          <cell r="L709" t="str">
            <v>0</v>
          </cell>
          <cell r="M709" t="str">
            <v>0</v>
          </cell>
          <cell r="N709" t="str">
            <v>0</v>
          </cell>
          <cell r="O709">
            <v>1</v>
          </cell>
        </row>
        <row r="710">
          <cell r="B710" t="str">
            <v>OPT-001</v>
          </cell>
          <cell r="C710" t="str">
            <v>AMNIOSCOPIO</v>
          </cell>
          <cell r="D710" t="str">
            <v>B</v>
          </cell>
          <cell r="E710" t="str">
            <v>OPT</v>
          </cell>
          <cell r="F710" t="str">
            <v>E</v>
          </cell>
          <cell r="H710" t="str">
            <v>0</v>
          </cell>
          <cell r="I710">
            <v>1</v>
          </cell>
          <cell r="J710" t="str">
            <v>0</v>
          </cell>
          <cell r="K710" t="str">
            <v>0</v>
          </cell>
          <cell r="L710" t="str">
            <v>0</v>
          </cell>
          <cell r="M710" t="str">
            <v>0</v>
          </cell>
          <cell r="N710" t="str">
            <v>0</v>
          </cell>
          <cell r="O710">
            <v>1</v>
          </cell>
        </row>
        <row r="711">
          <cell r="B711" t="str">
            <v>OPT-002</v>
          </cell>
          <cell r="C711" t="str">
            <v>ANOSCOPIO</v>
          </cell>
          <cell r="D711" t="str">
            <v>B</v>
          </cell>
          <cell r="E711" t="str">
            <v>OPT</v>
          </cell>
          <cell r="F711" t="str">
            <v>E</v>
          </cell>
          <cell r="H711" t="str">
            <v>0</v>
          </cell>
          <cell r="I711">
            <v>1</v>
          </cell>
          <cell r="J711" t="str">
            <v>0</v>
          </cell>
          <cell r="K711" t="str">
            <v>0</v>
          </cell>
          <cell r="L711" t="str">
            <v>0</v>
          </cell>
          <cell r="M711" t="str">
            <v>0</v>
          </cell>
          <cell r="N711" t="str">
            <v>0</v>
          </cell>
          <cell r="O711">
            <v>1</v>
          </cell>
        </row>
        <row r="712">
          <cell r="B712" t="str">
            <v>OPT-003</v>
          </cell>
          <cell r="C712" t="str">
            <v xml:space="preserve">BRONCOFIBROSCOPIO PEDIATRICO </v>
          </cell>
          <cell r="D712" t="str">
            <v>B</v>
          </cell>
          <cell r="E712" t="str">
            <v>OPT</v>
          </cell>
          <cell r="F712" t="str">
            <v>E</v>
          </cell>
          <cell r="H712" t="str">
            <v>0</v>
          </cell>
          <cell r="I712">
            <v>1</v>
          </cell>
          <cell r="J712" t="str">
            <v>0</v>
          </cell>
          <cell r="K712" t="str">
            <v>0</v>
          </cell>
          <cell r="L712" t="str">
            <v>0</v>
          </cell>
          <cell r="M712" t="str">
            <v>0</v>
          </cell>
          <cell r="N712" t="str">
            <v>0</v>
          </cell>
          <cell r="O712">
            <v>1</v>
          </cell>
        </row>
        <row r="713">
          <cell r="B713" t="str">
            <v>OPT-004</v>
          </cell>
          <cell r="C713" t="str">
            <v>CISTOSCOPIO ADULTO</v>
          </cell>
          <cell r="D713" t="str">
            <v>B</v>
          </cell>
          <cell r="E713" t="str">
            <v>OPT</v>
          </cell>
          <cell r="F713" t="str">
            <v>E</v>
          </cell>
          <cell r="H713" t="str">
            <v>0</v>
          </cell>
          <cell r="I713">
            <v>1</v>
          </cell>
          <cell r="J713" t="str">
            <v>0</v>
          </cell>
          <cell r="K713" t="str">
            <v>0</v>
          </cell>
          <cell r="L713" t="str">
            <v>0</v>
          </cell>
          <cell r="M713" t="str">
            <v>0</v>
          </cell>
          <cell r="N713" t="str">
            <v>0</v>
          </cell>
          <cell r="O713">
            <v>1</v>
          </cell>
        </row>
        <row r="714">
          <cell r="B714" t="str">
            <v>OPT-005</v>
          </cell>
          <cell r="C714" t="str">
            <v>CISTOSCOPIO PEDIATRICO</v>
          </cell>
          <cell r="D714" t="str">
            <v>B</v>
          </cell>
          <cell r="E714" t="str">
            <v>OPT</v>
          </cell>
          <cell r="F714" t="str">
            <v>E</v>
          </cell>
          <cell r="H714" t="str">
            <v>0</v>
          </cell>
          <cell r="I714">
            <v>1</v>
          </cell>
          <cell r="J714" t="str">
            <v>0</v>
          </cell>
          <cell r="K714" t="str">
            <v>0</v>
          </cell>
          <cell r="L714" t="str">
            <v>0</v>
          </cell>
          <cell r="M714" t="str">
            <v>0</v>
          </cell>
          <cell r="N714" t="str">
            <v>0</v>
          </cell>
          <cell r="O714">
            <v>1</v>
          </cell>
        </row>
        <row r="715">
          <cell r="B715" t="str">
            <v>OPT-006</v>
          </cell>
          <cell r="C715" t="str">
            <v xml:space="preserve">CISTOURETROTOMO QUIRÚRGICO PEDIÁTRICO 12 CHARR </v>
          </cell>
          <cell r="D715" t="str">
            <v>I</v>
          </cell>
          <cell r="E715" t="str">
            <v>OPT</v>
          </cell>
          <cell r="F715" t="str">
            <v>E</v>
          </cell>
          <cell r="H715" t="str">
            <v>0</v>
          </cell>
          <cell r="I715" t="str">
            <v>0</v>
          </cell>
          <cell r="J715">
            <v>3</v>
          </cell>
          <cell r="K715" t="str">
            <v>0</v>
          </cell>
          <cell r="L715" t="str">
            <v>0</v>
          </cell>
          <cell r="M715" t="str">
            <v>0</v>
          </cell>
          <cell r="N715" t="str">
            <v>0</v>
          </cell>
          <cell r="O715">
            <v>3</v>
          </cell>
        </row>
        <row r="716">
          <cell r="B716" t="str">
            <v>OPT-007</v>
          </cell>
          <cell r="C716" t="str">
            <v xml:space="preserve">CISTOURETROTOMO QUIRÚRGICO PEDIÁTRICO 7.5 CHARR </v>
          </cell>
          <cell r="D716" t="str">
            <v>I</v>
          </cell>
          <cell r="E716" t="str">
            <v>OPT</v>
          </cell>
          <cell r="F716" t="str">
            <v>E</v>
          </cell>
          <cell r="H716" t="str">
            <v>0</v>
          </cell>
          <cell r="I716" t="str">
            <v>0</v>
          </cell>
          <cell r="J716">
            <v>3</v>
          </cell>
          <cell r="K716" t="str">
            <v>0</v>
          </cell>
          <cell r="L716" t="str">
            <v>0</v>
          </cell>
          <cell r="M716" t="str">
            <v>0</v>
          </cell>
          <cell r="N716" t="str">
            <v>0</v>
          </cell>
          <cell r="O716">
            <v>3</v>
          </cell>
        </row>
        <row r="717">
          <cell r="B717" t="str">
            <v>OPT-008</v>
          </cell>
          <cell r="C717" t="str">
            <v>DERMATOSCOPIO</v>
          </cell>
          <cell r="D717" t="str">
            <v>B</v>
          </cell>
          <cell r="E717" t="str">
            <v>OPT</v>
          </cell>
          <cell r="F717" t="str">
            <v>E</v>
          </cell>
          <cell r="H717" t="str">
            <v>0</v>
          </cell>
          <cell r="I717">
            <v>1</v>
          </cell>
          <cell r="J717" t="str">
            <v>0</v>
          </cell>
          <cell r="K717" t="str">
            <v>0</v>
          </cell>
          <cell r="L717" t="str">
            <v>0</v>
          </cell>
          <cell r="M717" t="str">
            <v>0</v>
          </cell>
          <cell r="N717" t="str">
            <v>0</v>
          </cell>
          <cell r="O717">
            <v>1</v>
          </cell>
        </row>
        <row r="718">
          <cell r="B718" t="str">
            <v>OPT-009</v>
          </cell>
          <cell r="C718" t="str">
            <v>MICROSCOPIO BINOCULAR ESTÁNDAR</v>
          </cell>
          <cell r="D718" t="str">
            <v>B</v>
          </cell>
          <cell r="E718" t="str">
            <v>OPT</v>
          </cell>
          <cell r="F718" t="str">
            <v>E</v>
          </cell>
          <cell r="H718" t="str">
            <v>0</v>
          </cell>
          <cell r="I718">
            <v>1</v>
          </cell>
          <cell r="J718">
            <v>1</v>
          </cell>
          <cell r="K718" t="str">
            <v>0</v>
          </cell>
          <cell r="L718" t="str">
            <v>0</v>
          </cell>
          <cell r="M718" t="str">
            <v>0</v>
          </cell>
          <cell r="N718" t="str">
            <v>0</v>
          </cell>
          <cell r="O718">
            <v>2</v>
          </cell>
        </row>
        <row r="719">
          <cell r="B719" t="str">
            <v>OPT-010</v>
          </cell>
          <cell r="C719" t="str">
            <v>MICROSCOPIO DE INMUNOFLUORESCENCIA</v>
          </cell>
          <cell r="D719" t="str">
            <v>B</v>
          </cell>
          <cell r="E719" t="str">
            <v>OPT</v>
          </cell>
          <cell r="F719" t="str">
            <v>E</v>
          </cell>
          <cell r="H719" t="str">
            <v>0</v>
          </cell>
          <cell r="I719">
            <v>1</v>
          </cell>
          <cell r="J719" t="str">
            <v>0</v>
          </cell>
          <cell r="K719" t="str">
            <v>0</v>
          </cell>
          <cell r="L719" t="str">
            <v>0</v>
          </cell>
          <cell r="M719" t="str">
            <v>0</v>
          </cell>
          <cell r="N719" t="str">
            <v>0</v>
          </cell>
          <cell r="O719">
            <v>1</v>
          </cell>
        </row>
        <row r="720">
          <cell r="B720" t="str">
            <v>OPT-011</v>
          </cell>
          <cell r="C720" t="str">
            <v xml:space="preserve">MICROSCOPIO QUIRÚRGICO, PARA NEUROCIRUGÍA </v>
          </cell>
          <cell r="D720" t="str">
            <v>B</v>
          </cell>
          <cell r="E720" t="str">
            <v>OPT</v>
          </cell>
          <cell r="F720" t="str">
            <v>E</v>
          </cell>
          <cell r="H720" t="str">
            <v>0</v>
          </cell>
          <cell r="I720" t="str">
            <v>0</v>
          </cell>
          <cell r="J720">
            <v>1</v>
          </cell>
          <cell r="K720" t="str">
            <v>0</v>
          </cell>
          <cell r="L720" t="str">
            <v>0</v>
          </cell>
          <cell r="M720" t="str">
            <v>0</v>
          </cell>
          <cell r="N720" t="str">
            <v>0</v>
          </cell>
          <cell r="O720">
            <v>1</v>
          </cell>
        </row>
        <row r="721">
          <cell r="B721" t="str">
            <v>OPT-012</v>
          </cell>
          <cell r="C721" t="str">
            <v xml:space="preserve">MICROSCOPIO QUIRÚRGICO, PARA OFTALMOLOGÍA </v>
          </cell>
          <cell r="D721" t="str">
            <v>B</v>
          </cell>
          <cell r="E721" t="str">
            <v>OPT</v>
          </cell>
          <cell r="F721" t="str">
            <v>E</v>
          </cell>
          <cell r="H721" t="str">
            <v>0</v>
          </cell>
          <cell r="I721" t="str">
            <v>0</v>
          </cell>
          <cell r="J721">
            <v>1</v>
          </cell>
          <cell r="K721" t="str">
            <v>0</v>
          </cell>
          <cell r="L721" t="str">
            <v>0</v>
          </cell>
          <cell r="M721" t="str">
            <v>0</v>
          </cell>
          <cell r="N721" t="str">
            <v>0</v>
          </cell>
          <cell r="O721">
            <v>1</v>
          </cell>
        </row>
        <row r="722">
          <cell r="B722" t="str">
            <v>OPT-013</v>
          </cell>
          <cell r="C722" t="str">
            <v xml:space="preserve">MICROSCOPIO QUIRÚRGICO, PARA OTORRINOLARINGOLOGÍA </v>
          </cell>
          <cell r="D722" t="str">
            <v>B</v>
          </cell>
          <cell r="E722" t="str">
            <v>OPT</v>
          </cell>
          <cell r="F722" t="str">
            <v>E</v>
          </cell>
          <cell r="H722" t="str">
            <v>0</v>
          </cell>
          <cell r="I722" t="str">
            <v>0</v>
          </cell>
          <cell r="J722">
            <v>1</v>
          </cell>
          <cell r="K722" t="str">
            <v>0</v>
          </cell>
          <cell r="L722" t="str">
            <v>0</v>
          </cell>
          <cell r="M722" t="str">
            <v>0</v>
          </cell>
          <cell r="N722" t="str">
            <v>0</v>
          </cell>
          <cell r="O722">
            <v>1</v>
          </cell>
        </row>
        <row r="723">
          <cell r="B723" t="str">
            <v>OPT-014</v>
          </cell>
          <cell r="C723" t="str">
            <v>OTOSCOPIO ADULTO</v>
          </cell>
          <cell r="D723" t="str">
            <v>B</v>
          </cell>
          <cell r="E723" t="str">
            <v>OPT</v>
          </cell>
          <cell r="F723" t="str">
            <v>E</v>
          </cell>
          <cell r="H723" t="str">
            <v>0</v>
          </cell>
          <cell r="I723">
            <v>1</v>
          </cell>
          <cell r="J723" t="str">
            <v>0</v>
          </cell>
          <cell r="K723" t="str">
            <v>0</v>
          </cell>
          <cell r="L723" t="str">
            <v>0</v>
          </cell>
          <cell r="M723" t="str">
            <v>0</v>
          </cell>
          <cell r="N723" t="str">
            <v>0</v>
          </cell>
          <cell r="O723">
            <v>1</v>
          </cell>
        </row>
        <row r="724">
          <cell r="B724" t="str">
            <v>OPT-015</v>
          </cell>
          <cell r="C724" t="str">
            <v>OTOSCOPIO PEDIATRICO</v>
          </cell>
          <cell r="D724" t="str">
            <v>B</v>
          </cell>
          <cell r="E724" t="str">
            <v>OPT</v>
          </cell>
          <cell r="F724" t="str">
            <v>E</v>
          </cell>
          <cell r="H724" t="str">
            <v>0</v>
          </cell>
          <cell r="I724">
            <v>1</v>
          </cell>
          <cell r="J724" t="str">
            <v>0</v>
          </cell>
          <cell r="K724" t="str">
            <v>0</v>
          </cell>
          <cell r="L724" t="str">
            <v>0</v>
          </cell>
          <cell r="M724" t="str">
            <v>0</v>
          </cell>
          <cell r="N724" t="str">
            <v>0</v>
          </cell>
          <cell r="O724">
            <v>1</v>
          </cell>
        </row>
        <row r="725">
          <cell r="B725" t="str">
            <v>OPT-016</v>
          </cell>
          <cell r="C725" t="str">
            <v>PROCTOSIGMOIDOSCOPIO ADULTO PEDIATRICO</v>
          </cell>
          <cell r="D725" t="str">
            <v>B</v>
          </cell>
          <cell r="E725" t="str">
            <v>OPT</v>
          </cell>
          <cell r="F725" t="str">
            <v>E</v>
          </cell>
          <cell r="H725" t="str">
            <v>0</v>
          </cell>
          <cell r="I725">
            <v>1</v>
          </cell>
          <cell r="J725" t="str">
            <v>0</v>
          </cell>
          <cell r="K725" t="str">
            <v>0</v>
          </cell>
          <cell r="L725" t="str">
            <v>0</v>
          </cell>
          <cell r="M725" t="str">
            <v>0</v>
          </cell>
          <cell r="N725" t="str">
            <v>0</v>
          </cell>
          <cell r="O725">
            <v>1</v>
          </cell>
        </row>
        <row r="726">
          <cell r="B726" t="str">
            <v>OPT-017</v>
          </cell>
          <cell r="C726" t="str">
            <v>RINOSCOPIO ADULTO</v>
          </cell>
          <cell r="D726" t="str">
            <v>B</v>
          </cell>
          <cell r="E726" t="str">
            <v>OPT</v>
          </cell>
          <cell r="F726" t="str">
            <v>E</v>
          </cell>
          <cell r="H726" t="str">
            <v>0</v>
          </cell>
          <cell r="I726">
            <v>1</v>
          </cell>
          <cell r="J726" t="str">
            <v>0</v>
          </cell>
          <cell r="K726" t="str">
            <v>0</v>
          </cell>
          <cell r="L726" t="str">
            <v>0</v>
          </cell>
          <cell r="M726" t="str">
            <v>0</v>
          </cell>
          <cell r="N726" t="str">
            <v>0</v>
          </cell>
          <cell r="O726">
            <v>1</v>
          </cell>
        </row>
        <row r="727">
          <cell r="B727" t="str">
            <v>OPT-018</v>
          </cell>
          <cell r="C727" t="str">
            <v>RINOSCOPIO PEDIATRICO</v>
          </cell>
          <cell r="D727" t="str">
            <v>B</v>
          </cell>
          <cell r="E727" t="str">
            <v>OPT</v>
          </cell>
          <cell r="F727" t="str">
            <v>E</v>
          </cell>
          <cell r="H727" t="str">
            <v>0</v>
          </cell>
          <cell r="I727">
            <v>1</v>
          </cell>
          <cell r="J727" t="str">
            <v>0</v>
          </cell>
          <cell r="K727" t="str">
            <v>0</v>
          </cell>
          <cell r="L727" t="str">
            <v>0</v>
          </cell>
          <cell r="M727" t="str">
            <v>0</v>
          </cell>
          <cell r="N727" t="str">
            <v>0</v>
          </cell>
          <cell r="O727">
            <v>1</v>
          </cell>
        </row>
        <row r="728">
          <cell r="B728" t="str">
            <v>OPT-019</v>
          </cell>
          <cell r="C728" t="str">
            <v xml:space="preserve">TORRE  DE VIDEOCIRUGÍA LAPAROSCÓPICA </v>
          </cell>
          <cell r="D728" t="str">
            <v>B</v>
          </cell>
          <cell r="E728" t="str">
            <v>OPT</v>
          </cell>
          <cell r="F728" t="str">
            <v>E</v>
          </cell>
          <cell r="H728" t="str">
            <v>0</v>
          </cell>
          <cell r="I728">
            <v>1</v>
          </cell>
          <cell r="J728" t="str">
            <v>0</v>
          </cell>
          <cell r="K728" t="str">
            <v>0</v>
          </cell>
          <cell r="L728" t="str">
            <v>0</v>
          </cell>
          <cell r="M728" t="str">
            <v>0</v>
          </cell>
          <cell r="N728" t="str">
            <v>0</v>
          </cell>
          <cell r="O728">
            <v>1</v>
          </cell>
        </row>
        <row r="729">
          <cell r="B729" t="str">
            <v>OPT-020</v>
          </cell>
          <cell r="C729" t="str">
            <v>TORRE DE VIDEOCIRUGÍA  ARTROSCÓPICA</v>
          </cell>
          <cell r="D729" t="str">
            <v>B</v>
          </cell>
          <cell r="E729" t="str">
            <v>OPT</v>
          </cell>
          <cell r="F729" t="str">
            <v>E</v>
          </cell>
          <cell r="H729" t="str">
            <v>0</v>
          </cell>
          <cell r="I729">
            <v>1</v>
          </cell>
          <cell r="J729" t="str">
            <v>0</v>
          </cell>
          <cell r="K729" t="str">
            <v>0</v>
          </cell>
          <cell r="L729" t="str">
            <v>0</v>
          </cell>
          <cell r="M729" t="str">
            <v>0</v>
          </cell>
          <cell r="N729" t="str">
            <v>0</v>
          </cell>
          <cell r="O729">
            <v>1</v>
          </cell>
        </row>
        <row r="730">
          <cell r="B730" t="str">
            <v>OPT-021</v>
          </cell>
          <cell r="C730" t="str">
            <v xml:space="preserve">TORRE DE VIDEOCIRUGÍA  OBSTETRICA </v>
          </cell>
          <cell r="D730" t="str">
            <v>B</v>
          </cell>
          <cell r="E730" t="str">
            <v>OPT</v>
          </cell>
          <cell r="F730" t="str">
            <v>E</v>
          </cell>
          <cell r="H730" t="str">
            <v>0</v>
          </cell>
          <cell r="I730">
            <v>1</v>
          </cell>
          <cell r="J730" t="str">
            <v>0</v>
          </cell>
          <cell r="K730" t="str">
            <v>0</v>
          </cell>
          <cell r="L730" t="str">
            <v>0</v>
          </cell>
          <cell r="M730" t="str">
            <v>0</v>
          </cell>
          <cell r="N730" t="str">
            <v>0</v>
          </cell>
          <cell r="O730">
            <v>1</v>
          </cell>
        </row>
        <row r="731">
          <cell r="B731" t="str">
            <v>OPT-022</v>
          </cell>
          <cell r="C731" t="str">
            <v>VIDEO BRONCOSCOPIO</v>
          </cell>
          <cell r="D731" t="str">
            <v>B</v>
          </cell>
          <cell r="E731" t="str">
            <v>OPT</v>
          </cell>
          <cell r="F731" t="str">
            <v>E</v>
          </cell>
          <cell r="H731" t="str">
            <v>0</v>
          </cell>
          <cell r="I731">
            <v>1</v>
          </cell>
          <cell r="J731" t="str">
            <v>0</v>
          </cell>
          <cell r="K731" t="str">
            <v>0</v>
          </cell>
          <cell r="L731" t="str">
            <v>0</v>
          </cell>
          <cell r="M731" t="str">
            <v>0</v>
          </cell>
          <cell r="N731" t="str">
            <v>0</v>
          </cell>
          <cell r="O731">
            <v>1</v>
          </cell>
        </row>
        <row r="732">
          <cell r="B732" t="str">
            <v>OPT-023</v>
          </cell>
          <cell r="C732" t="str">
            <v>VIDEO CISTORESECTOSCOPIO</v>
          </cell>
          <cell r="D732" t="str">
            <v>B</v>
          </cell>
          <cell r="E732" t="str">
            <v>OPT</v>
          </cell>
          <cell r="F732" t="str">
            <v>E</v>
          </cell>
          <cell r="H732" t="str">
            <v>0</v>
          </cell>
          <cell r="I732">
            <v>1</v>
          </cell>
          <cell r="J732" t="str">
            <v>0</v>
          </cell>
          <cell r="K732" t="str">
            <v>0</v>
          </cell>
          <cell r="L732" t="str">
            <v>0</v>
          </cell>
          <cell r="M732" t="str">
            <v>0</v>
          </cell>
          <cell r="N732" t="str">
            <v>0</v>
          </cell>
          <cell r="O732">
            <v>1</v>
          </cell>
        </row>
        <row r="733">
          <cell r="B733" t="str">
            <v>OPT-024</v>
          </cell>
          <cell r="C733" t="str">
            <v>VIDEO COLONOSCOPIO</v>
          </cell>
          <cell r="D733" t="str">
            <v>B</v>
          </cell>
          <cell r="E733" t="str">
            <v>OPT</v>
          </cell>
          <cell r="F733" t="str">
            <v>E</v>
          </cell>
          <cell r="H733" t="str">
            <v>0</v>
          </cell>
          <cell r="I733">
            <v>1</v>
          </cell>
          <cell r="J733" t="str">
            <v>0</v>
          </cell>
          <cell r="K733" t="str">
            <v>0</v>
          </cell>
          <cell r="L733" t="str">
            <v>0</v>
          </cell>
          <cell r="M733" t="str">
            <v>0</v>
          </cell>
          <cell r="N733" t="str">
            <v>0</v>
          </cell>
          <cell r="O733">
            <v>1</v>
          </cell>
        </row>
        <row r="734">
          <cell r="B734" t="str">
            <v>OPT-025</v>
          </cell>
          <cell r="C734" t="str">
            <v>VIDEO COLPOSCOPIO</v>
          </cell>
          <cell r="D734" t="str">
            <v>B</v>
          </cell>
          <cell r="E734" t="str">
            <v>OPT</v>
          </cell>
          <cell r="F734" t="str">
            <v>E</v>
          </cell>
          <cell r="H734" t="str">
            <v>0</v>
          </cell>
          <cell r="I734">
            <v>1</v>
          </cell>
          <cell r="J734" t="str">
            <v>0</v>
          </cell>
          <cell r="K734" t="str">
            <v>0</v>
          </cell>
          <cell r="L734" t="str">
            <v>0</v>
          </cell>
          <cell r="M734" t="str">
            <v>0</v>
          </cell>
          <cell r="N734" t="str">
            <v>0</v>
          </cell>
          <cell r="O734">
            <v>1</v>
          </cell>
        </row>
        <row r="735">
          <cell r="B735" t="str">
            <v>OPT-026</v>
          </cell>
          <cell r="C735" t="str">
            <v>VIDEO GASTRODUODENOSCOPIO</v>
          </cell>
          <cell r="D735" t="str">
            <v>B</v>
          </cell>
          <cell r="E735" t="str">
            <v>OPT</v>
          </cell>
          <cell r="F735" t="str">
            <v>E</v>
          </cell>
          <cell r="H735" t="str">
            <v>0</v>
          </cell>
          <cell r="I735">
            <v>1</v>
          </cell>
          <cell r="J735" t="str">
            <v>0</v>
          </cell>
          <cell r="K735" t="str">
            <v>0</v>
          </cell>
          <cell r="L735" t="str">
            <v>0</v>
          </cell>
          <cell r="M735" t="str">
            <v>0</v>
          </cell>
          <cell r="N735" t="str">
            <v>0</v>
          </cell>
          <cell r="O735">
            <v>1</v>
          </cell>
        </row>
        <row r="736">
          <cell r="B736" t="str">
            <v>OTO-001</v>
          </cell>
          <cell r="C736" t="str">
            <v>AUDIOMETRO DE DOS CANALES</v>
          </cell>
          <cell r="D736" t="str">
            <v>B</v>
          </cell>
          <cell r="E736" t="str">
            <v>OTO</v>
          </cell>
          <cell r="F736" t="str">
            <v>E</v>
          </cell>
          <cell r="H736" t="str">
            <v>0</v>
          </cell>
          <cell r="I736">
            <v>1</v>
          </cell>
          <cell r="J736" t="str">
            <v>0</v>
          </cell>
          <cell r="K736" t="str">
            <v>0</v>
          </cell>
          <cell r="L736" t="str">
            <v>0</v>
          </cell>
          <cell r="M736" t="str">
            <v>0</v>
          </cell>
          <cell r="N736" t="str">
            <v>0</v>
          </cell>
          <cell r="O736">
            <v>1</v>
          </cell>
        </row>
        <row r="737">
          <cell r="B737" t="str">
            <v>OTO-002</v>
          </cell>
          <cell r="C737" t="str">
            <v>CABINA AUDIOMETRICA</v>
          </cell>
          <cell r="D737" t="str">
            <v>B</v>
          </cell>
          <cell r="E737" t="str">
            <v>OTO</v>
          </cell>
          <cell r="F737" t="str">
            <v>E</v>
          </cell>
          <cell r="H737" t="str">
            <v>0</v>
          </cell>
          <cell r="I737">
            <v>1</v>
          </cell>
          <cell r="J737" t="str">
            <v>0</v>
          </cell>
          <cell r="K737" t="str">
            <v>0</v>
          </cell>
          <cell r="L737" t="str">
            <v>0</v>
          </cell>
          <cell r="M737" t="str">
            <v>0</v>
          </cell>
          <cell r="N737" t="str">
            <v>0</v>
          </cell>
          <cell r="O737">
            <v>1</v>
          </cell>
        </row>
        <row r="738">
          <cell r="B738" t="str">
            <v>OTO-003</v>
          </cell>
          <cell r="C738" t="str">
            <v>ESPECULOS NASALES ADULTOS, NIÑOS</v>
          </cell>
          <cell r="D738" t="str">
            <v>I</v>
          </cell>
          <cell r="E738" t="str">
            <v>OTO</v>
          </cell>
          <cell r="F738" t="str">
            <v>E</v>
          </cell>
          <cell r="H738" t="str">
            <v>0</v>
          </cell>
          <cell r="I738">
            <v>1</v>
          </cell>
          <cell r="J738" t="str">
            <v>0</v>
          </cell>
          <cell r="K738" t="str">
            <v>0</v>
          </cell>
          <cell r="L738" t="str">
            <v>0</v>
          </cell>
          <cell r="M738" t="str">
            <v>0</v>
          </cell>
          <cell r="N738" t="str">
            <v>0</v>
          </cell>
          <cell r="O738">
            <v>1</v>
          </cell>
        </row>
        <row r="739">
          <cell r="B739" t="str">
            <v>OTO-004</v>
          </cell>
          <cell r="C739" t="str">
            <v>SET INSTRUMENTAL DE ADENOAMIGDALECTOMIA PEDIATRICO</v>
          </cell>
          <cell r="D739" t="str">
            <v>I</v>
          </cell>
          <cell r="E739" t="str">
            <v>OTO</v>
          </cell>
          <cell r="F739" t="str">
            <v>E</v>
          </cell>
          <cell r="H739" t="str">
            <v>0</v>
          </cell>
          <cell r="I739" t="str">
            <v>0</v>
          </cell>
          <cell r="J739">
            <v>3</v>
          </cell>
          <cell r="K739" t="str">
            <v>0</v>
          </cell>
          <cell r="L739" t="str">
            <v>0</v>
          </cell>
          <cell r="M739" t="str">
            <v>0</v>
          </cell>
          <cell r="N739" t="str">
            <v>0</v>
          </cell>
          <cell r="O739">
            <v>3</v>
          </cell>
        </row>
        <row r="740">
          <cell r="B740" t="str">
            <v>OTO-005</v>
          </cell>
          <cell r="C740" t="str">
            <v>SET INSTRUMENTAL DE AMIGDALECTOMIA ADOLESCENTE</v>
          </cell>
          <cell r="D740" t="str">
            <v>I</v>
          </cell>
          <cell r="E740" t="str">
            <v>OTO</v>
          </cell>
          <cell r="F740" t="str">
            <v>E</v>
          </cell>
          <cell r="H740" t="str">
            <v>0</v>
          </cell>
          <cell r="I740" t="str">
            <v>0</v>
          </cell>
          <cell r="J740">
            <v>3</v>
          </cell>
          <cell r="K740" t="str">
            <v>0</v>
          </cell>
          <cell r="L740" t="str">
            <v>0</v>
          </cell>
          <cell r="M740" t="str">
            <v>0</v>
          </cell>
          <cell r="N740" t="str">
            <v>0</v>
          </cell>
          <cell r="O740">
            <v>3</v>
          </cell>
        </row>
        <row r="741">
          <cell r="B741" t="str">
            <v>OTO-006</v>
          </cell>
          <cell r="C741" t="str">
            <v>SET INSTRUMENTAL DE AMIGDALECTOMIA ADULTO</v>
          </cell>
          <cell r="D741" t="str">
            <v>I</v>
          </cell>
          <cell r="E741" t="str">
            <v>OTO</v>
          </cell>
          <cell r="F741" t="str">
            <v>E</v>
          </cell>
          <cell r="H741" t="str">
            <v>0</v>
          </cell>
          <cell r="I741" t="str">
            <v>0</v>
          </cell>
          <cell r="J741">
            <v>3</v>
          </cell>
          <cell r="K741" t="str">
            <v>0</v>
          </cell>
          <cell r="L741" t="str">
            <v>0</v>
          </cell>
          <cell r="M741" t="str">
            <v>0</v>
          </cell>
          <cell r="N741" t="str">
            <v>0</v>
          </cell>
          <cell r="O741">
            <v>3</v>
          </cell>
        </row>
        <row r="742">
          <cell r="B742" t="str">
            <v>OTO-007</v>
          </cell>
          <cell r="C742" t="str">
            <v>SET INSTRUMENTAL DE POLIPOS NASALES</v>
          </cell>
          <cell r="D742" t="str">
            <v>I</v>
          </cell>
          <cell r="E742" t="str">
            <v>OTO</v>
          </cell>
          <cell r="F742" t="str">
            <v>E</v>
          </cell>
          <cell r="H742" t="str">
            <v>0</v>
          </cell>
          <cell r="I742" t="str">
            <v>0</v>
          </cell>
          <cell r="J742">
            <v>3</v>
          </cell>
          <cell r="K742" t="str">
            <v>0</v>
          </cell>
          <cell r="L742" t="str">
            <v>0</v>
          </cell>
          <cell r="M742" t="str">
            <v>0</v>
          </cell>
          <cell r="N742" t="str">
            <v>0</v>
          </cell>
          <cell r="O742">
            <v>3</v>
          </cell>
        </row>
        <row r="743">
          <cell r="B743" t="str">
            <v>OTO-008</v>
          </cell>
          <cell r="C743" t="str">
            <v>SET INSTRUMENTAL DE REDUCCION INCRUENTA DE FRACTURA DE HUESOS NASALES</v>
          </cell>
          <cell r="D743" t="str">
            <v>I</v>
          </cell>
          <cell r="E743" t="str">
            <v>OTO</v>
          </cell>
          <cell r="F743" t="str">
            <v>E</v>
          </cell>
          <cell r="H743" t="str">
            <v>0</v>
          </cell>
          <cell r="I743" t="str">
            <v>0</v>
          </cell>
          <cell r="J743">
            <v>3</v>
          </cell>
          <cell r="K743" t="str">
            <v>0</v>
          </cell>
          <cell r="L743" t="str">
            <v>0</v>
          </cell>
          <cell r="M743" t="str">
            <v>0</v>
          </cell>
          <cell r="N743" t="str">
            <v>0</v>
          </cell>
          <cell r="O743">
            <v>3</v>
          </cell>
        </row>
        <row r="744">
          <cell r="B744" t="str">
            <v>OTO-009</v>
          </cell>
          <cell r="C744" t="str">
            <v>SET INSTRUMENTAL DE TABIQUE NASAL</v>
          </cell>
          <cell r="D744" t="str">
            <v>I</v>
          </cell>
          <cell r="E744" t="str">
            <v>OTO</v>
          </cell>
          <cell r="F744" t="str">
            <v>E</v>
          </cell>
          <cell r="H744" t="str">
            <v>0</v>
          </cell>
          <cell r="I744" t="str">
            <v>0</v>
          </cell>
          <cell r="J744">
            <v>3</v>
          </cell>
          <cell r="K744" t="str">
            <v>0</v>
          </cell>
          <cell r="L744" t="str">
            <v>0</v>
          </cell>
          <cell r="M744" t="str">
            <v>0</v>
          </cell>
          <cell r="N744" t="str">
            <v>0</v>
          </cell>
          <cell r="O744">
            <v>3</v>
          </cell>
        </row>
        <row r="745">
          <cell r="B745" t="str">
            <v>PAT-001</v>
          </cell>
          <cell r="C745" t="str">
            <v>COLOREADOR AUTOMATICO DE TEJIDOS</v>
          </cell>
          <cell r="D745" t="str">
            <v>L</v>
          </cell>
          <cell r="E745" t="str">
            <v>PAT</v>
          </cell>
          <cell r="F745" t="str">
            <v>E</v>
          </cell>
          <cell r="H745" t="str">
            <v>0</v>
          </cell>
          <cell r="I745">
            <v>1</v>
          </cell>
          <cell r="J745" t="str">
            <v>0</v>
          </cell>
          <cell r="K745" t="str">
            <v>0</v>
          </cell>
          <cell r="L745" t="str">
            <v>0</v>
          </cell>
          <cell r="M745" t="str">
            <v>0</v>
          </cell>
          <cell r="N745" t="str">
            <v>0</v>
          </cell>
          <cell r="O745">
            <v>1</v>
          </cell>
        </row>
        <row r="746">
          <cell r="B746" t="str">
            <v>PAT-002</v>
          </cell>
          <cell r="C746" t="str">
            <v xml:space="preserve">EQUIPO DE COLORACIÓN AUTOMÁTICA DE TEJIDOS </v>
          </cell>
          <cell r="D746" t="str">
            <v>L</v>
          </cell>
          <cell r="E746" t="str">
            <v>PAT</v>
          </cell>
          <cell r="F746" t="str">
            <v>E</v>
          </cell>
          <cell r="H746" t="str">
            <v>0</v>
          </cell>
          <cell r="I746">
            <v>1</v>
          </cell>
          <cell r="J746" t="str">
            <v>0</v>
          </cell>
          <cell r="K746" t="str">
            <v>0</v>
          </cell>
          <cell r="L746" t="str">
            <v>0</v>
          </cell>
          <cell r="M746" t="str">
            <v>0</v>
          </cell>
          <cell r="N746" t="str">
            <v>0</v>
          </cell>
          <cell r="O746">
            <v>1</v>
          </cell>
        </row>
        <row r="747">
          <cell r="B747" t="str">
            <v>PAT-003</v>
          </cell>
          <cell r="C747" t="str">
            <v xml:space="preserve">FLOTADOR DE TEJIDOS </v>
          </cell>
          <cell r="D747" t="str">
            <v>L</v>
          </cell>
          <cell r="E747" t="str">
            <v>PAT</v>
          </cell>
          <cell r="F747" t="str">
            <v>E</v>
          </cell>
          <cell r="H747" t="str">
            <v>0</v>
          </cell>
          <cell r="I747">
            <v>1</v>
          </cell>
          <cell r="J747" t="str">
            <v>0</v>
          </cell>
          <cell r="K747" t="str">
            <v>0</v>
          </cell>
          <cell r="L747" t="str">
            <v>0</v>
          </cell>
          <cell r="M747" t="str">
            <v>0</v>
          </cell>
          <cell r="N747" t="str">
            <v>0</v>
          </cell>
          <cell r="O747">
            <v>1</v>
          </cell>
        </row>
        <row r="748">
          <cell r="B748" t="str">
            <v>PAT-004</v>
          </cell>
          <cell r="C748" t="str">
            <v>MESA DE NECROPSIAS INCLUYE TRITURADOR</v>
          </cell>
          <cell r="D748" t="str">
            <v>MC</v>
          </cell>
          <cell r="E748" t="str">
            <v>PAT</v>
          </cell>
          <cell r="F748" t="str">
            <v>E</v>
          </cell>
          <cell r="H748" t="str">
            <v>0</v>
          </cell>
          <cell r="I748">
            <v>1</v>
          </cell>
          <cell r="J748">
            <v>1</v>
          </cell>
          <cell r="K748" t="str">
            <v>0</v>
          </cell>
          <cell r="L748" t="str">
            <v>0</v>
          </cell>
          <cell r="M748" t="str">
            <v>0</v>
          </cell>
          <cell r="N748" t="str">
            <v>0</v>
          </cell>
          <cell r="O748">
            <v>2</v>
          </cell>
        </row>
        <row r="749">
          <cell r="B749" t="str">
            <v>PAT-005</v>
          </cell>
          <cell r="C749" t="str">
            <v>MESA PARA CADAVERES</v>
          </cell>
          <cell r="D749" t="str">
            <v>MC</v>
          </cell>
          <cell r="E749" t="str">
            <v>PAT</v>
          </cell>
          <cell r="F749" t="str">
            <v>E</v>
          </cell>
          <cell r="H749" t="str">
            <v>0</v>
          </cell>
          <cell r="I749" t="str">
            <v>0</v>
          </cell>
          <cell r="J749" t="str">
            <v>0</v>
          </cell>
          <cell r="K749">
            <v>1</v>
          </cell>
          <cell r="L749">
            <v>1</v>
          </cell>
          <cell r="M749" t="str">
            <v>0</v>
          </cell>
          <cell r="N749" t="str">
            <v>0</v>
          </cell>
          <cell r="O749">
            <v>2</v>
          </cell>
        </row>
        <row r="750">
          <cell r="B750" t="str">
            <v>PAT-006</v>
          </cell>
          <cell r="C750" t="str">
            <v>MICROTOMO POR CONGELACION</v>
          </cell>
          <cell r="D750" t="str">
            <v>L</v>
          </cell>
          <cell r="E750" t="str">
            <v>PAT</v>
          </cell>
          <cell r="F750" t="str">
            <v>E</v>
          </cell>
          <cell r="H750" t="str">
            <v>0</v>
          </cell>
          <cell r="I750">
            <v>1</v>
          </cell>
          <cell r="J750" t="str">
            <v>0</v>
          </cell>
          <cell r="K750" t="str">
            <v>0</v>
          </cell>
          <cell r="L750" t="str">
            <v>0</v>
          </cell>
          <cell r="M750" t="str">
            <v>0</v>
          </cell>
          <cell r="N750" t="str">
            <v>0</v>
          </cell>
          <cell r="O750">
            <v>1</v>
          </cell>
        </row>
        <row r="751">
          <cell r="B751" t="str">
            <v>PAT-007</v>
          </cell>
          <cell r="C751" t="str">
            <v>MICROTOMO POR ROTACION</v>
          </cell>
          <cell r="D751" t="str">
            <v>L</v>
          </cell>
          <cell r="E751" t="str">
            <v>PAT</v>
          </cell>
          <cell r="F751" t="str">
            <v>E</v>
          </cell>
          <cell r="H751" t="str">
            <v>0</v>
          </cell>
          <cell r="I751">
            <v>1</v>
          </cell>
          <cell r="J751" t="str">
            <v>0</v>
          </cell>
          <cell r="K751" t="str">
            <v>0</v>
          </cell>
          <cell r="L751" t="str">
            <v>0</v>
          </cell>
          <cell r="M751" t="str">
            <v>0</v>
          </cell>
          <cell r="N751" t="str">
            <v>0</v>
          </cell>
          <cell r="O751">
            <v>1</v>
          </cell>
        </row>
        <row r="752">
          <cell r="B752" t="str">
            <v>PAT-008</v>
          </cell>
          <cell r="C752" t="str">
            <v xml:space="preserve">PROCESADOR AUTOMATICO DE TEJIDOS </v>
          </cell>
          <cell r="D752" t="str">
            <v>L</v>
          </cell>
          <cell r="E752" t="str">
            <v>PAT</v>
          </cell>
          <cell r="F752" t="str">
            <v>E</v>
          </cell>
          <cell r="H752" t="str">
            <v>0</v>
          </cell>
          <cell r="I752">
            <v>1</v>
          </cell>
          <cell r="J752" t="str">
            <v>0</v>
          </cell>
          <cell r="K752" t="str">
            <v>0</v>
          </cell>
          <cell r="L752" t="str">
            <v>0</v>
          </cell>
          <cell r="M752" t="str">
            <v>0</v>
          </cell>
          <cell r="N752" t="str">
            <v>0</v>
          </cell>
          <cell r="O752">
            <v>1</v>
          </cell>
        </row>
        <row r="753">
          <cell r="B753" t="str">
            <v>PAT-009</v>
          </cell>
          <cell r="C753" t="str">
            <v>SECADORA DE LAMINA  DE MUESTRAS DE TEJIDO</v>
          </cell>
          <cell r="D753" t="str">
            <v>L</v>
          </cell>
          <cell r="E753" t="str">
            <v>PAT</v>
          </cell>
          <cell r="F753" t="str">
            <v>E</v>
          </cell>
          <cell r="H753" t="str">
            <v>0</v>
          </cell>
          <cell r="I753">
            <v>1</v>
          </cell>
          <cell r="J753" t="str">
            <v>0</v>
          </cell>
          <cell r="K753" t="str">
            <v>0</v>
          </cell>
          <cell r="L753" t="str">
            <v>0</v>
          </cell>
          <cell r="M753" t="str">
            <v>0</v>
          </cell>
          <cell r="N753" t="str">
            <v>0</v>
          </cell>
          <cell r="O753">
            <v>1</v>
          </cell>
        </row>
        <row r="754">
          <cell r="B754" t="str">
            <v>PAT-010</v>
          </cell>
          <cell r="C754" t="str">
            <v xml:space="preserve">SISTEMA DE INCLUSIÓN  INTEGRADA  </v>
          </cell>
          <cell r="D754" t="str">
            <v>L</v>
          </cell>
          <cell r="E754" t="str">
            <v>PAT</v>
          </cell>
          <cell r="F754" t="str">
            <v>E</v>
          </cell>
          <cell r="H754" t="str">
            <v>0</v>
          </cell>
          <cell r="I754">
            <v>1</v>
          </cell>
          <cell r="J754" t="str">
            <v>0</v>
          </cell>
          <cell r="K754" t="str">
            <v>0</v>
          </cell>
          <cell r="L754" t="str">
            <v>0</v>
          </cell>
          <cell r="M754" t="str">
            <v>0</v>
          </cell>
          <cell r="N754" t="str">
            <v>0</v>
          </cell>
          <cell r="O754">
            <v>1</v>
          </cell>
        </row>
        <row r="755">
          <cell r="B755" t="str">
            <v>PES-001</v>
          </cell>
          <cell r="C755" t="str">
            <v>BALANZA ANALÍTICA (200 A 500 GRS)</v>
          </cell>
          <cell r="D755" t="str">
            <v>L</v>
          </cell>
          <cell r="E755" t="str">
            <v>PES</v>
          </cell>
          <cell r="F755" t="str">
            <v>E</v>
          </cell>
          <cell r="H755" t="str">
            <v>0</v>
          </cell>
          <cell r="I755">
            <v>1</v>
          </cell>
          <cell r="J755" t="str">
            <v>0</v>
          </cell>
          <cell r="K755" t="str">
            <v>0</v>
          </cell>
          <cell r="L755" t="str">
            <v>0</v>
          </cell>
          <cell r="M755" t="str">
            <v>0</v>
          </cell>
          <cell r="N755" t="str">
            <v>0</v>
          </cell>
          <cell r="O755">
            <v>1</v>
          </cell>
        </row>
        <row r="756">
          <cell r="B756" t="str">
            <v>PES-002</v>
          </cell>
          <cell r="C756" t="str">
            <v>BALANZA ANALÍTICA DE PRECISIÓN</v>
          </cell>
          <cell r="D756" t="str">
            <v>L</v>
          </cell>
          <cell r="E756" t="str">
            <v>PES</v>
          </cell>
          <cell r="F756" t="str">
            <v>E</v>
          </cell>
          <cell r="H756" t="str">
            <v>0</v>
          </cell>
          <cell r="I756">
            <v>1</v>
          </cell>
          <cell r="J756" t="str">
            <v>0</v>
          </cell>
          <cell r="K756" t="str">
            <v>0</v>
          </cell>
          <cell r="L756" t="str">
            <v>0</v>
          </cell>
          <cell r="M756" t="str">
            <v>0</v>
          </cell>
          <cell r="N756" t="str">
            <v>0</v>
          </cell>
          <cell r="O756">
            <v>1</v>
          </cell>
        </row>
        <row r="757">
          <cell r="B757" t="str">
            <v>PES-003</v>
          </cell>
          <cell r="C757" t="str">
            <v>BALANZA DE 10 GR. A 10 KG</v>
          </cell>
          <cell r="D757" t="str">
            <v>C</v>
          </cell>
          <cell r="E757" t="str">
            <v>PES</v>
          </cell>
          <cell r="F757" t="str">
            <v>E</v>
          </cell>
          <cell r="H757">
            <v>1</v>
          </cell>
          <cell r="I757" t="str">
            <v>0</v>
          </cell>
          <cell r="J757" t="str">
            <v>0</v>
          </cell>
          <cell r="K757" t="str">
            <v>0</v>
          </cell>
          <cell r="L757" t="str">
            <v>0</v>
          </cell>
          <cell r="M757" t="str">
            <v>0</v>
          </cell>
          <cell r="N757" t="str">
            <v>0</v>
          </cell>
          <cell r="O757">
            <v>1</v>
          </cell>
        </row>
        <row r="758">
          <cell r="B758" t="str">
            <v>PES-004</v>
          </cell>
          <cell r="C758" t="str">
            <v xml:space="preserve">BALANZA DE DOS PLATILLOS DE 2 KG. </v>
          </cell>
          <cell r="D758" t="str">
            <v>C</v>
          </cell>
          <cell r="E758" t="str">
            <v>PES</v>
          </cell>
          <cell r="F758" t="str">
            <v>E</v>
          </cell>
          <cell r="H758">
            <v>1</v>
          </cell>
          <cell r="I758">
            <v>1</v>
          </cell>
          <cell r="J758" t="str">
            <v>0</v>
          </cell>
          <cell r="K758" t="str">
            <v>0</v>
          </cell>
          <cell r="L758" t="str">
            <v>0</v>
          </cell>
          <cell r="M758" t="str">
            <v>0</v>
          </cell>
          <cell r="N758" t="str">
            <v>0</v>
          </cell>
          <cell r="O758">
            <v>2</v>
          </cell>
        </row>
        <row r="759">
          <cell r="B759" t="str">
            <v>PES-005</v>
          </cell>
          <cell r="C759" t="str">
            <v xml:space="preserve">BALANZA DE MESA DE 20 KILOS </v>
          </cell>
          <cell r="D759" t="str">
            <v>C</v>
          </cell>
          <cell r="E759" t="str">
            <v>PES</v>
          </cell>
          <cell r="F759" t="str">
            <v>E</v>
          </cell>
          <cell r="H759">
            <v>1</v>
          </cell>
          <cell r="I759" t="str">
            <v>0</v>
          </cell>
          <cell r="J759">
            <v>1</v>
          </cell>
          <cell r="K759">
            <v>1</v>
          </cell>
          <cell r="L759" t="str">
            <v>0</v>
          </cell>
          <cell r="M759" t="str">
            <v>0</v>
          </cell>
          <cell r="N759" t="str">
            <v>0</v>
          </cell>
          <cell r="O759">
            <v>3</v>
          </cell>
        </row>
        <row r="760">
          <cell r="B760" t="str">
            <v>PES-006</v>
          </cell>
          <cell r="C760" t="str">
            <v>BALANZA DE PISO CON TALLÍMETRO PARA PERSONAS, FUERZA 160 KGS.</v>
          </cell>
          <cell r="D760" t="str">
            <v>C</v>
          </cell>
          <cell r="E760" t="str">
            <v>PES</v>
          </cell>
          <cell r="F760" t="str">
            <v>E</v>
          </cell>
          <cell r="H760" t="str">
            <v>0</v>
          </cell>
          <cell r="I760">
            <v>1</v>
          </cell>
          <cell r="J760">
            <v>1</v>
          </cell>
          <cell r="K760">
            <v>1</v>
          </cell>
          <cell r="L760">
            <v>1</v>
          </cell>
          <cell r="M760">
            <v>1</v>
          </cell>
          <cell r="N760">
            <v>1</v>
          </cell>
          <cell r="O760">
            <v>6</v>
          </cell>
        </row>
        <row r="761">
          <cell r="B761" t="str">
            <v>PES-007</v>
          </cell>
          <cell r="C761" t="str">
            <v>BALANZA DE PLATAFORMA FUERZA 160 KG.</v>
          </cell>
          <cell r="D761" t="str">
            <v>C</v>
          </cell>
          <cell r="E761" t="str">
            <v>PES</v>
          </cell>
          <cell r="F761" t="str">
            <v>E</v>
          </cell>
          <cell r="H761">
            <v>2</v>
          </cell>
          <cell r="I761" t="str">
            <v>0</v>
          </cell>
          <cell r="J761">
            <v>1</v>
          </cell>
          <cell r="K761">
            <v>1</v>
          </cell>
          <cell r="L761" t="str">
            <v>0</v>
          </cell>
          <cell r="M761" t="str">
            <v>0</v>
          </cell>
          <cell r="N761" t="str">
            <v>0</v>
          </cell>
          <cell r="O761">
            <v>4</v>
          </cell>
        </row>
        <row r="762">
          <cell r="B762" t="str">
            <v>PES-008</v>
          </cell>
          <cell r="C762" t="str">
            <v>BALANZA DE PLATAFORMA, FUERZA 100 Kg</v>
          </cell>
          <cell r="D762" t="str">
            <v>C</v>
          </cell>
          <cell r="E762" t="str">
            <v>PES</v>
          </cell>
          <cell r="F762" t="str">
            <v>E</v>
          </cell>
          <cell r="H762">
            <v>1</v>
          </cell>
          <cell r="I762" t="str">
            <v>0</v>
          </cell>
          <cell r="J762" t="str">
            <v>0</v>
          </cell>
          <cell r="K762" t="str">
            <v>0</v>
          </cell>
          <cell r="L762" t="str">
            <v>0</v>
          </cell>
          <cell r="M762" t="str">
            <v>0</v>
          </cell>
          <cell r="N762" t="str">
            <v>0</v>
          </cell>
          <cell r="O762">
            <v>1</v>
          </cell>
        </row>
        <row r="763">
          <cell r="B763" t="str">
            <v>PES-009</v>
          </cell>
          <cell r="C763" t="str">
            <v>BALANZA DE PLATAFORMA, FUERZA 100 Kg, DIGITAL</v>
          </cell>
          <cell r="D763" t="str">
            <v>C</v>
          </cell>
          <cell r="E763" t="str">
            <v>PES</v>
          </cell>
          <cell r="F763" t="str">
            <v>E</v>
          </cell>
          <cell r="H763">
            <v>1</v>
          </cell>
          <cell r="I763" t="str">
            <v>0</v>
          </cell>
          <cell r="J763" t="str">
            <v>0</v>
          </cell>
          <cell r="K763" t="str">
            <v>0</v>
          </cell>
          <cell r="L763" t="str">
            <v>0</v>
          </cell>
          <cell r="M763" t="str">
            <v>0</v>
          </cell>
          <cell r="N763" t="str">
            <v>0</v>
          </cell>
          <cell r="O763">
            <v>1</v>
          </cell>
        </row>
        <row r="764">
          <cell r="B764" t="str">
            <v>PES-010</v>
          </cell>
          <cell r="C764" t="str">
            <v>BALANZA DE SOBREMESA  CON TALLÍMETRO PARA BEBES, FUERZA 12/16 KGS.</v>
          </cell>
          <cell r="D764" t="str">
            <v>C</v>
          </cell>
          <cell r="E764" t="str">
            <v>PES</v>
          </cell>
          <cell r="F764" t="str">
            <v>E</v>
          </cell>
          <cell r="H764" t="str">
            <v>0</v>
          </cell>
          <cell r="I764">
            <v>1</v>
          </cell>
          <cell r="J764" t="str">
            <v>0</v>
          </cell>
          <cell r="K764" t="str">
            <v>0</v>
          </cell>
          <cell r="L764" t="str">
            <v>0</v>
          </cell>
          <cell r="M764" t="str">
            <v>0</v>
          </cell>
          <cell r="N764" t="str">
            <v>0</v>
          </cell>
          <cell r="O764">
            <v>1</v>
          </cell>
        </row>
        <row r="765">
          <cell r="B765" t="str">
            <v>PES-011</v>
          </cell>
          <cell r="C765" t="str">
            <v>BALANZA DIGITAL NEONATAL</v>
          </cell>
          <cell r="D765" t="str">
            <v>C</v>
          </cell>
          <cell r="E765" t="str">
            <v>PES</v>
          </cell>
          <cell r="F765" t="str">
            <v>E</v>
          </cell>
          <cell r="H765" t="str">
            <v>0</v>
          </cell>
          <cell r="I765">
            <v>1</v>
          </cell>
          <cell r="J765" t="str">
            <v>0</v>
          </cell>
          <cell r="K765" t="str">
            <v>0</v>
          </cell>
          <cell r="L765" t="str">
            <v>0</v>
          </cell>
          <cell r="M765" t="str">
            <v>0</v>
          </cell>
          <cell r="N765" t="str">
            <v>0</v>
          </cell>
          <cell r="O765">
            <v>1</v>
          </cell>
        </row>
        <row r="766">
          <cell r="B766" t="str">
            <v>PES-012</v>
          </cell>
          <cell r="C766" t="str">
            <v>BALANZA DIGITAL PEDIÁTRICA DE SOBREMESA, 20 KG.</v>
          </cell>
          <cell r="D766" t="str">
            <v>C</v>
          </cell>
          <cell r="E766" t="str">
            <v>PES</v>
          </cell>
          <cell r="F766" t="str">
            <v>E</v>
          </cell>
          <cell r="H766" t="str">
            <v>0</v>
          </cell>
          <cell r="I766" t="str">
            <v>0</v>
          </cell>
          <cell r="J766">
            <v>1</v>
          </cell>
          <cell r="K766">
            <v>2</v>
          </cell>
          <cell r="L766" t="str">
            <v>0</v>
          </cell>
          <cell r="M766" t="str">
            <v>0</v>
          </cell>
          <cell r="N766">
            <v>1</v>
          </cell>
          <cell r="O766">
            <v>4</v>
          </cell>
        </row>
        <row r="767">
          <cell r="B767" t="str">
            <v>PES-013</v>
          </cell>
          <cell r="C767" t="str">
            <v xml:space="preserve">BALANZA MECÁNICA PARA PESAR ÓRGANOS </v>
          </cell>
          <cell r="D767" t="str">
            <v>C</v>
          </cell>
          <cell r="E767" t="str">
            <v>PES</v>
          </cell>
          <cell r="F767" t="str">
            <v>E</v>
          </cell>
          <cell r="H767" t="str">
            <v>0</v>
          </cell>
          <cell r="I767">
            <v>1</v>
          </cell>
          <cell r="J767">
            <v>1</v>
          </cell>
          <cell r="K767" t="str">
            <v>0</v>
          </cell>
          <cell r="L767" t="str">
            <v>0</v>
          </cell>
          <cell r="M767" t="str">
            <v>0</v>
          </cell>
          <cell r="N767" t="str">
            <v>0</v>
          </cell>
          <cell r="O767">
            <v>2</v>
          </cell>
        </row>
        <row r="768">
          <cell r="B768" t="str">
            <v>PES-014</v>
          </cell>
          <cell r="C768" t="str">
            <v>BATERIA DE CRECIMIENTO Y DESARROLLO (CRED)</v>
          </cell>
          <cell r="D768" t="str">
            <v>C</v>
          </cell>
          <cell r="E768" t="str">
            <v>PES</v>
          </cell>
          <cell r="F768" t="str">
            <v>E</v>
          </cell>
          <cell r="H768" t="str">
            <v>0</v>
          </cell>
          <cell r="I768">
            <v>1</v>
          </cell>
          <cell r="J768" t="str">
            <v>0</v>
          </cell>
          <cell r="K768" t="str">
            <v>0</v>
          </cell>
          <cell r="L768" t="str">
            <v>0</v>
          </cell>
          <cell r="M768" t="str">
            <v>0</v>
          </cell>
          <cell r="N768" t="str">
            <v>0</v>
          </cell>
          <cell r="O768">
            <v>1</v>
          </cell>
        </row>
        <row r="769">
          <cell r="B769" t="str">
            <v>QX-001</v>
          </cell>
          <cell r="C769" t="str">
            <v>BOLSA PERFUSORA</v>
          </cell>
          <cell r="D769" t="str">
            <v>C</v>
          </cell>
          <cell r="E769" t="str">
            <v>QX</v>
          </cell>
          <cell r="F769" t="str">
            <v>E</v>
          </cell>
          <cell r="H769" t="str">
            <v>0</v>
          </cell>
          <cell r="I769">
            <v>2</v>
          </cell>
          <cell r="J769" t="str">
            <v>0</v>
          </cell>
          <cell r="K769" t="str">
            <v>0</v>
          </cell>
          <cell r="L769" t="str">
            <v>0</v>
          </cell>
          <cell r="M769" t="str">
            <v>0</v>
          </cell>
          <cell r="N769" t="str">
            <v>0</v>
          </cell>
          <cell r="O769">
            <v>2</v>
          </cell>
        </row>
        <row r="770">
          <cell r="B770" t="str">
            <v>QX-002</v>
          </cell>
          <cell r="C770" t="str">
            <v>ELECTROBISTURÍ  MONOPOLAR / BIPOLAR DIGITAL</v>
          </cell>
          <cell r="D770" t="str">
            <v>B</v>
          </cell>
          <cell r="E770" t="str">
            <v>QX</v>
          </cell>
          <cell r="F770" t="str">
            <v>E</v>
          </cell>
          <cell r="H770" t="str">
            <v>0</v>
          </cell>
          <cell r="I770">
            <v>1</v>
          </cell>
          <cell r="J770" t="str">
            <v>0</v>
          </cell>
          <cell r="K770" t="str">
            <v>0</v>
          </cell>
          <cell r="L770" t="str">
            <v>0</v>
          </cell>
          <cell r="M770" t="str">
            <v>0</v>
          </cell>
          <cell r="N770" t="str">
            <v>0</v>
          </cell>
          <cell r="O770">
            <v>1</v>
          </cell>
        </row>
        <row r="771">
          <cell r="B771" t="str">
            <v>QX-003</v>
          </cell>
          <cell r="C771" t="str">
            <v>ELECTROBISTURÍ  MONOPOLAR / BIPOLAR DIGITAL CON PINZA HEMOSTATICA DE VASOS</v>
          </cell>
          <cell r="D771" t="str">
            <v>B</v>
          </cell>
          <cell r="E771" t="str">
            <v>QX</v>
          </cell>
          <cell r="F771" t="str">
            <v>E</v>
          </cell>
          <cell r="H771" t="str">
            <v>0</v>
          </cell>
          <cell r="I771">
            <v>1</v>
          </cell>
          <cell r="J771" t="str">
            <v>0</v>
          </cell>
          <cell r="K771" t="str">
            <v>0</v>
          </cell>
          <cell r="L771" t="str">
            <v>0</v>
          </cell>
          <cell r="M771" t="str">
            <v>0</v>
          </cell>
          <cell r="N771" t="str">
            <v>0</v>
          </cell>
          <cell r="O771">
            <v>1</v>
          </cell>
        </row>
        <row r="772">
          <cell r="B772" t="str">
            <v>QX-004</v>
          </cell>
          <cell r="C772" t="str">
            <v>ELECTROBISTURÍ  PARA ENDOSCOPIA A GAS ARGON</v>
          </cell>
          <cell r="D772" t="str">
            <v>B</v>
          </cell>
          <cell r="E772" t="str">
            <v>QX</v>
          </cell>
          <cell r="F772" t="str">
            <v>E</v>
          </cell>
          <cell r="H772" t="str">
            <v>0</v>
          </cell>
          <cell r="I772">
            <v>1</v>
          </cell>
          <cell r="J772" t="str">
            <v>0</v>
          </cell>
          <cell r="K772" t="str">
            <v>0</v>
          </cell>
          <cell r="L772" t="str">
            <v>0</v>
          </cell>
          <cell r="M772" t="str">
            <v>0</v>
          </cell>
          <cell r="N772" t="str">
            <v>0</v>
          </cell>
          <cell r="O772">
            <v>1</v>
          </cell>
        </row>
        <row r="773">
          <cell r="B773" t="str">
            <v>QX-005</v>
          </cell>
          <cell r="C773" t="str">
            <v xml:space="preserve">ELECTROCAUTERIO MONOPOLAR Y BIPOLAR </v>
          </cell>
          <cell r="D773" t="str">
            <v>B</v>
          </cell>
          <cell r="E773" t="str">
            <v>QX</v>
          </cell>
          <cell r="F773" t="str">
            <v>E</v>
          </cell>
          <cell r="H773" t="str">
            <v>0</v>
          </cell>
          <cell r="I773">
            <v>1</v>
          </cell>
          <cell r="J773" t="str">
            <v>0</v>
          </cell>
          <cell r="K773" t="str">
            <v>0</v>
          </cell>
          <cell r="L773" t="str">
            <v>0</v>
          </cell>
          <cell r="M773" t="str">
            <v>0</v>
          </cell>
          <cell r="N773" t="str">
            <v>0</v>
          </cell>
          <cell r="O773">
            <v>1</v>
          </cell>
        </row>
        <row r="774">
          <cell r="B774" t="str">
            <v>QX-006</v>
          </cell>
          <cell r="C774" t="str">
            <v>MESA DE EXPLORACION PROCTOLOGICA</v>
          </cell>
          <cell r="D774" t="str">
            <v>B</v>
          </cell>
          <cell r="E774" t="str">
            <v>QX</v>
          </cell>
          <cell r="F774" t="str">
            <v>E</v>
          </cell>
          <cell r="H774" t="str">
            <v>0</v>
          </cell>
          <cell r="I774">
            <v>1</v>
          </cell>
          <cell r="J774" t="str">
            <v>0</v>
          </cell>
          <cell r="K774" t="str">
            <v>0</v>
          </cell>
          <cell r="L774" t="str">
            <v>0</v>
          </cell>
          <cell r="M774" t="str">
            <v>0</v>
          </cell>
          <cell r="N774" t="str">
            <v>0</v>
          </cell>
          <cell r="O774">
            <v>1</v>
          </cell>
        </row>
        <row r="775">
          <cell r="B775" t="str">
            <v>QX-007</v>
          </cell>
          <cell r="C775" t="str">
            <v>MESA DE OPERACIONES HIDRÁULICA/ELECTRICA</v>
          </cell>
          <cell r="D775" t="str">
            <v>B</v>
          </cell>
          <cell r="E775" t="str">
            <v>QX</v>
          </cell>
          <cell r="F775" t="str">
            <v>E</v>
          </cell>
          <cell r="H775" t="str">
            <v>0</v>
          </cell>
          <cell r="I775">
            <v>1</v>
          </cell>
          <cell r="J775" t="str">
            <v>0</v>
          </cell>
          <cell r="K775" t="str">
            <v>0</v>
          </cell>
          <cell r="L775" t="str">
            <v>0</v>
          </cell>
          <cell r="M775" t="str">
            <v>0</v>
          </cell>
          <cell r="N775" t="str">
            <v>0</v>
          </cell>
          <cell r="O775">
            <v>1</v>
          </cell>
        </row>
        <row r="776">
          <cell r="B776" t="str">
            <v>QX-008</v>
          </cell>
          <cell r="C776" t="str">
            <v>MESA DE OPERACIONES HIDRÁULICA/ELECTRICA TRAUMATOLOGICA</v>
          </cell>
          <cell r="D776" t="str">
            <v>B</v>
          </cell>
          <cell r="E776" t="str">
            <v>QX</v>
          </cell>
          <cell r="F776" t="str">
            <v>E</v>
          </cell>
          <cell r="H776" t="str">
            <v>0</v>
          </cell>
          <cell r="I776">
            <v>1</v>
          </cell>
          <cell r="J776" t="str">
            <v>0</v>
          </cell>
          <cell r="K776" t="str">
            <v>0</v>
          </cell>
          <cell r="L776" t="str">
            <v>0</v>
          </cell>
          <cell r="M776" t="str">
            <v>0</v>
          </cell>
          <cell r="N776" t="str">
            <v>0</v>
          </cell>
          <cell r="O776">
            <v>1</v>
          </cell>
        </row>
        <row r="777">
          <cell r="B777" t="str">
            <v>QX-009</v>
          </cell>
          <cell r="C777" t="str">
            <v>MESA DE OPERACIONES MECÁNICA/HIDRÁULICA</v>
          </cell>
          <cell r="D777" t="str">
            <v>B</v>
          </cell>
          <cell r="E777" t="str">
            <v>QX</v>
          </cell>
          <cell r="F777" t="str">
            <v>E</v>
          </cell>
          <cell r="H777" t="str">
            <v>0</v>
          </cell>
          <cell r="I777">
            <v>1</v>
          </cell>
          <cell r="J777" t="str">
            <v>0</v>
          </cell>
          <cell r="K777" t="str">
            <v>0</v>
          </cell>
          <cell r="L777" t="str">
            <v>0</v>
          </cell>
          <cell r="M777" t="str">
            <v>0</v>
          </cell>
          <cell r="N777" t="str">
            <v>0</v>
          </cell>
          <cell r="O777">
            <v>1</v>
          </cell>
        </row>
        <row r="778">
          <cell r="B778" t="str">
            <v>QX-010</v>
          </cell>
          <cell r="C778" t="str">
            <v>PELDAÑO METALICO PARA SALA DE OPERACIONES</v>
          </cell>
          <cell r="D778" t="str">
            <v>MC</v>
          </cell>
          <cell r="E778" t="str">
            <v>QX</v>
          </cell>
          <cell r="F778" t="str">
            <v>E</v>
          </cell>
          <cell r="H778" t="str">
            <v>0</v>
          </cell>
          <cell r="I778">
            <v>1</v>
          </cell>
          <cell r="J778" t="str">
            <v>0</v>
          </cell>
          <cell r="K778" t="str">
            <v>0</v>
          </cell>
          <cell r="L778" t="str">
            <v>0</v>
          </cell>
          <cell r="M778" t="str">
            <v>0</v>
          </cell>
          <cell r="N778" t="str">
            <v>0</v>
          </cell>
          <cell r="O778">
            <v>1</v>
          </cell>
        </row>
        <row r="779">
          <cell r="B779" t="str">
            <v>QX-011</v>
          </cell>
          <cell r="C779" t="str">
            <v>SISTEMA ELECTRICO DE TRANSFERENCIA DE PACIENTES  CON CAMILLAS DE TRANSPORTE</v>
          </cell>
          <cell r="D779" t="str">
            <v>B</v>
          </cell>
          <cell r="E779" t="str">
            <v>QX</v>
          </cell>
          <cell r="F779" t="str">
            <v>E</v>
          </cell>
          <cell r="H779" t="str">
            <v>0</v>
          </cell>
          <cell r="I779" t="str">
            <v>0</v>
          </cell>
          <cell r="J779">
            <v>1</v>
          </cell>
          <cell r="K779" t="str">
            <v>0</v>
          </cell>
          <cell r="L779" t="str">
            <v>0</v>
          </cell>
          <cell r="M779" t="str">
            <v>0</v>
          </cell>
          <cell r="N779" t="str">
            <v>0</v>
          </cell>
          <cell r="O779">
            <v>1</v>
          </cell>
        </row>
        <row r="780">
          <cell r="B780" t="str">
            <v>REF-001</v>
          </cell>
          <cell r="C780" t="str">
            <v>CAJA TRANSPORTADORA DE 13 A 20 LITROS DE CAPACIDAD PARA VACUNAS</v>
          </cell>
          <cell r="D780" t="str">
            <v>L</v>
          </cell>
          <cell r="E780" t="str">
            <v>REF</v>
          </cell>
          <cell r="F780" t="str">
            <v>E</v>
          </cell>
          <cell r="H780">
            <v>2</v>
          </cell>
          <cell r="I780" t="str">
            <v>0</v>
          </cell>
          <cell r="J780" t="str">
            <v>0</v>
          </cell>
          <cell r="K780" t="str">
            <v>0</v>
          </cell>
          <cell r="L780" t="str">
            <v>0</v>
          </cell>
          <cell r="M780" t="str">
            <v>0</v>
          </cell>
          <cell r="N780" t="str">
            <v>0</v>
          </cell>
          <cell r="O780">
            <v>2</v>
          </cell>
        </row>
        <row r="781">
          <cell r="B781" t="str">
            <v>REF-002</v>
          </cell>
          <cell r="C781" t="str">
            <v>CAJA TRANSPORTADORA DE 8 A 21 LITROS DE CAPACIDAD PARA VACUNAS</v>
          </cell>
          <cell r="D781" t="str">
            <v>L</v>
          </cell>
          <cell r="E781" t="str">
            <v>REF</v>
          </cell>
          <cell r="F781" t="str">
            <v>E</v>
          </cell>
          <cell r="H781">
            <v>1</v>
          </cell>
          <cell r="I781" t="str">
            <v>0</v>
          </cell>
          <cell r="J781" t="str">
            <v>0</v>
          </cell>
          <cell r="K781" t="str">
            <v>0</v>
          </cell>
          <cell r="L781" t="str">
            <v>0</v>
          </cell>
          <cell r="M781" t="str">
            <v>0</v>
          </cell>
          <cell r="N781" t="str">
            <v>0</v>
          </cell>
          <cell r="O781">
            <v>1</v>
          </cell>
        </row>
        <row r="782">
          <cell r="B782" t="str">
            <v>REF-003</v>
          </cell>
          <cell r="C782" t="str">
            <v>CÁMARA FRIGORÍFICA PARA 2 CADAVERES</v>
          </cell>
          <cell r="D782" t="str">
            <v>E</v>
          </cell>
          <cell r="E782" t="str">
            <v>REF</v>
          </cell>
          <cell r="F782" t="str">
            <v>E</v>
          </cell>
          <cell r="H782" t="str">
            <v>0</v>
          </cell>
          <cell r="I782" t="str">
            <v>0</v>
          </cell>
          <cell r="J782">
            <v>1</v>
          </cell>
          <cell r="K782" t="str">
            <v>0</v>
          </cell>
          <cell r="L782" t="str">
            <v>0</v>
          </cell>
          <cell r="M782" t="str">
            <v>0</v>
          </cell>
          <cell r="N782" t="str">
            <v>0</v>
          </cell>
          <cell r="O782">
            <v>1</v>
          </cell>
        </row>
        <row r="783">
          <cell r="B783" t="str">
            <v>REF-004</v>
          </cell>
          <cell r="C783" t="str">
            <v xml:space="preserve">CENTRIFUGA REFRIGERADA DE PIE </v>
          </cell>
          <cell r="D783" t="str">
            <v>L</v>
          </cell>
          <cell r="E783" t="str">
            <v>REF</v>
          </cell>
          <cell r="F783" t="str">
            <v>E</v>
          </cell>
          <cell r="H783" t="str">
            <v>0</v>
          </cell>
          <cell r="I783">
            <v>1</v>
          </cell>
          <cell r="J783" t="str">
            <v>0</v>
          </cell>
          <cell r="K783" t="str">
            <v>0</v>
          </cell>
          <cell r="L783" t="str">
            <v>0</v>
          </cell>
          <cell r="M783" t="str">
            <v>0</v>
          </cell>
          <cell r="N783" t="str">
            <v>0</v>
          </cell>
          <cell r="O783">
            <v>1</v>
          </cell>
        </row>
        <row r="784">
          <cell r="B784" t="str">
            <v>REF-005</v>
          </cell>
          <cell r="C784" t="str">
            <v>CONGELADOR ELÉCTRICO DE 150 A 200 LITROS</v>
          </cell>
          <cell r="D784" t="str">
            <v>E</v>
          </cell>
          <cell r="E784" t="str">
            <v>REF</v>
          </cell>
          <cell r="F784" t="str">
            <v>E</v>
          </cell>
          <cell r="H784">
            <v>1</v>
          </cell>
          <cell r="I784" t="str">
            <v>0</v>
          </cell>
          <cell r="J784" t="str">
            <v>0</v>
          </cell>
          <cell r="K784" t="str">
            <v>0</v>
          </cell>
          <cell r="L784" t="str">
            <v>0</v>
          </cell>
          <cell r="M784" t="str">
            <v>0</v>
          </cell>
          <cell r="N784" t="str">
            <v>0</v>
          </cell>
          <cell r="O784">
            <v>1</v>
          </cell>
        </row>
        <row r="785">
          <cell r="B785" t="str">
            <v>REF-006</v>
          </cell>
          <cell r="C785" t="str">
            <v>CONGELADOR ELÉCTRICO DE 20 P3.</v>
          </cell>
          <cell r="D785" t="str">
            <v>E</v>
          </cell>
          <cell r="E785" t="str">
            <v>REF</v>
          </cell>
          <cell r="F785" t="str">
            <v>E</v>
          </cell>
          <cell r="H785" t="str">
            <v>0</v>
          </cell>
          <cell r="I785" t="str">
            <v>0</v>
          </cell>
          <cell r="J785">
            <v>1</v>
          </cell>
          <cell r="K785" t="str">
            <v>0</v>
          </cell>
          <cell r="L785" t="str">
            <v>0</v>
          </cell>
          <cell r="M785" t="str">
            <v>0</v>
          </cell>
          <cell r="N785" t="str">
            <v>0</v>
          </cell>
          <cell r="O785">
            <v>1</v>
          </cell>
        </row>
        <row r="786">
          <cell r="B786" t="str">
            <v>REF-007</v>
          </cell>
          <cell r="C786" t="str">
            <v>CONGELADOR ELÉCTRICO DE 20 P3.</v>
          </cell>
          <cell r="D786" t="str">
            <v>L</v>
          </cell>
          <cell r="E786" t="str">
            <v>REF</v>
          </cell>
          <cell r="F786" t="str">
            <v>E</v>
          </cell>
          <cell r="H786" t="str">
            <v>0</v>
          </cell>
          <cell r="I786" t="str">
            <v>0</v>
          </cell>
          <cell r="J786">
            <v>1</v>
          </cell>
          <cell r="K786" t="str">
            <v>0</v>
          </cell>
          <cell r="L786" t="str">
            <v>0</v>
          </cell>
          <cell r="M786" t="str">
            <v>0</v>
          </cell>
          <cell r="N786" t="str">
            <v>0</v>
          </cell>
          <cell r="O786">
            <v>1</v>
          </cell>
        </row>
        <row r="787">
          <cell r="B787" t="str">
            <v>REF-008</v>
          </cell>
          <cell r="C787" t="str">
            <v>CONGELADORA DE -30° C.</v>
          </cell>
          <cell r="D787" t="str">
            <v>L</v>
          </cell>
          <cell r="E787" t="str">
            <v>REF</v>
          </cell>
          <cell r="F787" t="str">
            <v>E</v>
          </cell>
          <cell r="H787" t="str">
            <v>0</v>
          </cell>
          <cell r="I787" t="str">
            <v>0</v>
          </cell>
          <cell r="J787">
            <v>1</v>
          </cell>
          <cell r="K787" t="str">
            <v>0</v>
          </cell>
          <cell r="L787" t="str">
            <v>0</v>
          </cell>
          <cell r="M787" t="str">
            <v>0</v>
          </cell>
          <cell r="N787" t="str">
            <v>0</v>
          </cell>
          <cell r="O787">
            <v>1</v>
          </cell>
        </row>
        <row r="788">
          <cell r="B788" t="str">
            <v>REF-009</v>
          </cell>
          <cell r="C788" t="str">
            <v>CONGELADORA DE PLASMA -70ºC</v>
          </cell>
          <cell r="D788" t="str">
            <v>L</v>
          </cell>
          <cell r="E788" t="str">
            <v>REF</v>
          </cell>
          <cell r="F788" t="str">
            <v>E</v>
          </cell>
          <cell r="H788" t="str">
            <v>0</v>
          </cell>
          <cell r="I788" t="str">
            <v>0</v>
          </cell>
          <cell r="J788">
            <v>1</v>
          </cell>
          <cell r="K788" t="str">
            <v>0</v>
          </cell>
          <cell r="L788" t="str">
            <v>0</v>
          </cell>
          <cell r="M788" t="str">
            <v>0</v>
          </cell>
          <cell r="N788" t="str">
            <v>0</v>
          </cell>
          <cell r="O788">
            <v>1</v>
          </cell>
        </row>
        <row r="789">
          <cell r="B789" t="str">
            <v>REF-010</v>
          </cell>
          <cell r="C789" t="str">
            <v>CONGELADORA VERTICAL DE -70°C  DOBLE PUERTA 650 LTS.</v>
          </cell>
          <cell r="D789" t="str">
            <v>L</v>
          </cell>
          <cell r="E789" t="str">
            <v>REF</v>
          </cell>
          <cell r="F789" t="str">
            <v>E</v>
          </cell>
          <cell r="H789" t="str">
            <v>0</v>
          </cell>
          <cell r="I789" t="str">
            <v>0</v>
          </cell>
          <cell r="J789">
            <v>1</v>
          </cell>
          <cell r="K789" t="str">
            <v>0</v>
          </cell>
          <cell r="L789" t="str">
            <v>0</v>
          </cell>
          <cell r="M789" t="str">
            <v>0</v>
          </cell>
          <cell r="N789" t="str">
            <v>0</v>
          </cell>
          <cell r="O789">
            <v>1</v>
          </cell>
        </row>
        <row r="790">
          <cell r="B790" t="str">
            <v>REF-011</v>
          </cell>
          <cell r="C790" t="str">
            <v>CONSERVADOR DE MEDICAMENTOS</v>
          </cell>
          <cell r="D790" t="str">
            <v>L</v>
          </cell>
          <cell r="E790" t="str">
            <v>REF</v>
          </cell>
          <cell r="F790" t="str">
            <v>E</v>
          </cell>
          <cell r="H790">
            <v>1</v>
          </cell>
          <cell r="I790" t="str">
            <v>0</v>
          </cell>
          <cell r="J790" t="str">
            <v>0</v>
          </cell>
          <cell r="K790" t="str">
            <v>0</v>
          </cell>
          <cell r="L790" t="str">
            <v>0</v>
          </cell>
          <cell r="M790" t="str">
            <v>0</v>
          </cell>
          <cell r="N790" t="str">
            <v>0</v>
          </cell>
          <cell r="O790">
            <v>1</v>
          </cell>
        </row>
        <row r="791">
          <cell r="B791" t="str">
            <v>REF-012</v>
          </cell>
          <cell r="C791" t="str">
            <v>CONSERVADORA DE BOLSAS DE SANGRE</v>
          </cell>
          <cell r="D791" t="str">
            <v>L</v>
          </cell>
          <cell r="E791" t="str">
            <v>REF</v>
          </cell>
          <cell r="F791" t="str">
            <v>E</v>
          </cell>
          <cell r="H791" t="str">
            <v>0</v>
          </cell>
          <cell r="I791">
            <v>1</v>
          </cell>
          <cell r="J791" t="str">
            <v>0</v>
          </cell>
          <cell r="K791" t="str">
            <v>0</v>
          </cell>
          <cell r="L791" t="str">
            <v>0</v>
          </cell>
          <cell r="M791" t="str">
            <v>0</v>
          </cell>
          <cell r="N791" t="str">
            <v>0</v>
          </cell>
          <cell r="O791">
            <v>1</v>
          </cell>
        </row>
        <row r="792">
          <cell r="B792" t="str">
            <v>REF-013</v>
          </cell>
          <cell r="C792" t="str">
            <v>CONSERVADORA DE BOLSAS DE SANGRE DE +2 A +6 °C</v>
          </cell>
          <cell r="D792" t="str">
            <v>L</v>
          </cell>
          <cell r="E792" t="str">
            <v>REF</v>
          </cell>
          <cell r="F792" t="str">
            <v>E</v>
          </cell>
          <cell r="H792" t="str">
            <v>0</v>
          </cell>
          <cell r="I792" t="str">
            <v>0</v>
          </cell>
          <cell r="J792">
            <v>1</v>
          </cell>
          <cell r="K792" t="str">
            <v>0</v>
          </cell>
          <cell r="L792" t="str">
            <v>0</v>
          </cell>
          <cell r="M792" t="str">
            <v>0</v>
          </cell>
          <cell r="N792" t="str">
            <v>0</v>
          </cell>
          <cell r="O792">
            <v>1</v>
          </cell>
        </row>
        <row r="793">
          <cell r="B793" t="str">
            <v>REF-014</v>
          </cell>
          <cell r="C793" t="str">
            <v>CONSERVADORES PARA  VACUNAS DE 300 A 400 LTS.  2° A 8° C.</v>
          </cell>
          <cell r="D793" t="str">
            <v>L</v>
          </cell>
          <cell r="E793" t="str">
            <v>REF</v>
          </cell>
          <cell r="F793" t="str">
            <v>E</v>
          </cell>
          <cell r="H793">
            <v>1</v>
          </cell>
          <cell r="I793" t="str">
            <v>0</v>
          </cell>
          <cell r="J793" t="str">
            <v>0</v>
          </cell>
          <cell r="K793" t="str">
            <v>0</v>
          </cell>
          <cell r="L793" t="str">
            <v>0</v>
          </cell>
          <cell r="M793" t="str">
            <v>0</v>
          </cell>
          <cell r="N793" t="str">
            <v>0</v>
          </cell>
          <cell r="O793">
            <v>1</v>
          </cell>
        </row>
        <row r="794">
          <cell r="B794" t="str">
            <v>REF-015</v>
          </cell>
          <cell r="C794" t="str">
            <v>COOLER PARA TRANSPORTE DE UNIDADES (25 UNIDADES)</v>
          </cell>
          <cell r="D794" t="str">
            <v>L</v>
          </cell>
          <cell r="E794" t="str">
            <v>REF</v>
          </cell>
          <cell r="F794" t="str">
            <v>E</v>
          </cell>
          <cell r="H794" t="str">
            <v>0</v>
          </cell>
          <cell r="I794">
            <v>1</v>
          </cell>
          <cell r="J794" t="str">
            <v>0</v>
          </cell>
          <cell r="K794" t="str">
            <v>0</v>
          </cell>
          <cell r="L794" t="str">
            <v>0</v>
          </cell>
          <cell r="M794" t="str">
            <v>0</v>
          </cell>
          <cell r="N794" t="str">
            <v>0</v>
          </cell>
          <cell r="O794">
            <v>1</v>
          </cell>
        </row>
        <row r="795">
          <cell r="B795" t="str">
            <v>REF-016</v>
          </cell>
          <cell r="C795" t="str">
            <v>COOLER PARA TRANSPORTE DE VACUNAS</v>
          </cell>
          <cell r="D795" t="str">
            <v>L</v>
          </cell>
          <cell r="E795" t="str">
            <v>REF</v>
          </cell>
          <cell r="F795" t="str">
            <v>E</v>
          </cell>
          <cell r="H795" t="str">
            <v>0</v>
          </cell>
          <cell r="I795">
            <v>1</v>
          </cell>
          <cell r="J795" t="str">
            <v>0</v>
          </cell>
          <cell r="K795" t="str">
            <v>0</v>
          </cell>
          <cell r="L795" t="str">
            <v>0</v>
          </cell>
          <cell r="M795" t="str">
            <v>0</v>
          </cell>
          <cell r="N795" t="str">
            <v>0</v>
          </cell>
          <cell r="O795">
            <v>1</v>
          </cell>
        </row>
        <row r="796">
          <cell r="B796" t="str">
            <v>REF-017</v>
          </cell>
          <cell r="C796" t="str">
            <v>REFRIGERADORA DE +4°C DE 400 LITROS</v>
          </cell>
          <cell r="D796" t="str">
            <v>L</v>
          </cell>
          <cell r="E796" t="str">
            <v>REF</v>
          </cell>
          <cell r="F796" t="str">
            <v>E</v>
          </cell>
          <cell r="H796" t="str">
            <v>0</v>
          </cell>
          <cell r="I796">
            <v>1</v>
          </cell>
          <cell r="J796" t="str">
            <v>0</v>
          </cell>
          <cell r="K796" t="str">
            <v>0</v>
          </cell>
          <cell r="L796" t="str">
            <v>0</v>
          </cell>
          <cell r="M796" t="str">
            <v>0</v>
          </cell>
          <cell r="N796" t="str">
            <v>0</v>
          </cell>
          <cell r="O796">
            <v>1</v>
          </cell>
        </row>
        <row r="797">
          <cell r="B797" t="str">
            <v>REF-018</v>
          </cell>
          <cell r="C797" t="str">
            <v>REFRIGERADORA DE 12 PIES CUBICOS</v>
          </cell>
          <cell r="D797" t="str">
            <v>L</v>
          </cell>
          <cell r="E797" t="str">
            <v>REF</v>
          </cell>
          <cell r="F797" t="str">
            <v>E</v>
          </cell>
          <cell r="H797">
            <v>1</v>
          </cell>
          <cell r="I797">
            <v>1</v>
          </cell>
          <cell r="J797">
            <v>2</v>
          </cell>
          <cell r="K797">
            <v>1</v>
          </cell>
          <cell r="L797">
            <v>1</v>
          </cell>
          <cell r="M797" t="str">
            <v>0</v>
          </cell>
          <cell r="N797" t="str">
            <v>0</v>
          </cell>
          <cell r="O797">
            <v>6</v>
          </cell>
        </row>
        <row r="798">
          <cell r="B798" t="str">
            <v>REF-019</v>
          </cell>
          <cell r="C798" t="str">
            <v>REFRIGERADORA PARA BOLSAS DE SANGRE</v>
          </cell>
          <cell r="D798" t="str">
            <v>L</v>
          </cell>
          <cell r="E798" t="str">
            <v>REF</v>
          </cell>
          <cell r="F798" t="str">
            <v>E</v>
          </cell>
          <cell r="H798" t="str">
            <v>0</v>
          </cell>
          <cell r="I798">
            <v>1</v>
          </cell>
          <cell r="J798">
            <v>1</v>
          </cell>
          <cell r="K798" t="str">
            <v>0</v>
          </cell>
          <cell r="L798" t="str">
            <v>0</v>
          </cell>
          <cell r="M798" t="str">
            <v>0</v>
          </cell>
          <cell r="N798" t="str">
            <v>0</v>
          </cell>
          <cell r="O798">
            <v>2</v>
          </cell>
        </row>
        <row r="799">
          <cell r="B799" t="str">
            <v>REF-020</v>
          </cell>
          <cell r="C799" t="str">
            <v>REFRIGERADORA PARA LABORATORIO DE 14 PIES CÚBICOS</v>
          </cell>
          <cell r="D799" t="str">
            <v>L</v>
          </cell>
          <cell r="E799" t="str">
            <v>REF</v>
          </cell>
          <cell r="F799" t="str">
            <v>E</v>
          </cell>
          <cell r="H799" t="str">
            <v>0</v>
          </cell>
          <cell r="I799">
            <v>1</v>
          </cell>
          <cell r="J799">
            <v>1</v>
          </cell>
          <cell r="K799" t="str">
            <v>0</v>
          </cell>
          <cell r="L799" t="str">
            <v>0</v>
          </cell>
          <cell r="M799" t="str">
            <v>0</v>
          </cell>
          <cell r="N799" t="str">
            <v>0</v>
          </cell>
          <cell r="O799">
            <v>2</v>
          </cell>
        </row>
        <row r="800">
          <cell r="B800" t="str">
            <v>REF-021</v>
          </cell>
          <cell r="C800" t="str">
            <v>REFRIGERADORA PARA MEDICAMENTOS</v>
          </cell>
          <cell r="D800" t="str">
            <v>L</v>
          </cell>
          <cell r="E800" t="str">
            <v>REF</v>
          </cell>
          <cell r="F800" t="str">
            <v>E</v>
          </cell>
          <cell r="H800" t="str">
            <v>0</v>
          </cell>
          <cell r="I800">
            <v>1</v>
          </cell>
          <cell r="J800">
            <v>1</v>
          </cell>
          <cell r="K800" t="str">
            <v>0</v>
          </cell>
          <cell r="L800" t="str">
            <v>0</v>
          </cell>
          <cell r="M800" t="str">
            <v>0</v>
          </cell>
          <cell r="N800" t="str">
            <v>0</v>
          </cell>
          <cell r="O800">
            <v>2</v>
          </cell>
        </row>
        <row r="801">
          <cell r="B801" t="str">
            <v>REF-022</v>
          </cell>
          <cell r="C801" t="str">
            <v xml:space="preserve">TERMO PORTA VACUNAS </v>
          </cell>
          <cell r="D801" t="str">
            <v>L</v>
          </cell>
          <cell r="E801" t="str">
            <v>REF</v>
          </cell>
          <cell r="F801" t="str">
            <v>E</v>
          </cell>
          <cell r="H801">
            <v>5</v>
          </cell>
          <cell r="I801" t="str">
            <v>0</v>
          </cell>
          <cell r="J801" t="str">
            <v>0</v>
          </cell>
          <cell r="K801" t="str">
            <v>0</v>
          </cell>
          <cell r="L801" t="str">
            <v>0</v>
          </cell>
          <cell r="M801" t="str">
            <v>0</v>
          </cell>
          <cell r="N801" t="str">
            <v>0</v>
          </cell>
          <cell r="O801">
            <v>5</v>
          </cell>
        </row>
        <row r="802">
          <cell r="B802" t="str">
            <v>RS-001</v>
          </cell>
          <cell r="C802" t="str">
            <v>AUTOCLAVE A VAPOR DE 100 LITROS PARA RESIDUOS HOSPITALARIOS CON TRITURADOR Y ACCESORIOS</v>
          </cell>
          <cell r="D802" t="str">
            <v>E</v>
          </cell>
          <cell r="E802" t="str">
            <v>RS</v>
          </cell>
          <cell r="F802" t="str">
            <v>E</v>
          </cell>
          <cell r="H802">
            <v>1</v>
          </cell>
          <cell r="I802" t="str">
            <v>0</v>
          </cell>
          <cell r="J802" t="str">
            <v>0</v>
          </cell>
          <cell r="K802" t="str">
            <v>0</v>
          </cell>
          <cell r="L802" t="str">
            <v>0</v>
          </cell>
          <cell r="M802" t="str">
            <v>0</v>
          </cell>
          <cell r="N802" t="str">
            <v>0</v>
          </cell>
          <cell r="O802">
            <v>1</v>
          </cell>
        </row>
        <row r="803">
          <cell r="B803" t="str">
            <v>RS-002</v>
          </cell>
          <cell r="C803" t="str">
            <v>AUTOCLAVE A VAPOR DE 150 LITROS PARA RESIDUOS HOSPITALARIOS CON TRITURADOR Y ACCESORIOS</v>
          </cell>
          <cell r="D803" t="str">
            <v>E</v>
          </cell>
          <cell r="E803" t="str">
            <v>RS</v>
          </cell>
          <cell r="F803" t="str">
            <v>E</v>
          </cell>
          <cell r="H803">
            <v>1</v>
          </cell>
          <cell r="I803" t="str">
            <v>0</v>
          </cell>
          <cell r="J803" t="str">
            <v>0</v>
          </cell>
          <cell r="K803" t="str">
            <v>0</v>
          </cell>
          <cell r="L803" t="str">
            <v>0</v>
          </cell>
          <cell r="M803" t="str">
            <v>0</v>
          </cell>
          <cell r="N803" t="str">
            <v>0</v>
          </cell>
          <cell r="O803">
            <v>1</v>
          </cell>
        </row>
        <row r="804">
          <cell r="B804" t="str">
            <v>RS-003</v>
          </cell>
          <cell r="C804" t="str">
            <v>AUTOCLAVE A VAPOR DE 250 LITROS PARA RESIDUOS HOSPITALARIOS CON TRITURADOR Y ACCESORIOS</v>
          </cell>
          <cell r="D804" t="str">
            <v>E</v>
          </cell>
          <cell r="E804" t="str">
            <v>RS</v>
          </cell>
          <cell r="F804" t="str">
            <v>E</v>
          </cell>
          <cell r="H804">
            <v>1</v>
          </cell>
          <cell r="I804" t="str">
            <v>0</v>
          </cell>
          <cell r="J804" t="str">
            <v>0</v>
          </cell>
          <cell r="K804" t="str">
            <v>0</v>
          </cell>
          <cell r="L804" t="str">
            <v>0</v>
          </cell>
          <cell r="M804" t="str">
            <v>0</v>
          </cell>
          <cell r="N804" t="str">
            <v>0</v>
          </cell>
          <cell r="O804">
            <v>1</v>
          </cell>
        </row>
        <row r="805">
          <cell r="B805" t="str">
            <v>RS-004</v>
          </cell>
          <cell r="C805" t="str">
            <v>EQUIPO COMPACTADOR DE RESIDUOS SOLIDOS</v>
          </cell>
          <cell r="D805" t="str">
            <v>E</v>
          </cell>
          <cell r="E805" t="str">
            <v>RS</v>
          </cell>
          <cell r="F805" t="str">
            <v>E</v>
          </cell>
          <cell r="H805">
            <v>1</v>
          </cell>
          <cell r="I805" t="str">
            <v>0</v>
          </cell>
          <cell r="J805" t="str">
            <v>0</v>
          </cell>
          <cell r="K805" t="str">
            <v>0</v>
          </cell>
          <cell r="L805" t="str">
            <v>0</v>
          </cell>
          <cell r="M805" t="str">
            <v>0</v>
          </cell>
          <cell r="N805" t="str">
            <v>0</v>
          </cell>
          <cell r="O805">
            <v>1</v>
          </cell>
        </row>
        <row r="806">
          <cell r="B806" t="str">
            <v>RS-005</v>
          </cell>
          <cell r="C806" t="str">
            <v>TRITURADOR DE RESIDUOS SOLIDOS</v>
          </cell>
          <cell r="D806" t="str">
            <v>E</v>
          </cell>
          <cell r="E806" t="str">
            <v>RS</v>
          </cell>
          <cell r="F806" t="str">
            <v>E</v>
          </cell>
          <cell r="H806">
            <v>1</v>
          </cell>
          <cell r="I806" t="str">
            <v>0</v>
          </cell>
          <cell r="J806" t="str">
            <v>0</v>
          </cell>
          <cell r="K806" t="str">
            <v>0</v>
          </cell>
          <cell r="L806" t="str">
            <v>0</v>
          </cell>
          <cell r="M806" t="str">
            <v>0</v>
          </cell>
          <cell r="N806" t="str">
            <v>0</v>
          </cell>
          <cell r="O806">
            <v>1</v>
          </cell>
        </row>
        <row r="807">
          <cell r="B807" t="str">
            <v>SCI-001</v>
          </cell>
          <cell r="C807" t="str">
            <v>BOMBA DE AGUA CONTRA INCENDIO</v>
          </cell>
          <cell r="D807" t="str">
            <v>E</v>
          </cell>
          <cell r="E807" t="str">
            <v>SCI</v>
          </cell>
          <cell r="F807" t="str">
            <v>C</v>
          </cell>
          <cell r="H807">
            <v>1</v>
          </cell>
          <cell r="I807" t="str">
            <v>0</v>
          </cell>
          <cell r="J807" t="str">
            <v>0</v>
          </cell>
          <cell r="K807" t="str">
            <v>0</v>
          </cell>
          <cell r="L807" t="str">
            <v>0</v>
          </cell>
          <cell r="M807" t="str">
            <v>0</v>
          </cell>
          <cell r="N807" t="str">
            <v>0</v>
          </cell>
          <cell r="O807">
            <v>1</v>
          </cell>
        </row>
        <row r="808">
          <cell r="B808" t="str">
            <v>SCI-002</v>
          </cell>
          <cell r="C808" t="str">
            <v>BOMBA JOCKEY ACI</v>
          </cell>
          <cell r="D808" t="str">
            <v>E</v>
          </cell>
          <cell r="E808" t="str">
            <v>SCI</v>
          </cell>
          <cell r="F808" t="str">
            <v>C</v>
          </cell>
          <cell r="H808">
            <v>1</v>
          </cell>
          <cell r="I808" t="str">
            <v>0</v>
          </cell>
          <cell r="J808" t="str">
            <v>0</v>
          </cell>
          <cell r="K808" t="str">
            <v>0</v>
          </cell>
          <cell r="L808" t="str">
            <v>0</v>
          </cell>
          <cell r="M808" t="str">
            <v>0</v>
          </cell>
          <cell r="N808" t="str">
            <v>0</v>
          </cell>
          <cell r="O808">
            <v>1</v>
          </cell>
        </row>
        <row r="809">
          <cell r="B809" t="str">
            <v>SCI-003</v>
          </cell>
          <cell r="C809" t="str">
            <v>CENTRAL DE DETECCIÓN Y ALARMA DE INCENDIOS</v>
          </cell>
          <cell r="D809" t="str">
            <v>COM</v>
          </cell>
          <cell r="E809" t="str">
            <v>SCI</v>
          </cell>
          <cell r="F809" t="str">
            <v>C</v>
          </cell>
          <cell r="H809">
            <v>1</v>
          </cell>
          <cell r="I809" t="str">
            <v>0</v>
          </cell>
          <cell r="J809" t="str">
            <v>0</v>
          </cell>
          <cell r="K809" t="str">
            <v>0</v>
          </cell>
          <cell r="L809" t="str">
            <v>0</v>
          </cell>
          <cell r="M809" t="str">
            <v>0</v>
          </cell>
          <cell r="N809" t="str">
            <v>0</v>
          </cell>
          <cell r="O809">
            <v>1</v>
          </cell>
        </row>
        <row r="810">
          <cell r="B810" t="str">
            <v>SCI-004</v>
          </cell>
          <cell r="C810" t="str">
            <v>EXTINTOR CONTRA INCENDIOS CO2  DE 2 KG. O 5 LB. APROX</v>
          </cell>
          <cell r="D810" t="str">
            <v>E</v>
          </cell>
          <cell r="E810" t="str">
            <v>SCI</v>
          </cell>
          <cell r="F810" t="str">
            <v>E</v>
          </cell>
          <cell r="H810">
            <v>1</v>
          </cell>
          <cell r="I810" t="str">
            <v>0</v>
          </cell>
          <cell r="J810" t="str">
            <v>0</v>
          </cell>
          <cell r="K810" t="str">
            <v>0</v>
          </cell>
          <cell r="L810" t="str">
            <v>0</v>
          </cell>
          <cell r="M810" t="str">
            <v>0</v>
          </cell>
          <cell r="N810" t="str">
            <v>0</v>
          </cell>
          <cell r="O810">
            <v>1</v>
          </cell>
        </row>
        <row r="811">
          <cell r="B811" t="str">
            <v>SCI-005</v>
          </cell>
          <cell r="C811" t="str">
            <v>EXTINTOR CONTRA INCENDIOS CO2  DE 6 KG. O 15 LB. APROX.</v>
          </cell>
          <cell r="D811" t="str">
            <v>E</v>
          </cell>
          <cell r="E811" t="str">
            <v>SCI</v>
          </cell>
          <cell r="F811" t="str">
            <v>E</v>
          </cell>
          <cell r="H811">
            <v>1</v>
          </cell>
          <cell r="I811" t="str">
            <v>0</v>
          </cell>
          <cell r="J811" t="str">
            <v>0</v>
          </cell>
          <cell r="K811" t="str">
            <v>0</v>
          </cell>
          <cell r="L811" t="str">
            <v>0</v>
          </cell>
          <cell r="M811" t="str">
            <v>0</v>
          </cell>
          <cell r="N811" t="str">
            <v>0</v>
          </cell>
          <cell r="O811">
            <v>1</v>
          </cell>
        </row>
        <row r="812">
          <cell r="B812" t="str">
            <v>SCI-006</v>
          </cell>
          <cell r="C812" t="str">
            <v>EXTINTOR CONTRA INCENDIOS CO2 DE 12 KG. 0 30 LB. APROX.</v>
          </cell>
          <cell r="D812" t="str">
            <v>E</v>
          </cell>
          <cell r="E812" t="str">
            <v>SCI</v>
          </cell>
          <cell r="F812" t="str">
            <v>E</v>
          </cell>
          <cell r="H812">
            <v>1</v>
          </cell>
          <cell r="I812" t="str">
            <v>0</v>
          </cell>
          <cell r="J812" t="str">
            <v>0</v>
          </cell>
          <cell r="K812" t="str">
            <v>0</v>
          </cell>
          <cell r="L812">
            <v>1</v>
          </cell>
          <cell r="M812" t="str">
            <v>0</v>
          </cell>
          <cell r="N812" t="str">
            <v>0</v>
          </cell>
          <cell r="O812">
            <v>2</v>
          </cell>
        </row>
        <row r="813">
          <cell r="B813" t="str">
            <v>SCI-007</v>
          </cell>
          <cell r="C813" t="str">
            <v>EXTINTOR CONTRA INCENDIOS DE ACETATO DE POTASIO DE 2.5 GAL</v>
          </cell>
          <cell r="D813" t="str">
            <v>E</v>
          </cell>
          <cell r="E813" t="str">
            <v>SCI</v>
          </cell>
          <cell r="F813" t="str">
            <v>E</v>
          </cell>
          <cell r="H813">
            <v>1</v>
          </cell>
          <cell r="I813" t="str">
            <v>0</v>
          </cell>
          <cell r="J813" t="str">
            <v>0</v>
          </cell>
          <cell r="K813" t="str">
            <v>0</v>
          </cell>
          <cell r="L813" t="str">
            <v>0</v>
          </cell>
          <cell r="M813" t="str">
            <v>0</v>
          </cell>
          <cell r="N813" t="str">
            <v>0</v>
          </cell>
          <cell r="O813">
            <v>1</v>
          </cell>
        </row>
        <row r="814">
          <cell r="B814" t="str">
            <v>SCI-008</v>
          </cell>
          <cell r="C814" t="str">
            <v xml:space="preserve">EXTINTOR CONTRA INCENDIOS DE POLVO QUIMICO SECO 12 KG 0 30 LB APROX </v>
          </cell>
          <cell r="D814" t="str">
            <v>E</v>
          </cell>
          <cell r="E814" t="str">
            <v>SCI</v>
          </cell>
          <cell r="F814" t="str">
            <v>E</v>
          </cell>
          <cell r="H814">
            <v>1</v>
          </cell>
          <cell r="I814" t="str">
            <v>0</v>
          </cell>
          <cell r="J814" t="str">
            <v>0</v>
          </cell>
          <cell r="K814" t="str">
            <v>0</v>
          </cell>
          <cell r="L814" t="str">
            <v>0</v>
          </cell>
          <cell r="M814" t="str">
            <v>0</v>
          </cell>
          <cell r="N814" t="str">
            <v>0</v>
          </cell>
          <cell r="O814">
            <v>1</v>
          </cell>
        </row>
        <row r="815">
          <cell r="B815" t="str">
            <v>SCI-009</v>
          </cell>
          <cell r="C815" t="str">
            <v xml:space="preserve">EXTINTOR CONTRA INCENDIOS DE POLVO QUIMICO SECO 6 KG 0 15 LB APROX </v>
          </cell>
          <cell r="D815" t="str">
            <v>E</v>
          </cell>
          <cell r="E815" t="str">
            <v>SCI</v>
          </cell>
          <cell r="F815" t="str">
            <v>E</v>
          </cell>
          <cell r="H815">
            <v>1</v>
          </cell>
          <cell r="I815" t="str">
            <v>0</v>
          </cell>
          <cell r="J815" t="str">
            <v>0</v>
          </cell>
          <cell r="K815">
            <v>1</v>
          </cell>
          <cell r="L815" t="str">
            <v>0</v>
          </cell>
          <cell r="M815" t="str">
            <v>0</v>
          </cell>
          <cell r="N815" t="str">
            <v>0</v>
          </cell>
          <cell r="O815">
            <v>2</v>
          </cell>
        </row>
        <row r="816">
          <cell r="B816" t="str">
            <v>SCI-010</v>
          </cell>
          <cell r="C816" t="str">
            <v>EXTINTOR DE AGUA DESMINERALIZADA O DESIONIZADA DE 2.5 GAL</v>
          </cell>
          <cell r="D816" t="str">
            <v>E</v>
          </cell>
          <cell r="E816" t="str">
            <v>SCI</v>
          </cell>
          <cell r="F816" t="str">
            <v>E</v>
          </cell>
          <cell r="H816">
            <v>1</v>
          </cell>
          <cell r="I816" t="str">
            <v>0</v>
          </cell>
          <cell r="J816" t="str">
            <v>0</v>
          </cell>
          <cell r="K816" t="str">
            <v>0</v>
          </cell>
          <cell r="L816" t="str">
            <v>0</v>
          </cell>
          <cell r="M816" t="str">
            <v>0</v>
          </cell>
          <cell r="N816" t="str">
            <v>0</v>
          </cell>
          <cell r="O816">
            <v>1</v>
          </cell>
        </row>
        <row r="817">
          <cell r="B817" t="str">
            <v>SCI-011</v>
          </cell>
          <cell r="C817" t="str">
            <v>EXTINTOR DE AGUA PRESURIZADA DE 2.5 GALONES</v>
          </cell>
          <cell r="D817" t="str">
            <v>E</v>
          </cell>
          <cell r="E817" t="str">
            <v>SCI</v>
          </cell>
          <cell r="F817" t="str">
            <v>E</v>
          </cell>
          <cell r="H817">
            <v>2</v>
          </cell>
          <cell r="I817" t="str">
            <v>0</v>
          </cell>
          <cell r="J817" t="str">
            <v>0</v>
          </cell>
          <cell r="K817" t="str">
            <v>0</v>
          </cell>
          <cell r="L817" t="str">
            <v>0</v>
          </cell>
          <cell r="M817" t="str">
            <v>0</v>
          </cell>
          <cell r="N817" t="str">
            <v>0</v>
          </cell>
          <cell r="O817">
            <v>2</v>
          </cell>
        </row>
        <row r="818">
          <cell r="B818" t="str">
            <v>SCI-012</v>
          </cell>
          <cell r="C818" t="str">
            <v>SENSOR DE HUMO</v>
          </cell>
          <cell r="D818" t="str">
            <v>COM</v>
          </cell>
          <cell r="E818" t="str">
            <v>SCI</v>
          </cell>
          <cell r="F818" t="str">
            <v>E</v>
          </cell>
          <cell r="H818">
            <v>1</v>
          </cell>
          <cell r="I818">
            <v>1</v>
          </cell>
          <cell r="J818">
            <v>1</v>
          </cell>
          <cell r="K818">
            <v>1</v>
          </cell>
          <cell r="L818">
            <v>1</v>
          </cell>
          <cell r="M818">
            <v>1</v>
          </cell>
          <cell r="N818">
            <v>1</v>
          </cell>
          <cell r="O818">
            <v>7</v>
          </cell>
        </row>
        <row r="819">
          <cell r="B819" t="str">
            <v>SCI-013</v>
          </cell>
          <cell r="C819" t="str">
            <v>SISTEMA DE DETECCIÓN Y ALARMA DE INCENDIOS (*) Desarrollo Según Reglamento Nacional de Edificaciones</v>
          </cell>
          <cell r="D819" t="str">
            <v>COM</v>
          </cell>
          <cell r="E819" t="str">
            <v>SCI</v>
          </cell>
          <cell r="F819" t="str">
            <v>E</v>
          </cell>
          <cell r="H819">
            <v>1</v>
          </cell>
          <cell r="I819" t="str">
            <v>0</v>
          </cell>
          <cell r="J819" t="str">
            <v>0</v>
          </cell>
          <cell r="K819" t="str">
            <v>0</v>
          </cell>
          <cell r="L819" t="str">
            <v>0</v>
          </cell>
          <cell r="M819" t="str">
            <v>0</v>
          </cell>
          <cell r="N819" t="str">
            <v>0</v>
          </cell>
          <cell r="O819">
            <v>1</v>
          </cell>
        </row>
        <row r="820">
          <cell r="B820" t="str">
            <v>TA-001</v>
          </cell>
          <cell r="C820" t="str">
            <v>BIDESTILADOR DE AGUA 4 LITROS/H</v>
          </cell>
          <cell r="D820" t="str">
            <v>L</v>
          </cell>
          <cell r="E820" t="str">
            <v>TA</v>
          </cell>
          <cell r="F820" t="str">
            <v>E</v>
          </cell>
          <cell r="H820" t="str">
            <v>0</v>
          </cell>
          <cell r="I820">
            <v>1</v>
          </cell>
          <cell r="J820">
            <v>1</v>
          </cell>
          <cell r="K820">
            <v>1</v>
          </cell>
          <cell r="L820" t="str">
            <v>0</v>
          </cell>
          <cell r="M820" t="str">
            <v>0</v>
          </cell>
          <cell r="N820" t="str">
            <v>0</v>
          </cell>
          <cell r="O820">
            <v>3</v>
          </cell>
        </row>
        <row r="821">
          <cell r="B821" t="str">
            <v>TA-002</v>
          </cell>
          <cell r="C821" t="str">
            <v>BIDESTILADOR DE AGUA 8 LITROS/H</v>
          </cell>
          <cell r="D821" t="str">
            <v>L</v>
          </cell>
          <cell r="E821" t="str">
            <v>TA</v>
          </cell>
          <cell r="F821" t="str">
            <v>E</v>
          </cell>
          <cell r="H821" t="str">
            <v>0</v>
          </cell>
          <cell r="I821">
            <v>1</v>
          </cell>
          <cell r="J821" t="str">
            <v>0</v>
          </cell>
          <cell r="K821" t="str">
            <v>0</v>
          </cell>
          <cell r="L821" t="str">
            <v>0</v>
          </cell>
          <cell r="M821" t="str">
            <v>0</v>
          </cell>
          <cell r="N821" t="str">
            <v>0</v>
          </cell>
          <cell r="O821">
            <v>1</v>
          </cell>
        </row>
        <row r="822">
          <cell r="B822" t="str">
            <v>TA-003</v>
          </cell>
          <cell r="C822" t="str">
            <v>DESTILADOR DE AGUA 10 LPH</v>
          </cell>
          <cell r="D822" t="str">
            <v>L</v>
          </cell>
          <cell r="E822" t="str">
            <v>TA</v>
          </cell>
          <cell r="F822" t="str">
            <v>E</v>
          </cell>
          <cell r="H822">
            <v>1</v>
          </cell>
          <cell r="I822" t="str">
            <v>0</v>
          </cell>
          <cell r="J822" t="str">
            <v>0</v>
          </cell>
          <cell r="K822" t="str">
            <v>0</v>
          </cell>
          <cell r="L822" t="str">
            <v>0</v>
          </cell>
          <cell r="M822" t="str">
            <v>0</v>
          </cell>
          <cell r="N822" t="str">
            <v>0</v>
          </cell>
          <cell r="O822">
            <v>1</v>
          </cell>
        </row>
        <row r="823">
          <cell r="B823" t="str">
            <v>TA-004</v>
          </cell>
          <cell r="C823" t="str">
            <v>EQUIPO CLORADOR AL VACIO</v>
          </cell>
          <cell r="D823" t="str">
            <v>E</v>
          </cell>
          <cell r="E823" t="str">
            <v>TA</v>
          </cell>
          <cell r="F823" t="str">
            <v>C</v>
          </cell>
          <cell r="H823">
            <v>1</v>
          </cell>
          <cell r="I823" t="str">
            <v>0</v>
          </cell>
          <cell r="J823" t="str">
            <v>0</v>
          </cell>
          <cell r="K823" t="str">
            <v>0</v>
          </cell>
          <cell r="L823" t="str">
            <v>0</v>
          </cell>
          <cell r="M823" t="str">
            <v>0</v>
          </cell>
          <cell r="N823" t="str">
            <v>0</v>
          </cell>
          <cell r="O823">
            <v>1</v>
          </cell>
        </row>
        <row r="824">
          <cell r="B824" t="str">
            <v>TA-005</v>
          </cell>
          <cell r="C824" t="str">
            <v>EQUIPO DE TRATAMIENTO DE AGUA POR OSMOSIS INVERSA DE 100 LITROS</v>
          </cell>
          <cell r="D824" t="str">
            <v>E</v>
          </cell>
          <cell r="E824" t="str">
            <v>TA</v>
          </cell>
          <cell r="F824" t="str">
            <v>C</v>
          </cell>
          <cell r="H824">
            <v>1</v>
          </cell>
          <cell r="I824" t="str">
            <v>0</v>
          </cell>
          <cell r="J824" t="str">
            <v>0</v>
          </cell>
          <cell r="K824" t="str">
            <v>0</v>
          </cell>
          <cell r="L824" t="str">
            <v>0</v>
          </cell>
          <cell r="M824" t="str">
            <v>0</v>
          </cell>
          <cell r="N824" t="str">
            <v>0</v>
          </cell>
          <cell r="O824">
            <v>1</v>
          </cell>
        </row>
        <row r="825">
          <cell r="B825" t="str">
            <v>TA-006</v>
          </cell>
          <cell r="C825" t="str">
            <v>EQUIPO DE TRATAMIENTO DE AGUA POR OSMOSIS INVERSA DE 150 LITROS</v>
          </cell>
          <cell r="D825" t="str">
            <v>E</v>
          </cell>
          <cell r="E825" t="str">
            <v>TA</v>
          </cell>
          <cell r="F825" t="str">
            <v>C</v>
          </cell>
          <cell r="H825">
            <v>1</v>
          </cell>
          <cell r="I825" t="str">
            <v>0</v>
          </cell>
          <cell r="J825" t="str">
            <v>0</v>
          </cell>
          <cell r="K825" t="str">
            <v>0</v>
          </cell>
          <cell r="L825" t="str">
            <v>0</v>
          </cell>
          <cell r="M825" t="str">
            <v>0</v>
          </cell>
          <cell r="N825" t="str">
            <v>0</v>
          </cell>
          <cell r="O825">
            <v>1</v>
          </cell>
        </row>
        <row r="826">
          <cell r="B826" t="str">
            <v>TEL-001</v>
          </cell>
          <cell r="C826" t="str">
            <v>ESTACION DE LLAMADA DE ENFERMERA</v>
          </cell>
          <cell r="D826" t="str">
            <v>COM</v>
          </cell>
          <cell r="E826" t="str">
            <v>TEL</v>
          </cell>
          <cell r="F826" t="str">
            <v>E</v>
          </cell>
          <cell r="H826" t="str">
            <v>0</v>
          </cell>
          <cell r="I826" t="str">
            <v>0</v>
          </cell>
          <cell r="J826">
            <v>1</v>
          </cell>
          <cell r="K826">
            <v>1</v>
          </cell>
          <cell r="L826" t="str">
            <v>0</v>
          </cell>
          <cell r="M826" t="str">
            <v>0</v>
          </cell>
          <cell r="N826" t="str">
            <v>0</v>
          </cell>
          <cell r="O826">
            <v>2</v>
          </cell>
        </row>
        <row r="827">
          <cell r="B827" t="str">
            <v>TEL-002</v>
          </cell>
          <cell r="C827" t="str">
            <v>LUZ DE INDICACIÓN DE LLAMADA DE ENFERMERA</v>
          </cell>
          <cell r="D827" t="str">
            <v>COM</v>
          </cell>
          <cell r="E827" t="str">
            <v>TEL</v>
          </cell>
          <cell r="F827" t="str">
            <v>E</v>
          </cell>
          <cell r="H827" t="str">
            <v>0</v>
          </cell>
          <cell r="I827">
            <v>1</v>
          </cell>
          <cell r="J827" t="str">
            <v>0</v>
          </cell>
          <cell r="K827" t="str">
            <v>0</v>
          </cell>
          <cell r="L827" t="str">
            <v>0</v>
          </cell>
          <cell r="M827" t="str">
            <v>0</v>
          </cell>
          <cell r="N827" t="str">
            <v>0</v>
          </cell>
          <cell r="O827">
            <v>1</v>
          </cell>
        </row>
        <row r="828">
          <cell r="B828" t="str">
            <v>TEL-003</v>
          </cell>
          <cell r="C828" t="str">
            <v>MODULO DE COMUNICACIÓN LLAMADA DE ENFERMERA</v>
          </cell>
          <cell r="D828" t="str">
            <v>COM</v>
          </cell>
          <cell r="E828" t="str">
            <v>TEL</v>
          </cell>
          <cell r="F828" t="str">
            <v>E</v>
          </cell>
          <cell r="H828" t="str">
            <v>0</v>
          </cell>
          <cell r="I828">
            <v>1</v>
          </cell>
          <cell r="J828" t="str">
            <v>0</v>
          </cell>
          <cell r="K828" t="str">
            <v>0</v>
          </cell>
          <cell r="L828" t="str">
            <v>0</v>
          </cell>
          <cell r="M828" t="str">
            <v>0</v>
          </cell>
          <cell r="N828" t="str">
            <v>0</v>
          </cell>
          <cell r="O828">
            <v>1</v>
          </cell>
        </row>
        <row r="829">
          <cell r="B829" t="str">
            <v>TEL-004</v>
          </cell>
          <cell r="C829" t="str">
            <v>OPERADORA TELEFÓNICA</v>
          </cell>
          <cell r="D829" t="str">
            <v>COM</v>
          </cell>
          <cell r="E829" t="str">
            <v>TEL</v>
          </cell>
          <cell r="F829" t="str">
            <v>E</v>
          </cell>
          <cell r="H829">
            <v>1</v>
          </cell>
          <cell r="I829" t="str">
            <v>0</v>
          </cell>
          <cell r="J829" t="str">
            <v>0</v>
          </cell>
          <cell r="K829" t="str">
            <v>0</v>
          </cell>
          <cell r="L829" t="str">
            <v>0</v>
          </cell>
          <cell r="M829" t="str">
            <v>0</v>
          </cell>
          <cell r="N829" t="str">
            <v>0</v>
          </cell>
          <cell r="O829">
            <v>1</v>
          </cell>
        </row>
        <row r="830">
          <cell r="B830" t="str">
            <v>TEL-005</v>
          </cell>
          <cell r="C830" t="str">
            <v>PEDAL DE LLAMADA ENFERMERA</v>
          </cell>
          <cell r="D830" t="str">
            <v>COM</v>
          </cell>
          <cell r="E830" t="str">
            <v>TEL</v>
          </cell>
          <cell r="F830" t="str">
            <v>E</v>
          </cell>
          <cell r="H830" t="str">
            <v>0</v>
          </cell>
          <cell r="I830">
            <v>1</v>
          </cell>
          <cell r="J830" t="str">
            <v>0</v>
          </cell>
          <cell r="K830" t="str">
            <v>0</v>
          </cell>
          <cell r="L830" t="str">
            <v>0</v>
          </cell>
          <cell r="M830" t="str">
            <v>0</v>
          </cell>
          <cell r="N830" t="str">
            <v>0</v>
          </cell>
          <cell r="O830">
            <v>1</v>
          </cell>
        </row>
        <row r="831">
          <cell r="B831" t="str">
            <v>TEL-006</v>
          </cell>
          <cell r="C831" t="str">
            <v>RELOJ CRONOMETRO DE PARED.</v>
          </cell>
          <cell r="D831" t="str">
            <v>COM</v>
          </cell>
          <cell r="E831" t="str">
            <v>TEL</v>
          </cell>
          <cell r="F831" t="str">
            <v>E</v>
          </cell>
          <cell r="H831" t="str">
            <v>0</v>
          </cell>
          <cell r="I831">
            <v>1</v>
          </cell>
          <cell r="J831" t="str">
            <v>0</v>
          </cell>
          <cell r="K831" t="str">
            <v>0</v>
          </cell>
          <cell r="L831" t="str">
            <v>0</v>
          </cell>
          <cell r="M831" t="str">
            <v>0</v>
          </cell>
          <cell r="N831" t="str">
            <v>0</v>
          </cell>
          <cell r="O831">
            <v>1</v>
          </cell>
        </row>
        <row r="832">
          <cell r="B832" t="str">
            <v>TEL-007</v>
          </cell>
          <cell r="C832" t="str">
            <v>RELOJ DE UNA ESFERA DE PARED.</v>
          </cell>
          <cell r="D832" t="str">
            <v>COM</v>
          </cell>
          <cell r="E832" t="str">
            <v>TEL</v>
          </cell>
          <cell r="F832" t="str">
            <v>E</v>
          </cell>
          <cell r="H832">
            <v>1</v>
          </cell>
          <cell r="I832">
            <v>1</v>
          </cell>
          <cell r="J832">
            <v>1</v>
          </cell>
          <cell r="K832">
            <v>1</v>
          </cell>
          <cell r="L832">
            <v>1</v>
          </cell>
          <cell r="M832">
            <v>1</v>
          </cell>
          <cell r="N832">
            <v>1</v>
          </cell>
          <cell r="O832">
            <v>7</v>
          </cell>
        </row>
        <row r="833">
          <cell r="B833" t="str">
            <v>TEL-008</v>
          </cell>
          <cell r="C833" t="str">
            <v>RELOJ PATRÓN</v>
          </cell>
          <cell r="D833" t="str">
            <v>COM</v>
          </cell>
          <cell r="E833" t="str">
            <v>TEL</v>
          </cell>
          <cell r="F833" t="str">
            <v>E</v>
          </cell>
          <cell r="H833">
            <v>1</v>
          </cell>
          <cell r="I833" t="str">
            <v>0</v>
          </cell>
          <cell r="J833" t="str">
            <v>0</v>
          </cell>
          <cell r="K833" t="str">
            <v>0</v>
          </cell>
          <cell r="L833" t="str">
            <v>0</v>
          </cell>
          <cell r="M833" t="str">
            <v>0</v>
          </cell>
          <cell r="N833" t="str">
            <v>0</v>
          </cell>
          <cell r="O833">
            <v>1</v>
          </cell>
        </row>
        <row r="834">
          <cell r="B834" t="str">
            <v>TEL-009</v>
          </cell>
          <cell r="C834" t="str">
            <v>SERVIDOR DEL SISTEMA DE LLAMADA DE ENFERMERAS</v>
          </cell>
          <cell r="D834" t="str">
            <v>COM</v>
          </cell>
          <cell r="E834" t="str">
            <v>TEL</v>
          </cell>
          <cell r="F834" t="str">
            <v>E</v>
          </cell>
          <cell r="H834">
            <v>1</v>
          </cell>
          <cell r="I834" t="str">
            <v>0</v>
          </cell>
          <cell r="J834" t="str">
            <v>0</v>
          </cell>
          <cell r="K834" t="str">
            <v>0</v>
          </cell>
          <cell r="L834" t="str">
            <v>0</v>
          </cell>
          <cell r="M834" t="str">
            <v>0</v>
          </cell>
          <cell r="N834" t="str">
            <v>0</v>
          </cell>
          <cell r="O834">
            <v>1</v>
          </cell>
        </row>
        <row r="835">
          <cell r="B835" t="str">
            <v>TEL-010</v>
          </cell>
          <cell r="C835" t="str">
            <v>SISTEMA DE LLAMADA DE ENFERMERAS</v>
          </cell>
          <cell r="D835" t="str">
            <v>COM</v>
          </cell>
          <cell r="E835" t="str">
            <v>TEL</v>
          </cell>
          <cell r="F835" t="str">
            <v>E</v>
          </cell>
          <cell r="H835">
            <v>1</v>
          </cell>
          <cell r="I835" t="str">
            <v>0</v>
          </cell>
          <cell r="J835" t="str">
            <v>0</v>
          </cell>
          <cell r="K835" t="str">
            <v>0</v>
          </cell>
          <cell r="L835" t="str">
            <v>0</v>
          </cell>
          <cell r="M835" t="str">
            <v>0</v>
          </cell>
          <cell r="N835" t="str">
            <v>0</v>
          </cell>
          <cell r="O835">
            <v>1</v>
          </cell>
        </row>
        <row r="836">
          <cell r="B836" t="str">
            <v>TEL-011</v>
          </cell>
          <cell r="C836" t="str">
            <v>SISTEMA DE TELEFONÍA IP</v>
          </cell>
          <cell r="D836" t="str">
            <v>COM</v>
          </cell>
          <cell r="E836" t="str">
            <v>TEL</v>
          </cell>
          <cell r="F836" t="str">
            <v>E</v>
          </cell>
          <cell r="H836">
            <v>1</v>
          </cell>
          <cell r="I836" t="str">
            <v>0</v>
          </cell>
          <cell r="J836" t="str">
            <v>0</v>
          </cell>
          <cell r="K836" t="str">
            <v>0</v>
          </cell>
          <cell r="L836" t="str">
            <v>0</v>
          </cell>
          <cell r="M836" t="str">
            <v>0</v>
          </cell>
          <cell r="N836" t="str">
            <v>0</v>
          </cell>
          <cell r="O836">
            <v>1</v>
          </cell>
        </row>
        <row r="837">
          <cell r="B837" t="str">
            <v>TEL-012</v>
          </cell>
          <cell r="C837" t="str">
            <v>TELEFONO IP DE MESA USO GENERAL</v>
          </cell>
          <cell r="D837" t="str">
            <v>COM</v>
          </cell>
          <cell r="E837" t="str">
            <v>TEL</v>
          </cell>
          <cell r="F837" t="str">
            <v>E</v>
          </cell>
          <cell r="H837">
            <v>1</v>
          </cell>
          <cell r="I837">
            <v>1</v>
          </cell>
          <cell r="J837">
            <v>1</v>
          </cell>
          <cell r="K837">
            <v>1</v>
          </cell>
          <cell r="L837">
            <v>1</v>
          </cell>
          <cell r="M837">
            <v>1</v>
          </cell>
          <cell r="N837">
            <v>1</v>
          </cell>
          <cell r="O837">
            <v>7</v>
          </cell>
        </row>
        <row r="838">
          <cell r="B838" t="str">
            <v>TEL-013</v>
          </cell>
          <cell r="C838" t="str">
            <v>TELEFONO IP DE MESA USO GERENCIAL</v>
          </cell>
          <cell r="D838" t="str">
            <v>COM</v>
          </cell>
          <cell r="E838" t="str">
            <v>TEL</v>
          </cell>
          <cell r="F838" t="str">
            <v>E</v>
          </cell>
          <cell r="H838">
            <v>1</v>
          </cell>
          <cell r="I838" t="str">
            <v>0</v>
          </cell>
          <cell r="J838">
            <v>1</v>
          </cell>
          <cell r="K838">
            <v>1</v>
          </cell>
          <cell r="L838" t="str">
            <v>0</v>
          </cell>
          <cell r="M838" t="str">
            <v>0</v>
          </cell>
          <cell r="N838" t="str">
            <v>0</v>
          </cell>
          <cell r="O838">
            <v>3</v>
          </cell>
        </row>
        <row r="839">
          <cell r="B839" t="str">
            <v>TEL-014</v>
          </cell>
          <cell r="C839" t="str">
            <v>TIRADOR BAÑO LLAMADA ENFERMERA</v>
          </cell>
          <cell r="D839" t="str">
            <v>COM</v>
          </cell>
          <cell r="E839" t="str">
            <v>TEL</v>
          </cell>
          <cell r="F839" t="str">
            <v>E</v>
          </cell>
          <cell r="H839" t="str">
            <v>0</v>
          </cell>
          <cell r="I839">
            <v>1</v>
          </cell>
          <cell r="J839" t="str">
            <v>0</v>
          </cell>
          <cell r="K839" t="str">
            <v>0</v>
          </cell>
          <cell r="L839" t="str">
            <v>0</v>
          </cell>
          <cell r="M839" t="str">
            <v>0</v>
          </cell>
          <cell r="N839" t="str">
            <v>0</v>
          </cell>
          <cell r="O839">
            <v>1</v>
          </cell>
        </row>
        <row r="840">
          <cell r="B840" t="str">
            <v>TEL-015</v>
          </cell>
          <cell r="C840" t="str">
            <v>TIRADOR CAMA LLAMADA ENFERMERA</v>
          </cell>
          <cell r="D840" t="str">
            <v>COM</v>
          </cell>
          <cell r="E840" t="str">
            <v>TEL</v>
          </cell>
          <cell r="F840" t="str">
            <v>E</v>
          </cell>
          <cell r="H840" t="str">
            <v>0</v>
          </cell>
          <cell r="I840">
            <v>3</v>
          </cell>
          <cell r="J840" t="str">
            <v>0</v>
          </cell>
          <cell r="K840" t="str">
            <v>0</v>
          </cell>
          <cell r="L840" t="str">
            <v>0</v>
          </cell>
          <cell r="M840" t="str">
            <v>0</v>
          </cell>
          <cell r="N840" t="str">
            <v>0</v>
          </cell>
          <cell r="O840">
            <v>3</v>
          </cell>
        </row>
        <row r="841">
          <cell r="B841" t="str">
            <v>TR-001</v>
          </cell>
          <cell r="C841" t="str">
            <v>AMBULANCIA DE TIPO RURAL TIPO II</v>
          </cell>
          <cell r="D841" t="str">
            <v>E</v>
          </cell>
          <cell r="E841" t="str">
            <v>TR</v>
          </cell>
          <cell r="F841" t="str">
            <v>E</v>
          </cell>
          <cell r="H841">
            <v>2</v>
          </cell>
          <cell r="I841" t="str">
            <v>0</v>
          </cell>
          <cell r="J841" t="str">
            <v>0</v>
          </cell>
          <cell r="K841" t="str">
            <v>0</v>
          </cell>
          <cell r="L841" t="str">
            <v>0</v>
          </cell>
          <cell r="M841" t="str">
            <v>0</v>
          </cell>
          <cell r="N841" t="str">
            <v>0</v>
          </cell>
          <cell r="O841">
            <v>2</v>
          </cell>
        </row>
        <row r="842">
          <cell r="B842" t="str">
            <v>TR-002</v>
          </cell>
          <cell r="C842" t="str">
            <v>AMBULANCIA FLUVIAL DE TRANSPORTE ASISTENCIAL MEDICALIZADO</v>
          </cell>
          <cell r="D842" t="str">
            <v>E</v>
          </cell>
          <cell r="E842" t="str">
            <v>TR</v>
          </cell>
          <cell r="F842" t="str">
            <v>E</v>
          </cell>
          <cell r="H842">
            <v>2</v>
          </cell>
          <cell r="I842" t="str">
            <v>0</v>
          </cell>
          <cell r="J842" t="str">
            <v>0</v>
          </cell>
          <cell r="K842" t="str">
            <v>0</v>
          </cell>
          <cell r="L842" t="str">
            <v>0</v>
          </cell>
          <cell r="M842" t="str">
            <v>0</v>
          </cell>
          <cell r="N842" t="str">
            <v>0</v>
          </cell>
          <cell r="O842">
            <v>2</v>
          </cell>
        </row>
        <row r="843">
          <cell r="B843" t="str">
            <v>TR-003</v>
          </cell>
          <cell r="C843" t="str">
            <v>AMBULANCIA URBANA TIPO III</v>
          </cell>
          <cell r="D843" t="str">
            <v>E</v>
          </cell>
          <cell r="E843" t="str">
            <v>TR</v>
          </cell>
          <cell r="F843" t="str">
            <v>E</v>
          </cell>
          <cell r="H843">
            <v>2</v>
          </cell>
          <cell r="I843" t="str">
            <v>0</v>
          </cell>
          <cell r="J843" t="str">
            <v>0</v>
          </cell>
          <cell r="K843" t="str">
            <v>0</v>
          </cell>
          <cell r="L843" t="str">
            <v>0</v>
          </cell>
          <cell r="M843" t="str">
            <v>0</v>
          </cell>
          <cell r="N843" t="str">
            <v>0</v>
          </cell>
          <cell r="O843">
            <v>2</v>
          </cell>
        </row>
        <row r="844">
          <cell r="B844" t="str">
            <v>TR-004</v>
          </cell>
          <cell r="C844" t="str">
            <v xml:space="preserve">CAMIONETA PICK UP 4 X 4, DOBLE CABINA </v>
          </cell>
          <cell r="D844" t="str">
            <v>E</v>
          </cell>
          <cell r="E844" t="str">
            <v>TR</v>
          </cell>
          <cell r="F844" t="str">
            <v>E</v>
          </cell>
          <cell r="H844">
            <v>2</v>
          </cell>
          <cell r="I844" t="str">
            <v>0</v>
          </cell>
          <cell r="J844" t="str">
            <v>0</v>
          </cell>
          <cell r="K844" t="str">
            <v>0</v>
          </cell>
          <cell r="L844" t="str">
            <v>0</v>
          </cell>
          <cell r="M844" t="str">
            <v>0</v>
          </cell>
          <cell r="N844" t="str">
            <v>0</v>
          </cell>
          <cell r="O844">
            <v>2</v>
          </cell>
        </row>
        <row r="845">
          <cell r="B845" t="str">
            <v>TR-005</v>
          </cell>
          <cell r="C845" t="str">
            <v>CARRO PARA TRANSPORTE DE PERSONAL, TIPO LAND ROVER</v>
          </cell>
          <cell r="D845" t="str">
            <v>E</v>
          </cell>
          <cell r="E845" t="str">
            <v>TR</v>
          </cell>
          <cell r="F845" t="str">
            <v>E</v>
          </cell>
          <cell r="H845">
            <v>2</v>
          </cell>
          <cell r="I845" t="str">
            <v>0</v>
          </cell>
          <cell r="J845" t="str">
            <v>0</v>
          </cell>
          <cell r="K845" t="str">
            <v>0</v>
          </cell>
          <cell r="L845" t="str">
            <v>0</v>
          </cell>
          <cell r="M845" t="str">
            <v>0</v>
          </cell>
          <cell r="N845" t="str">
            <v>0</v>
          </cell>
          <cell r="O845">
            <v>2</v>
          </cell>
        </row>
        <row r="846">
          <cell r="B846" t="str">
            <v>TRA-001</v>
          </cell>
          <cell r="C846" t="str">
            <v>CHALECO DE EXTRICACION PARA ADULTO Y PEDIATRICO</v>
          </cell>
          <cell r="D846" t="str">
            <v>C</v>
          </cell>
          <cell r="E846" t="str">
            <v>TRA</v>
          </cell>
          <cell r="F846" t="str">
            <v>E</v>
          </cell>
          <cell r="H846" t="str">
            <v>0</v>
          </cell>
          <cell r="I846" t="str">
            <v>0</v>
          </cell>
          <cell r="J846">
            <v>2</v>
          </cell>
          <cell r="K846" t="str">
            <v>0</v>
          </cell>
          <cell r="L846" t="str">
            <v>0</v>
          </cell>
          <cell r="M846" t="str">
            <v>0</v>
          </cell>
          <cell r="N846" t="str">
            <v>0</v>
          </cell>
          <cell r="O846">
            <v>2</v>
          </cell>
        </row>
        <row r="847">
          <cell r="B847" t="str">
            <v>TRA-002</v>
          </cell>
          <cell r="C847" t="str">
            <v>CIZALLA PARA CORTAR YESO</v>
          </cell>
          <cell r="D847" t="str">
            <v>I</v>
          </cell>
          <cell r="E847" t="str">
            <v>TRA</v>
          </cell>
          <cell r="F847" t="str">
            <v>E</v>
          </cell>
          <cell r="H847" t="str">
            <v>0</v>
          </cell>
          <cell r="I847">
            <v>1</v>
          </cell>
          <cell r="J847" t="str">
            <v>0</v>
          </cell>
          <cell r="K847" t="str">
            <v>0</v>
          </cell>
          <cell r="L847" t="str">
            <v>0</v>
          </cell>
          <cell r="M847" t="str">
            <v>0</v>
          </cell>
          <cell r="N847" t="str">
            <v>0</v>
          </cell>
          <cell r="O847">
            <v>1</v>
          </cell>
        </row>
        <row r="848">
          <cell r="B848" t="str">
            <v>TRA-003</v>
          </cell>
          <cell r="C848" t="str">
            <v>FERULA NEUMANTICA DE MIEMBROS  INFERIORES</v>
          </cell>
          <cell r="D848" t="str">
            <v>C</v>
          </cell>
          <cell r="E848" t="str">
            <v>TRA</v>
          </cell>
          <cell r="F848" t="str">
            <v>E</v>
          </cell>
          <cell r="H848" t="str">
            <v>0</v>
          </cell>
          <cell r="I848" t="str">
            <v>0</v>
          </cell>
          <cell r="J848">
            <v>2</v>
          </cell>
          <cell r="K848" t="str">
            <v>0</v>
          </cell>
          <cell r="L848" t="str">
            <v>0</v>
          </cell>
          <cell r="M848" t="str">
            <v>0</v>
          </cell>
          <cell r="N848" t="str">
            <v>0</v>
          </cell>
          <cell r="O848">
            <v>2</v>
          </cell>
        </row>
        <row r="849">
          <cell r="B849" t="str">
            <v>TRA-004</v>
          </cell>
          <cell r="C849" t="str">
            <v>FERULA NEUMANTICA DE MIEMBROS  SUPERIORES</v>
          </cell>
          <cell r="D849" t="str">
            <v>C</v>
          </cell>
          <cell r="E849" t="str">
            <v>TRA</v>
          </cell>
          <cell r="F849" t="str">
            <v>E</v>
          </cell>
          <cell r="H849" t="str">
            <v>0</v>
          </cell>
          <cell r="I849" t="str">
            <v>0</v>
          </cell>
          <cell r="J849">
            <v>2</v>
          </cell>
          <cell r="K849" t="str">
            <v>0</v>
          </cell>
          <cell r="L849" t="str">
            <v>0</v>
          </cell>
          <cell r="M849" t="str">
            <v>0</v>
          </cell>
          <cell r="N849" t="str">
            <v>0</v>
          </cell>
          <cell r="O849">
            <v>2</v>
          </cell>
        </row>
        <row r="850">
          <cell r="B850" t="str">
            <v>TRA-005</v>
          </cell>
          <cell r="C850" t="str">
            <v>PERFORADOR A BATERIA PARA TRAUMATOLOGIA</v>
          </cell>
          <cell r="D850" t="str">
            <v>I</v>
          </cell>
          <cell r="E850" t="str">
            <v>TRA</v>
          </cell>
          <cell r="F850" t="str">
            <v>E</v>
          </cell>
          <cell r="H850" t="str">
            <v>0</v>
          </cell>
          <cell r="I850">
            <v>1</v>
          </cell>
          <cell r="J850" t="str">
            <v>0</v>
          </cell>
          <cell r="K850" t="str">
            <v>0</v>
          </cell>
          <cell r="L850" t="str">
            <v>0</v>
          </cell>
          <cell r="M850" t="str">
            <v>0</v>
          </cell>
          <cell r="N850" t="str">
            <v>0</v>
          </cell>
          <cell r="O850">
            <v>1</v>
          </cell>
        </row>
        <row r="851">
          <cell r="B851" t="str">
            <v>TRA-006</v>
          </cell>
          <cell r="C851" t="str">
            <v>SET DE COLLARIN  PARA POLITRAUMATIZADOS</v>
          </cell>
          <cell r="D851" t="str">
            <v>C</v>
          </cell>
          <cell r="E851" t="str">
            <v>TRA</v>
          </cell>
          <cell r="F851" t="str">
            <v>E</v>
          </cell>
          <cell r="H851" t="str">
            <v>0</v>
          </cell>
          <cell r="I851" t="str">
            <v>0</v>
          </cell>
          <cell r="J851">
            <v>2</v>
          </cell>
          <cell r="K851" t="str">
            <v>0</v>
          </cell>
          <cell r="L851" t="str">
            <v>0</v>
          </cell>
          <cell r="M851" t="str">
            <v>0</v>
          </cell>
          <cell r="N851" t="str">
            <v>0</v>
          </cell>
          <cell r="O851">
            <v>2</v>
          </cell>
        </row>
        <row r="852">
          <cell r="B852" t="str">
            <v>TRA-007</v>
          </cell>
          <cell r="C852" t="str">
            <v>SET DE INSTRUMENTAL PARA CLAVIJADO PARA TIBIA TIPO CERROJO AO</v>
          </cell>
          <cell r="D852" t="str">
            <v>I</v>
          </cell>
          <cell r="E852" t="str">
            <v>TRA</v>
          </cell>
          <cell r="F852" t="str">
            <v>E</v>
          </cell>
          <cell r="H852" t="str">
            <v>0</v>
          </cell>
          <cell r="I852" t="str">
            <v>0</v>
          </cell>
          <cell r="J852">
            <v>3</v>
          </cell>
          <cell r="K852" t="str">
            <v>0</v>
          </cell>
          <cell r="L852" t="str">
            <v>0</v>
          </cell>
          <cell r="M852" t="str">
            <v>0</v>
          </cell>
          <cell r="N852" t="str">
            <v>0</v>
          </cell>
          <cell r="O852">
            <v>3</v>
          </cell>
        </row>
        <row r="853">
          <cell r="B853" t="str">
            <v>TRA-008</v>
          </cell>
          <cell r="C853" t="str">
            <v>SET INSTRUMENTAL COMPLEMENTARIO DE TRAUMATOLOGIA PLACAS ANGULADAS</v>
          </cell>
          <cell r="D853" t="str">
            <v>I</v>
          </cell>
          <cell r="E853" t="str">
            <v>TRA</v>
          </cell>
          <cell r="F853" t="str">
            <v>E</v>
          </cell>
          <cell r="H853" t="str">
            <v>0</v>
          </cell>
          <cell r="I853" t="str">
            <v>0</v>
          </cell>
          <cell r="J853">
            <v>3</v>
          </cell>
          <cell r="K853" t="str">
            <v>0</v>
          </cell>
          <cell r="L853" t="str">
            <v>0</v>
          </cell>
          <cell r="M853" t="str">
            <v>0</v>
          </cell>
          <cell r="N853" t="str">
            <v>0</v>
          </cell>
          <cell r="O853">
            <v>3</v>
          </cell>
        </row>
        <row r="854">
          <cell r="B854" t="str">
            <v>TRA-009</v>
          </cell>
          <cell r="C854" t="str">
            <v>SET INSTRUMENTAL DE ENCLAVIJADO PARA TIBIA TIPO CERROJO AO</v>
          </cell>
          <cell r="D854" t="str">
            <v>I</v>
          </cell>
          <cell r="E854" t="str">
            <v>TRA</v>
          </cell>
          <cell r="F854" t="str">
            <v>E</v>
          </cell>
          <cell r="H854" t="str">
            <v>0</v>
          </cell>
          <cell r="I854" t="str">
            <v>0</v>
          </cell>
          <cell r="J854">
            <v>3</v>
          </cell>
          <cell r="K854" t="str">
            <v>0</v>
          </cell>
          <cell r="L854" t="str">
            <v>0</v>
          </cell>
          <cell r="M854" t="str">
            <v>0</v>
          </cell>
          <cell r="N854" t="str">
            <v>0</v>
          </cell>
          <cell r="O854">
            <v>3</v>
          </cell>
        </row>
        <row r="855">
          <cell r="B855" t="str">
            <v>TRA-010</v>
          </cell>
          <cell r="C855" t="str">
            <v>SET INSTRUMENTAL DE OSTEOSINTESIS PARA PEQUEÑOS FRAGMENTOS</v>
          </cell>
          <cell r="D855" t="str">
            <v>I</v>
          </cell>
          <cell r="E855" t="str">
            <v>TRA</v>
          </cell>
          <cell r="F855" t="str">
            <v>E</v>
          </cell>
          <cell r="H855" t="str">
            <v>0</v>
          </cell>
          <cell r="I855" t="str">
            <v>0</v>
          </cell>
          <cell r="J855">
            <v>3</v>
          </cell>
          <cell r="K855" t="str">
            <v>0</v>
          </cell>
          <cell r="L855" t="str">
            <v>0</v>
          </cell>
          <cell r="M855" t="str">
            <v>0</v>
          </cell>
          <cell r="N855" t="str">
            <v>0</v>
          </cell>
          <cell r="O855">
            <v>3</v>
          </cell>
        </row>
        <row r="856">
          <cell r="B856" t="str">
            <v>TRA-011</v>
          </cell>
          <cell r="C856" t="str">
            <v>SET INSTRUMENTAL DE OSTEOSINTESIS SISTEMA AO PARA TORNILLO</v>
          </cell>
          <cell r="D856" t="str">
            <v>I</v>
          </cell>
          <cell r="E856" t="str">
            <v>TRA</v>
          </cell>
          <cell r="F856" t="str">
            <v>E</v>
          </cell>
          <cell r="H856" t="str">
            <v>0</v>
          </cell>
          <cell r="I856" t="str">
            <v>0</v>
          </cell>
          <cell r="J856">
            <v>3</v>
          </cell>
          <cell r="K856" t="str">
            <v>0</v>
          </cell>
          <cell r="L856" t="str">
            <v>0</v>
          </cell>
          <cell r="M856" t="str">
            <v>0</v>
          </cell>
          <cell r="N856" t="str">
            <v>0</v>
          </cell>
          <cell r="O856">
            <v>3</v>
          </cell>
        </row>
        <row r="857">
          <cell r="B857" t="str">
            <v>TRA-012</v>
          </cell>
          <cell r="C857" t="str">
            <v>SET INSTRUMENTAL DE TRAUMATOLOGIA BÁSICO</v>
          </cell>
          <cell r="D857" t="str">
            <v>I</v>
          </cell>
          <cell r="E857" t="str">
            <v>TRA</v>
          </cell>
          <cell r="F857" t="str">
            <v>E</v>
          </cell>
          <cell r="H857" t="str">
            <v>0</v>
          </cell>
          <cell r="I857" t="str">
            <v>0</v>
          </cell>
          <cell r="J857">
            <v>3</v>
          </cell>
          <cell r="K857" t="str">
            <v>0</v>
          </cell>
          <cell r="L857" t="str">
            <v>0</v>
          </cell>
          <cell r="M857" t="str">
            <v>0</v>
          </cell>
          <cell r="N857" t="str">
            <v>0</v>
          </cell>
          <cell r="O857">
            <v>3</v>
          </cell>
        </row>
        <row r="858">
          <cell r="B858" t="str">
            <v>TRA-013</v>
          </cell>
          <cell r="C858" t="str">
            <v>SET INSTRUMENTAL DE TRAUMATOLOGIA NIVEL II</v>
          </cell>
          <cell r="D858" t="str">
            <v>I</v>
          </cell>
          <cell r="E858" t="str">
            <v>TRA</v>
          </cell>
          <cell r="F858" t="str">
            <v>E</v>
          </cell>
          <cell r="H858" t="str">
            <v>0</v>
          </cell>
          <cell r="I858" t="str">
            <v>0</v>
          </cell>
          <cell r="J858">
            <v>3</v>
          </cell>
          <cell r="K858" t="str">
            <v>0</v>
          </cell>
          <cell r="L858" t="str">
            <v>0</v>
          </cell>
          <cell r="M858" t="str">
            <v>0</v>
          </cell>
          <cell r="N858" t="str">
            <v>0</v>
          </cell>
          <cell r="O858">
            <v>3</v>
          </cell>
        </row>
        <row r="859">
          <cell r="B859" t="str">
            <v>TRA-014</v>
          </cell>
          <cell r="C859" t="str">
            <v>SET INSTRUMENTAL PARA ARTROSCOPIA ENDOSCOPICA</v>
          </cell>
          <cell r="D859" t="str">
            <v>I</v>
          </cell>
          <cell r="E859" t="str">
            <v>TRA</v>
          </cell>
          <cell r="F859" t="str">
            <v>E</v>
          </cell>
          <cell r="H859" t="str">
            <v>0</v>
          </cell>
          <cell r="I859" t="str">
            <v>0</v>
          </cell>
          <cell r="J859">
            <v>3</v>
          </cell>
          <cell r="K859" t="str">
            <v>0</v>
          </cell>
          <cell r="L859" t="str">
            <v>0</v>
          </cell>
          <cell r="M859" t="str">
            <v>0</v>
          </cell>
          <cell r="N859" t="str">
            <v>0</v>
          </cell>
          <cell r="O859">
            <v>3</v>
          </cell>
        </row>
        <row r="860">
          <cell r="B860" t="str">
            <v>TRA-015</v>
          </cell>
          <cell r="C860" t="str">
            <v>SET INSTRUMENTAL PARA ENCLAVIJADO PARA FEMUR TIPO CERROJO AO</v>
          </cell>
          <cell r="D860" t="str">
            <v>I</v>
          </cell>
          <cell r="E860" t="str">
            <v>TRA</v>
          </cell>
          <cell r="F860" t="str">
            <v>E</v>
          </cell>
          <cell r="H860" t="str">
            <v>0</v>
          </cell>
          <cell r="I860" t="str">
            <v>0</v>
          </cell>
          <cell r="J860">
            <v>3</v>
          </cell>
          <cell r="K860" t="str">
            <v>0</v>
          </cell>
          <cell r="L860" t="str">
            <v>0</v>
          </cell>
          <cell r="M860" t="str">
            <v>0</v>
          </cell>
          <cell r="N860" t="str">
            <v>0</v>
          </cell>
          <cell r="O860">
            <v>3</v>
          </cell>
        </row>
        <row r="861">
          <cell r="B861" t="str">
            <v>TRA-016</v>
          </cell>
          <cell r="C861" t="str">
            <v>SET INSTRUMENTAL PARA OSTEOSINTESIS PARA PEQUÑOS Y GRANDES FRAGMENTOS</v>
          </cell>
          <cell r="D861" t="str">
            <v>I</v>
          </cell>
          <cell r="E861" t="str">
            <v>TRA</v>
          </cell>
          <cell r="F861" t="str">
            <v>E</v>
          </cell>
          <cell r="H861" t="str">
            <v>0</v>
          </cell>
          <cell r="I861" t="str">
            <v>0</v>
          </cell>
          <cell r="J861">
            <v>3</v>
          </cell>
          <cell r="K861" t="str">
            <v>0</v>
          </cell>
          <cell r="L861" t="str">
            <v>0</v>
          </cell>
          <cell r="M861" t="str">
            <v>0</v>
          </cell>
          <cell r="N861" t="str">
            <v>0</v>
          </cell>
          <cell r="O861">
            <v>3</v>
          </cell>
        </row>
        <row r="862">
          <cell r="B862" t="str">
            <v>TRA-017</v>
          </cell>
          <cell r="C862" t="str">
            <v>SET INSTRUMENTAL PARA OSTEOSINTESIS SISTEMA AO PARA TORNILLO</v>
          </cell>
          <cell r="D862" t="str">
            <v>I</v>
          </cell>
          <cell r="E862" t="str">
            <v>TRA</v>
          </cell>
          <cell r="F862" t="str">
            <v>E</v>
          </cell>
          <cell r="H862" t="str">
            <v>0</v>
          </cell>
          <cell r="I862" t="str">
            <v>0</v>
          </cell>
          <cell r="J862">
            <v>3</v>
          </cell>
          <cell r="K862" t="str">
            <v>0</v>
          </cell>
          <cell r="L862" t="str">
            <v>0</v>
          </cell>
          <cell r="M862" t="str">
            <v>0</v>
          </cell>
          <cell r="N862" t="str">
            <v>0</v>
          </cell>
          <cell r="O862">
            <v>3</v>
          </cell>
        </row>
        <row r="863">
          <cell r="B863" t="str">
            <v>TRA-018</v>
          </cell>
          <cell r="C863" t="str">
            <v>SET PARA RETIRO DE YESO</v>
          </cell>
          <cell r="D863" t="str">
            <v>I</v>
          </cell>
          <cell r="E863" t="str">
            <v>TRA</v>
          </cell>
          <cell r="F863" t="str">
            <v>E</v>
          </cell>
          <cell r="H863" t="str">
            <v>0</v>
          </cell>
          <cell r="I863" t="str">
            <v>0</v>
          </cell>
          <cell r="J863">
            <v>3</v>
          </cell>
          <cell r="K863" t="str">
            <v>0</v>
          </cell>
          <cell r="L863" t="str">
            <v>0</v>
          </cell>
          <cell r="M863" t="str">
            <v>0</v>
          </cell>
          <cell r="N863" t="str">
            <v>0</v>
          </cell>
          <cell r="O863">
            <v>3</v>
          </cell>
        </row>
        <row r="864">
          <cell r="B864" t="str">
            <v>TRA-019</v>
          </cell>
          <cell r="C864" t="str">
            <v>SIERRA ELÉCTRICA CIRCULAR PARA CORTAR  HUESO</v>
          </cell>
          <cell r="D864" t="str">
            <v>I</v>
          </cell>
          <cell r="E864" t="str">
            <v>TRA</v>
          </cell>
          <cell r="F864" t="str">
            <v>E</v>
          </cell>
          <cell r="H864" t="str">
            <v>0</v>
          </cell>
          <cell r="I864">
            <v>1</v>
          </cell>
          <cell r="J864" t="str">
            <v>0</v>
          </cell>
          <cell r="K864" t="str">
            <v>0</v>
          </cell>
          <cell r="L864" t="str">
            <v>0</v>
          </cell>
          <cell r="M864" t="str">
            <v>0</v>
          </cell>
          <cell r="N864" t="str">
            <v>0</v>
          </cell>
          <cell r="O864">
            <v>1</v>
          </cell>
        </row>
        <row r="865">
          <cell r="B865" t="str">
            <v>TRA-020</v>
          </cell>
          <cell r="C865" t="str">
            <v>SIERRA ELÉCTRICA PARA CORTAR YESO</v>
          </cell>
          <cell r="D865" t="str">
            <v>I</v>
          </cell>
          <cell r="E865" t="str">
            <v>TRA</v>
          </cell>
          <cell r="F865" t="str">
            <v>E</v>
          </cell>
          <cell r="H865" t="str">
            <v>0</v>
          </cell>
          <cell r="I865">
            <v>1</v>
          </cell>
          <cell r="J865" t="str">
            <v>0</v>
          </cell>
          <cell r="K865" t="str">
            <v>0</v>
          </cell>
          <cell r="L865" t="str">
            <v>0</v>
          </cell>
          <cell r="M865" t="str">
            <v>0</v>
          </cell>
          <cell r="N865" t="str">
            <v>0</v>
          </cell>
          <cell r="O865">
            <v>1</v>
          </cell>
        </row>
        <row r="866">
          <cell r="B866" t="str">
            <v>TRA-021</v>
          </cell>
          <cell r="C866" t="str">
            <v>SIERRA PARA CORTAR HUESO</v>
          </cell>
          <cell r="D866" t="str">
            <v>I</v>
          </cell>
          <cell r="E866" t="str">
            <v>TRA</v>
          </cell>
          <cell r="F866" t="str">
            <v>E</v>
          </cell>
          <cell r="H866" t="str">
            <v>0</v>
          </cell>
          <cell r="I866" t="str">
            <v>0</v>
          </cell>
          <cell r="J866">
            <v>1</v>
          </cell>
          <cell r="K866" t="str">
            <v>0</v>
          </cell>
          <cell r="L866" t="str">
            <v>0</v>
          </cell>
          <cell r="M866" t="str">
            <v>0</v>
          </cell>
          <cell r="N866" t="str">
            <v>0</v>
          </cell>
          <cell r="O866">
            <v>1</v>
          </cell>
        </row>
        <row r="867">
          <cell r="B867" t="str">
            <v>TRA-022</v>
          </cell>
          <cell r="C867" t="str">
            <v>TABLA DE TRANSPORTE DE  POLITRAUMATIZADO</v>
          </cell>
          <cell r="D867" t="str">
            <v>MC</v>
          </cell>
          <cell r="E867" t="str">
            <v>TRA</v>
          </cell>
          <cell r="F867" t="str">
            <v>E</v>
          </cell>
          <cell r="H867" t="str">
            <v>0</v>
          </cell>
          <cell r="I867" t="str">
            <v>0</v>
          </cell>
          <cell r="J867">
            <v>2</v>
          </cell>
          <cell r="K867" t="str">
            <v>0</v>
          </cell>
          <cell r="L867" t="str">
            <v>0</v>
          </cell>
          <cell r="M867" t="str">
            <v>0</v>
          </cell>
          <cell r="N867" t="str">
            <v>0</v>
          </cell>
          <cell r="O867">
            <v>2</v>
          </cell>
        </row>
        <row r="868">
          <cell r="B868" t="str">
            <v>UAP-001</v>
          </cell>
          <cell r="C868" t="str">
            <v>ASPIRADOR DE SECRECION PORTATIL</v>
          </cell>
          <cell r="D868" t="str">
            <v>B</v>
          </cell>
          <cell r="E868" t="str">
            <v>UAP</v>
          </cell>
          <cell r="F868" t="str">
            <v>E</v>
          </cell>
          <cell r="H868" t="str">
            <v>0</v>
          </cell>
          <cell r="I868" t="str">
            <v>0</v>
          </cell>
          <cell r="J868">
            <v>1</v>
          </cell>
          <cell r="K868">
            <v>1</v>
          </cell>
          <cell r="L868" t="str">
            <v>0</v>
          </cell>
          <cell r="M868" t="str">
            <v>0</v>
          </cell>
          <cell r="N868" t="str">
            <v>0</v>
          </cell>
          <cell r="O868">
            <v>2</v>
          </cell>
        </row>
        <row r="869">
          <cell r="B869" t="str">
            <v>UAP-002</v>
          </cell>
          <cell r="C869" t="str">
            <v>ASPIRADOR DE SECRECIONES DE SOBREMESA</v>
          </cell>
          <cell r="D869" t="str">
            <v>B</v>
          </cell>
          <cell r="E869" t="str">
            <v>UAP</v>
          </cell>
          <cell r="F869" t="str">
            <v>E</v>
          </cell>
          <cell r="H869" t="str">
            <v>0</v>
          </cell>
          <cell r="I869">
            <v>1</v>
          </cell>
          <cell r="J869">
            <v>1</v>
          </cell>
          <cell r="K869" t="str">
            <v>0</v>
          </cell>
          <cell r="L869" t="str">
            <v>0</v>
          </cell>
          <cell r="M869" t="str">
            <v>0</v>
          </cell>
          <cell r="N869" t="str">
            <v>0</v>
          </cell>
          <cell r="O869">
            <v>2</v>
          </cell>
        </row>
        <row r="870">
          <cell r="B870" t="str">
            <v>UAP-003</v>
          </cell>
          <cell r="C870" t="str">
            <v>ASPIRADOR DE SECRECIONES RODABLE</v>
          </cell>
          <cell r="D870" t="str">
            <v>B</v>
          </cell>
          <cell r="E870" t="str">
            <v>UAP</v>
          </cell>
          <cell r="F870" t="str">
            <v>E</v>
          </cell>
          <cell r="H870" t="str">
            <v>0</v>
          </cell>
          <cell r="I870">
            <v>1</v>
          </cell>
          <cell r="J870">
            <v>1</v>
          </cell>
          <cell r="K870" t="str">
            <v>0</v>
          </cell>
          <cell r="L870" t="str">
            <v>0</v>
          </cell>
          <cell r="M870" t="str">
            <v>0</v>
          </cell>
          <cell r="N870" t="str">
            <v>0</v>
          </cell>
          <cell r="O870">
            <v>2</v>
          </cell>
        </row>
        <row r="871">
          <cell r="B871" t="str">
            <v>UAP-004</v>
          </cell>
          <cell r="C871" t="str">
            <v>CALENTADOR CORPORAL</v>
          </cell>
          <cell r="D871" t="str">
            <v>B</v>
          </cell>
          <cell r="E871" t="str">
            <v>UAP</v>
          </cell>
          <cell r="F871" t="str">
            <v>E</v>
          </cell>
          <cell r="H871" t="str">
            <v>0</v>
          </cell>
          <cell r="I871">
            <v>1</v>
          </cell>
          <cell r="J871" t="str">
            <v>0</v>
          </cell>
          <cell r="K871" t="str">
            <v>0</v>
          </cell>
          <cell r="L871" t="str">
            <v>0</v>
          </cell>
          <cell r="M871" t="str">
            <v>0</v>
          </cell>
          <cell r="N871" t="str">
            <v>0</v>
          </cell>
          <cell r="O871">
            <v>1</v>
          </cell>
        </row>
        <row r="872">
          <cell r="B872" t="str">
            <v>UAP-005</v>
          </cell>
          <cell r="C872" t="str">
            <v xml:space="preserve">CALENTADOR PARA SANGRE/SOLUCIONES </v>
          </cell>
          <cell r="D872" t="str">
            <v>B</v>
          </cell>
          <cell r="E872" t="str">
            <v>UAP</v>
          </cell>
          <cell r="F872" t="str">
            <v>E</v>
          </cell>
          <cell r="H872" t="str">
            <v>0</v>
          </cell>
          <cell r="I872">
            <v>3</v>
          </cell>
          <cell r="J872">
            <v>2</v>
          </cell>
          <cell r="K872" t="str">
            <v>0</v>
          </cell>
          <cell r="L872" t="str">
            <v>0</v>
          </cell>
          <cell r="M872" t="str">
            <v>0</v>
          </cell>
          <cell r="N872" t="str">
            <v>0</v>
          </cell>
          <cell r="O872">
            <v>5</v>
          </cell>
        </row>
        <row r="873">
          <cell r="B873" t="str">
            <v>UAP-006</v>
          </cell>
          <cell r="C873" t="str">
            <v>DESTRUCTOR DE AGUJAS HIPODERMICAS</v>
          </cell>
          <cell r="D873" t="str">
            <v>B</v>
          </cell>
          <cell r="E873" t="str">
            <v>UAP</v>
          </cell>
          <cell r="F873" t="str">
            <v>E</v>
          </cell>
          <cell r="H873" t="str">
            <v>0</v>
          </cell>
          <cell r="I873">
            <v>1</v>
          </cell>
          <cell r="J873">
            <v>2</v>
          </cell>
          <cell r="K873">
            <v>1</v>
          </cell>
          <cell r="L873" t="str">
            <v>0</v>
          </cell>
          <cell r="M873" t="str">
            <v>0</v>
          </cell>
          <cell r="N873" t="str">
            <v>0</v>
          </cell>
          <cell r="O873">
            <v>4</v>
          </cell>
        </row>
        <row r="874">
          <cell r="B874" t="str">
            <v>UAP-007</v>
          </cell>
          <cell r="C874" t="str">
            <v>EQUIPO CALENTADOR DE FLUIDOS</v>
          </cell>
          <cell r="D874" t="str">
            <v>B</v>
          </cell>
          <cell r="E874" t="str">
            <v>UAP</v>
          </cell>
          <cell r="F874" t="str">
            <v>E</v>
          </cell>
          <cell r="H874" t="str">
            <v>0</v>
          </cell>
          <cell r="I874">
            <v>1</v>
          </cell>
          <cell r="J874">
            <v>1</v>
          </cell>
          <cell r="K874" t="str">
            <v>0</v>
          </cell>
          <cell r="L874" t="str">
            <v>0</v>
          </cell>
          <cell r="M874" t="str">
            <v>0</v>
          </cell>
          <cell r="N874" t="str">
            <v>0</v>
          </cell>
          <cell r="O874">
            <v>2</v>
          </cell>
        </row>
        <row r="875">
          <cell r="B875" t="str">
            <v>UAP-008</v>
          </cell>
          <cell r="C875" t="str">
            <v>FLUJÓMETRO CON HUMIDIFICADOR PARA LA RED DE OXÍGENO</v>
          </cell>
          <cell r="D875" t="str">
            <v>C</v>
          </cell>
          <cell r="E875" t="str">
            <v>UAP</v>
          </cell>
          <cell r="F875" t="str">
            <v>E</v>
          </cell>
          <cell r="H875" t="str">
            <v>0</v>
          </cell>
          <cell r="I875">
            <v>1</v>
          </cell>
          <cell r="J875">
            <v>2</v>
          </cell>
          <cell r="K875">
            <v>2</v>
          </cell>
          <cell r="L875" t="str">
            <v>0</v>
          </cell>
          <cell r="M875" t="str">
            <v>0</v>
          </cell>
          <cell r="N875" t="str">
            <v>0</v>
          </cell>
          <cell r="O875">
            <v>5</v>
          </cell>
        </row>
        <row r="876">
          <cell r="B876" t="str">
            <v>UAP-009</v>
          </cell>
          <cell r="C876" t="str">
            <v>FLUJÓMETRO PARA AUTOGENERADOR DE OXIGENO</v>
          </cell>
          <cell r="D876" t="str">
            <v>C</v>
          </cell>
          <cell r="E876" t="str">
            <v>UAP</v>
          </cell>
          <cell r="F876" t="str">
            <v>E</v>
          </cell>
          <cell r="H876">
            <v>1</v>
          </cell>
          <cell r="I876" t="str">
            <v>0</v>
          </cell>
          <cell r="J876" t="str">
            <v>0</v>
          </cell>
          <cell r="K876" t="str">
            <v>0</v>
          </cell>
          <cell r="L876" t="str">
            <v>0</v>
          </cell>
          <cell r="M876" t="str">
            <v>0</v>
          </cell>
          <cell r="N876" t="str">
            <v>0</v>
          </cell>
          <cell r="O876">
            <v>1</v>
          </cell>
        </row>
        <row r="877">
          <cell r="B877" t="str">
            <v>UAP-010</v>
          </cell>
          <cell r="C877" t="str">
            <v>MALETÍN DE ATENCION MEDICA</v>
          </cell>
          <cell r="D877" t="str">
            <v>C</v>
          </cell>
          <cell r="E877" t="str">
            <v>UAP</v>
          </cell>
          <cell r="F877" t="str">
            <v>E</v>
          </cell>
          <cell r="H877" t="str">
            <v>0</v>
          </cell>
          <cell r="I877">
            <v>8</v>
          </cell>
          <cell r="J877" t="str">
            <v>0</v>
          </cell>
          <cell r="K877">
            <v>8</v>
          </cell>
          <cell r="L877" t="str">
            <v>0</v>
          </cell>
          <cell r="M877" t="str">
            <v>0</v>
          </cell>
          <cell r="N877" t="str">
            <v>0</v>
          </cell>
          <cell r="O877">
            <v>16</v>
          </cell>
        </row>
        <row r="878">
          <cell r="B878" t="str">
            <v>UAP-011</v>
          </cell>
          <cell r="C878" t="str">
            <v>NEBULIZADOR</v>
          </cell>
          <cell r="D878" t="str">
            <v>C</v>
          </cell>
          <cell r="E878" t="str">
            <v>UAP</v>
          </cell>
          <cell r="F878" t="str">
            <v>E</v>
          </cell>
          <cell r="H878" t="str">
            <v>0</v>
          </cell>
          <cell r="I878">
            <v>6</v>
          </cell>
          <cell r="J878" t="str">
            <v>0</v>
          </cell>
          <cell r="K878" t="str">
            <v>0</v>
          </cell>
          <cell r="L878" t="str">
            <v>0</v>
          </cell>
          <cell r="M878" t="str">
            <v>0</v>
          </cell>
          <cell r="N878" t="str">
            <v>0</v>
          </cell>
          <cell r="O878">
            <v>6</v>
          </cell>
        </row>
        <row r="879">
          <cell r="B879" t="str">
            <v>UAP-012</v>
          </cell>
          <cell r="C879" t="str">
            <v>PISTOLAS DE CRIOTERAPIA</v>
          </cell>
          <cell r="D879" t="str">
            <v>B</v>
          </cell>
          <cell r="E879" t="str">
            <v>UAP</v>
          </cell>
          <cell r="F879" t="str">
            <v>E</v>
          </cell>
          <cell r="H879" t="str">
            <v>0</v>
          </cell>
          <cell r="I879">
            <v>1</v>
          </cell>
          <cell r="J879" t="str">
            <v>0</v>
          </cell>
          <cell r="K879" t="str">
            <v>0</v>
          </cell>
          <cell r="L879" t="str">
            <v>0</v>
          </cell>
          <cell r="M879" t="str">
            <v>0</v>
          </cell>
          <cell r="N879" t="str">
            <v>0</v>
          </cell>
          <cell r="O879">
            <v>1</v>
          </cell>
        </row>
        <row r="880">
          <cell r="B880" t="str">
            <v>UAP-013</v>
          </cell>
          <cell r="C880" t="str">
            <v>UNIDAD DE ASPIRACIÓN PARA RED  DE VACÍO</v>
          </cell>
          <cell r="D880" t="str">
            <v>C</v>
          </cell>
          <cell r="E880" t="str">
            <v>UAP</v>
          </cell>
          <cell r="F880" t="str">
            <v>E</v>
          </cell>
          <cell r="H880" t="str">
            <v>0</v>
          </cell>
          <cell r="I880">
            <v>1</v>
          </cell>
          <cell r="J880">
            <v>2</v>
          </cell>
          <cell r="K880">
            <v>2</v>
          </cell>
          <cell r="L880" t="str">
            <v>0</v>
          </cell>
          <cell r="M880" t="str">
            <v>0</v>
          </cell>
          <cell r="N880" t="str">
            <v>0</v>
          </cell>
          <cell r="O880">
            <v>5</v>
          </cell>
        </row>
        <row r="881">
          <cell r="B881" t="str">
            <v>UAP-014</v>
          </cell>
          <cell r="C881" t="str">
            <v xml:space="preserve">UNIDAD DE CALENTAMIENTO CORPORAL </v>
          </cell>
          <cell r="D881" t="str">
            <v>B</v>
          </cell>
          <cell r="E881" t="str">
            <v>UAP</v>
          </cell>
          <cell r="F881" t="str">
            <v>E</v>
          </cell>
          <cell r="H881" t="str">
            <v>0</v>
          </cell>
          <cell r="I881" t="str">
            <v>0</v>
          </cell>
          <cell r="J881">
            <v>2</v>
          </cell>
          <cell r="K881" t="str">
            <v>0</v>
          </cell>
          <cell r="L881" t="str">
            <v>0</v>
          </cell>
          <cell r="M881" t="str">
            <v>0</v>
          </cell>
          <cell r="N881" t="str">
            <v>0</v>
          </cell>
          <cell r="O881">
            <v>2</v>
          </cell>
        </row>
        <row r="882">
          <cell r="B882" t="str">
            <v>URO-001</v>
          </cell>
          <cell r="C882" t="str">
            <v xml:space="preserve">SET INSTRUMENTAL DE DILATADORES DE BENUIQUE </v>
          </cell>
          <cell r="D882" t="str">
            <v>I</v>
          </cell>
          <cell r="E882" t="str">
            <v>URO</v>
          </cell>
          <cell r="F882" t="str">
            <v>E</v>
          </cell>
          <cell r="H882" t="str">
            <v>0</v>
          </cell>
          <cell r="I882">
            <v>1</v>
          </cell>
          <cell r="J882" t="str">
            <v>0</v>
          </cell>
          <cell r="K882" t="str">
            <v>0</v>
          </cell>
          <cell r="L882" t="str">
            <v>0</v>
          </cell>
          <cell r="M882" t="str">
            <v>0</v>
          </cell>
          <cell r="N882" t="str">
            <v>0</v>
          </cell>
          <cell r="O882">
            <v>1</v>
          </cell>
        </row>
        <row r="883">
          <cell r="B883" t="str">
            <v>URO-002</v>
          </cell>
          <cell r="C883" t="str">
            <v>SET INSTRUMENTAL DE UROLOGIA</v>
          </cell>
          <cell r="D883" t="str">
            <v>I</v>
          </cell>
          <cell r="E883" t="str">
            <v>URO</v>
          </cell>
          <cell r="F883" t="str">
            <v>E</v>
          </cell>
          <cell r="H883" t="str">
            <v>0</v>
          </cell>
          <cell r="I883" t="str">
            <v>0</v>
          </cell>
          <cell r="J883">
            <v>3</v>
          </cell>
          <cell r="K883" t="str">
            <v>0</v>
          </cell>
          <cell r="L883" t="str">
            <v>0</v>
          </cell>
          <cell r="M883" t="str">
            <v>0</v>
          </cell>
          <cell r="N883" t="str">
            <v>0</v>
          </cell>
          <cell r="O883">
            <v>3</v>
          </cell>
        </row>
        <row r="884">
          <cell r="B884" t="str">
            <v>URO-003</v>
          </cell>
          <cell r="C884" t="str">
            <v>SET INSTRUMENTAL PARA CIRCUNSICION</v>
          </cell>
          <cell r="D884" t="str">
            <v>I</v>
          </cell>
          <cell r="E884" t="str">
            <v>URO</v>
          </cell>
          <cell r="F884" t="str">
            <v>E</v>
          </cell>
          <cell r="H884" t="str">
            <v>0</v>
          </cell>
          <cell r="I884" t="str">
            <v>0</v>
          </cell>
          <cell r="J884">
            <v>3</v>
          </cell>
          <cell r="K884" t="str">
            <v>0</v>
          </cell>
          <cell r="L884" t="str">
            <v>0</v>
          </cell>
          <cell r="M884" t="str">
            <v>0</v>
          </cell>
          <cell r="N884" t="str">
            <v>0</v>
          </cell>
          <cell r="O884">
            <v>3</v>
          </cell>
        </row>
        <row r="885">
          <cell r="B885" t="str">
            <v>URO-004</v>
          </cell>
          <cell r="C885" t="str">
            <v>SET INSTRUMENTAL PARA EXPLORACION VESICAL</v>
          </cell>
          <cell r="D885" t="str">
            <v>I</v>
          </cell>
          <cell r="E885" t="str">
            <v>URO</v>
          </cell>
          <cell r="F885" t="str">
            <v>E</v>
          </cell>
          <cell r="H885" t="str">
            <v>0</v>
          </cell>
          <cell r="I885" t="str">
            <v>0</v>
          </cell>
          <cell r="J885">
            <v>3</v>
          </cell>
          <cell r="K885" t="str">
            <v>0</v>
          </cell>
          <cell r="L885" t="str">
            <v>0</v>
          </cell>
          <cell r="M885" t="str">
            <v>0</v>
          </cell>
          <cell r="N885" t="str">
            <v>0</v>
          </cell>
          <cell r="O885">
            <v>3</v>
          </cell>
        </row>
        <row r="886">
          <cell r="B886" t="str">
            <v>URO-005</v>
          </cell>
          <cell r="C886" t="str">
            <v>SET INSTRUMENTAL PARA NEFRECTOMIA</v>
          </cell>
          <cell r="D886" t="str">
            <v>I</v>
          </cell>
          <cell r="E886" t="str">
            <v>URO</v>
          </cell>
          <cell r="F886" t="str">
            <v>E</v>
          </cell>
          <cell r="H886" t="str">
            <v>0</v>
          </cell>
          <cell r="I886" t="str">
            <v>0</v>
          </cell>
          <cell r="J886">
            <v>3</v>
          </cell>
          <cell r="K886" t="str">
            <v>0</v>
          </cell>
          <cell r="L886" t="str">
            <v>0</v>
          </cell>
          <cell r="M886" t="str">
            <v>0</v>
          </cell>
          <cell r="N886" t="str">
            <v>0</v>
          </cell>
          <cell r="O886">
            <v>3</v>
          </cell>
        </row>
        <row r="887">
          <cell r="B887" t="str">
            <v>URO-006</v>
          </cell>
          <cell r="C887" t="str">
            <v>SET INSTRUMENTAL PARA ORQUIECTOMIA</v>
          </cell>
          <cell r="D887" t="str">
            <v>I</v>
          </cell>
          <cell r="E887" t="str">
            <v>URO</v>
          </cell>
          <cell r="F887" t="str">
            <v>E</v>
          </cell>
          <cell r="H887" t="str">
            <v>0</v>
          </cell>
          <cell r="I887" t="str">
            <v>0</v>
          </cell>
          <cell r="J887">
            <v>3</v>
          </cell>
          <cell r="K887" t="str">
            <v>0</v>
          </cell>
          <cell r="L887" t="str">
            <v>0</v>
          </cell>
          <cell r="M887" t="str">
            <v>0</v>
          </cell>
          <cell r="N887" t="str">
            <v>0</v>
          </cell>
          <cell r="O887">
            <v>3</v>
          </cell>
        </row>
        <row r="888">
          <cell r="B888" t="str">
            <v>URO-007</v>
          </cell>
          <cell r="C888" t="str">
            <v>SET INSTRUMENTAL PARA PROSTACTECTOMIA</v>
          </cell>
          <cell r="D888" t="str">
            <v>I</v>
          </cell>
          <cell r="E888" t="str">
            <v>URO</v>
          </cell>
          <cell r="F888" t="str">
            <v>E</v>
          </cell>
          <cell r="H888" t="str">
            <v>0</v>
          </cell>
          <cell r="I888" t="str">
            <v>0</v>
          </cell>
          <cell r="J888">
            <v>3</v>
          </cell>
          <cell r="K888" t="str">
            <v>0</v>
          </cell>
          <cell r="L888" t="str">
            <v>0</v>
          </cell>
          <cell r="M888" t="str">
            <v>0</v>
          </cell>
          <cell r="N888" t="str">
            <v>0</v>
          </cell>
          <cell r="O888">
            <v>3</v>
          </cell>
        </row>
        <row r="889">
          <cell r="B889" t="str">
            <v>URO-008</v>
          </cell>
          <cell r="C889" t="str">
            <v>SET INSTRUMENTAL PARA VASECTOMIA</v>
          </cell>
          <cell r="D889" t="str">
            <v>I</v>
          </cell>
          <cell r="E889" t="str">
            <v>URO</v>
          </cell>
          <cell r="F889" t="str">
            <v>E</v>
          </cell>
          <cell r="H889" t="str">
            <v>0</v>
          </cell>
          <cell r="I889" t="str">
            <v>0</v>
          </cell>
          <cell r="J889">
            <v>3</v>
          </cell>
          <cell r="K889" t="str">
            <v>0</v>
          </cell>
          <cell r="L889" t="str">
            <v>0</v>
          </cell>
          <cell r="M889" t="str">
            <v>0</v>
          </cell>
          <cell r="N889" t="str">
            <v>0</v>
          </cell>
          <cell r="O889">
            <v>3</v>
          </cell>
        </row>
        <row r="890">
          <cell r="B890" t="str">
            <v>US-001</v>
          </cell>
          <cell r="C890" t="str">
            <v>DETECTOR DE LATIDOS FETALES</v>
          </cell>
          <cell r="D890" t="str">
            <v>B</v>
          </cell>
          <cell r="E890" t="str">
            <v>US</v>
          </cell>
          <cell r="F890" t="str">
            <v>E</v>
          </cell>
          <cell r="H890" t="str">
            <v>0</v>
          </cell>
          <cell r="I890">
            <v>1</v>
          </cell>
          <cell r="J890">
            <v>1</v>
          </cell>
          <cell r="K890">
            <v>1</v>
          </cell>
          <cell r="L890" t="str">
            <v>0</v>
          </cell>
          <cell r="M890" t="str">
            <v>0</v>
          </cell>
          <cell r="N890" t="str">
            <v>0</v>
          </cell>
          <cell r="O890">
            <v>3</v>
          </cell>
        </row>
        <row r="891">
          <cell r="B891" t="str">
            <v>US-002</v>
          </cell>
          <cell r="C891" t="str">
            <v>DETECTOR DE LATIDOS FETALES DE MESA</v>
          </cell>
          <cell r="D891" t="str">
            <v>B</v>
          </cell>
          <cell r="E891" t="str">
            <v>US</v>
          </cell>
          <cell r="F891" t="str">
            <v>E</v>
          </cell>
          <cell r="H891" t="str">
            <v>0</v>
          </cell>
          <cell r="I891">
            <v>1</v>
          </cell>
          <cell r="J891">
            <v>1</v>
          </cell>
          <cell r="K891">
            <v>2</v>
          </cell>
          <cell r="L891" t="str">
            <v>0</v>
          </cell>
          <cell r="M891" t="str">
            <v>0</v>
          </cell>
          <cell r="N891" t="str">
            <v>0</v>
          </cell>
          <cell r="O891">
            <v>4</v>
          </cell>
        </row>
        <row r="892">
          <cell r="B892" t="str">
            <v>US-003</v>
          </cell>
          <cell r="C892" t="str">
            <v>ECOCARDIOGRAFO DOPPLER</v>
          </cell>
          <cell r="D892" t="str">
            <v>B</v>
          </cell>
          <cell r="E892" t="str">
            <v>US</v>
          </cell>
          <cell r="F892" t="str">
            <v>E</v>
          </cell>
          <cell r="H892" t="str">
            <v>0</v>
          </cell>
          <cell r="I892">
            <v>1</v>
          </cell>
          <cell r="J892" t="str">
            <v>0</v>
          </cell>
          <cell r="K892" t="str">
            <v>0</v>
          </cell>
          <cell r="L892" t="str">
            <v>0</v>
          </cell>
          <cell r="M892" t="str">
            <v>0</v>
          </cell>
          <cell r="N892" t="str">
            <v>0</v>
          </cell>
          <cell r="O892">
            <v>1</v>
          </cell>
        </row>
        <row r="893">
          <cell r="B893" t="str">
            <v>US-004</v>
          </cell>
          <cell r="C893" t="str">
            <v xml:space="preserve">ECÓGRAFO DOPPLER COLOR </v>
          </cell>
          <cell r="D893" t="str">
            <v>B</v>
          </cell>
          <cell r="E893" t="str">
            <v>US</v>
          </cell>
          <cell r="F893" t="str">
            <v>E</v>
          </cell>
          <cell r="H893" t="str">
            <v>0</v>
          </cell>
          <cell r="I893">
            <v>1</v>
          </cell>
          <cell r="J893" t="str">
            <v>0</v>
          </cell>
          <cell r="K893" t="str">
            <v>0</v>
          </cell>
          <cell r="L893" t="str">
            <v>0</v>
          </cell>
          <cell r="M893" t="str">
            <v>0</v>
          </cell>
          <cell r="N893" t="str">
            <v>0</v>
          </cell>
          <cell r="O893">
            <v>1</v>
          </cell>
        </row>
        <row r="894">
          <cell r="B894" t="str">
            <v>US-005</v>
          </cell>
          <cell r="C894" t="str">
            <v>ECÓGRAFO DOPPLER COLOR  4D</v>
          </cell>
          <cell r="D894" t="str">
            <v>B</v>
          </cell>
          <cell r="E894" t="str">
            <v>US</v>
          </cell>
          <cell r="F894" t="str">
            <v>E</v>
          </cell>
          <cell r="H894" t="str">
            <v>0</v>
          </cell>
          <cell r="I894">
            <v>1</v>
          </cell>
          <cell r="J894" t="str">
            <v>0</v>
          </cell>
          <cell r="K894" t="str">
            <v>0</v>
          </cell>
          <cell r="L894" t="str">
            <v>0</v>
          </cell>
          <cell r="M894" t="str">
            <v>0</v>
          </cell>
          <cell r="N894" t="str">
            <v>0</v>
          </cell>
          <cell r="O894">
            <v>1</v>
          </cell>
        </row>
        <row r="895">
          <cell r="B895" t="str">
            <v>US-006</v>
          </cell>
          <cell r="C895" t="str">
            <v>ECÓGRAFO INTRAOPERATORIO</v>
          </cell>
          <cell r="D895" t="str">
            <v>B</v>
          </cell>
          <cell r="E895" t="str">
            <v>US</v>
          </cell>
          <cell r="F895" t="str">
            <v>E</v>
          </cell>
          <cell r="H895" t="str">
            <v>0</v>
          </cell>
          <cell r="I895" t="str">
            <v>0</v>
          </cell>
          <cell r="J895">
            <v>1</v>
          </cell>
          <cell r="K895" t="str">
            <v>0</v>
          </cell>
          <cell r="L895" t="str">
            <v>0</v>
          </cell>
          <cell r="M895" t="str">
            <v>0</v>
          </cell>
          <cell r="N895" t="str">
            <v>0</v>
          </cell>
          <cell r="O895">
            <v>1</v>
          </cell>
        </row>
        <row r="896">
          <cell r="B896" t="str">
            <v>US-007</v>
          </cell>
          <cell r="C896" t="str">
            <v>ECÓGRAFO MULTIPROPÓSITO</v>
          </cell>
          <cell r="D896" t="str">
            <v>B</v>
          </cell>
          <cell r="E896" t="str">
            <v>US</v>
          </cell>
          <cell r="F896" t="str">
            <v>E</v>
          </cell>
          <cell r="H896" t="str">
            <v>0</v>
          </cell>
          <cell r="I896">
            <v>1</v>
          </cell>
          <cell r="J896">
            <v>1</v>
          </cell>
          <cell r="K896" t="str">
            <v>0</v>
          </cell>
          <cell r="L896" t="str">
            <v>0</v>
          </cell>
          <cell r="M896" t="str">
            <v>0</v>
          </cell>
          <cell r="N896" t="str">
            <v>0</v>
          </cell>
          <cell r="O896">
            <v>2</v>
          </cell>
        </row>
        <row r="897">
          <cell r="B897" t="str">
            <v>US-008</v>
          </cell>
          <cell r="C897" t="str">
            <v>ECÓGRAFO OBSTETRICO</v>
          </cell>
          <cell r="D897" t="str">
            <v>B</v>
          </cell>
          <cell r="E897" t="str">
            <v>US</v>
          </cell>
          <cell r="F897" t="str">
            <v>E</v>
          </cell>
          <cell r="H897" t="str">
            <v>0</v>
          </cell>
          <cell r="I897">
            <v>1</v>
          </cell>
          <cell r="J897" t="str">
            <v>0</v>
          </cell>
          <cell r="K897" t="str">
            <v>0</v>
          </cell>
          <cell r="L897" t="str">
            <v>0</v>
          </cell>
          <cell r="M897" t="str">
            <v>0</v>
          </cell>
          <cell r="N897" t="str">
            <v>0</v>
          </cell>
          <cell r="O897">
            <v>1</v>
          </cell>
        </row>
        <row r="898">
          <cell r="B898" t="str">
            <v>US-009</v>
          </cell>
          <cell r="C898" t="str">
            <v>ECOGRAFO PORTATIL</v>
          </cell>
          <cell r="D898" t="str">
            <v>B</v>
          </cell>
          <cell r="E898" t="str">
            <v>US</v>
          </cell>
          <cell r="F898" t="str">
            <v>E</v>
          </cell>
          <cell r="H898" t="str">
            <v>0</v>
          </cell>
          <cell r="I898">
            <v>1</v>
          </cell>
          <cell r="J898" t="str">
            <v>0</v>
          </cell>
          <cell r="K898" t="str">
            <v>0</v>
          </cell>
          <cell r="L898" t="str">
            <v>0</v>
          </cell>
          <cell r="M898" t="str">
            <v>0</v>
          </cell>
          <cell r="N898" t="str">
            <v>0</v>
          </cell>
          <cell r="O898">
            <v>1</v>
          </cell>
        </row>
        <row r="899">
          <cell r="B899" t="str">
            <v>USV-001</v>
          </cell>
          <cell r="C899" t="str">
            <v>BOMBA DE INFUSIÓN DE 1 CANAL</v>
          </cell>
          <cell r="D899" t="str">
            <v>B</v>
          </cell>
          <cell r="E899" t="str">
            <v>USV</v>
          </cell>
          <cell r="F899" t="str">
            <v>E</v>
          </cell>
          <cell r="H899" t="str">
            <v>0</v>
          </cell>
          <cell r="I899">
            <v>6</v>
          </cell>
          <cell r="J899">
            <v>1</v>
          </cell>
          <cell r="K899">
            <v>1</v>
          </cell>
          <cell r="L899" t="str">
            <v>0</v>
          </cell>
          <cell r="M899" t="str">
            <v>0</v>
          </cell>
          <cell r="N899" t="str">
            <v>0</v>
          </cell>
          <cell r="O899">
            <v>8</v>
          </cell>
        </row>
        <row r="900">
          <cell r="B900" t="str">
            <v>USV-002</v>
          </cell>
          <cell r="C900" t="str">
            <v>BOMBA DE INFUSIÓN DE 2 CANALES</v>
          </cell>
          <cell r="D900" t="str">
            <v>B</v>
          </cell>
          <cell r="E900" t="str">
            <v>USV</v>
          </cell>
          <cell r="F900" t="str">
            <v>E</v>
          </cell>
          <cell r="H900" t="str">
            <v>0</v>
          </cell>
          <cell r="I900">
            <v>6</v>
          </cell>
          <cell r="J900">
            <v>3</v>
          </cell>
          <cell r="K900" t="str">
            <v>0</v>
          </cell>
          <cell r="L900" t="str">
            <v>0</v>
          </cell>
          <cell r="M900" t="str">
            <v>0</v>
          </cell>
          <cell r="N900" t="str">
            <v>0</v>
          </cell>
          <cell r="O900">
            <v>9</v>
          </cell>
        </row>
        <row r="901">
          <cell r="B901" t="str">
            <v>USV-003</v>
          </cell>
          <cell r="C901" t="str">
            <v>BOMBA DE INFUSION DE JERINGA</v>
          </cell>
          <cell r="D901" t="str">
            <v>B</v>
          </cell>
          <cell r="E901" t="str">
            <v>USV</v>
          </cell>
          <cell r="F901" t="str">
            <v>E</v>
          </cell>
          <cell r="H901" t="str">
            <v>0</v>
          </cell>
          <cell r="I901">
            <v>1</v>
          </cell>
          <cell r="J901" t="str">
            <v>0</v>
          </cell>
          <cell r="K901" t="str">
            <v>0</v>
          </cell>
          <cell r="L901" t="str">
            <v>0</v>
          </cell>
          <cell r="M901" t="str">
            <v>0</v>
          </cell>
          <cell r="N901" t="str">
            <v>0</v>
          </cell>
          <cell r="O901">
            <v>1</v>
          </cell>
        </row>
        <row r="902">
          <cell r="B902" t="str">
            <v>USV-004</v>
          </cell>
          <cell r="C902" t="str">
            <v>BOMBA DE INFUSIÓN ENTERAL</v>
          </cell>
          <cell r="D902" t="str">
            <v>B</v>
          </cell>
          <cell r="E902" t="str">
            <v>USV</v>
          </cell>
          <cell r="F902" t="str">
            <v>E</v>
          </cell>
          <cell r="H902" t="str">
            <v>0</v>
          </cell>
          <cell r="I902">
            <v>2</v>
          </cell>
          <cell r="J902" t="str">
            <v>0</v>
          </cell>
          <cell r="K902" t="str">
            <v>0</v>
          </cell>
          <cell r="L902" t="str">
            <v>0</v>
          </cell>
          <cell r="M902" t="str">
            <v>0</v>
          </cell>
          <cell r="N902" t="str">
            <v>0</v>
          </cell>
          <cell r="O902">
            <v>2</v>
          </cell>
        </row>
        <row r="903">
          <cell r="B903" t="str">
            <v>USV-005</v>
          </cell>
          <cell r="C903" t="str">
            <v>COCHE DE PARO EQUIPADO</v>
          </cell>
          <cell r="D903" t="str">
            <v>B</v>
          </cell>
          <cell r="E903" t="str">
            <v>USV</v>
          </cell>
          <cell r="F903" t="str">
            <v>E</v>
          </cell>
          <cell r="H903" t="str">
            <v>0</v>
          </cell>
          <cell r="I903">
            <v>1</v>
          </cell>
          <cell r="J903">
            <v>1</v>
          </cell>
          <cell r="K903">
            <v>1</v>
          </cell>
          <cell r="L903" t="str">
            <v>0</v>
          </cell>
          <cell r="M903" t="str">
            <v>0</v>
          </cell>
          <cell r="N903" t="str">
            <v>0</v>
          </cell>
          <cell r="O903">
            <v>3</v>
          </cell>
        </row>
        <row r="904">
          <cell r="B904" t="str">
            <v>USV-006</v>
          </cell>
          <cell r="C904" t="str">
            <v>COCHE PARA INTUBACION DIFICIL</v>
          </cell>
          <cell r="D904" t="str">
            <v>B</v>
          </cell>
          <cell r="E904" t="str">
            <v>USV</v>
          </cell>
          <cell r="F904" t="str">
            <v>E</v>
          </cell>
          <cell r="H904" t="str">
            <v>0</v>
          </cell>
          <cell r="I904">
            <v>1</v>
          </cell>
          <cell r="J904">
            <v>1</v>
          </cell>
          <cell r="K904" t="str">
            <v>0</v>
          </cell>
          <cell r="L904" t="str">
            <v>0</v>
          </cell>
          <cell r="M904" t="str">
            <v>0</v>
          </cell>
          <cell r="N904" t="str">
            <v>0</v>
          </cell>
          <cell r="O904">
            <v>2</v>
          </cell>
        </row>
        <row r="905">
          <cell r="B905" t="str">
            <v>USV-007</v>
          </cell>
          <cell r="C905" t="str">
            <v>EQUIPO CPAP</v>
          </cell>
          <cell r="D905" t="str">
            <v>B</v>
          </cell>
          <cell r="E905" t="str">
            <v>USV</v>
          </cell>
          <cell r="F905" t="str">
            <v>E</v>
          </cell>
          <cell r="H905" t="str">
            <v>0</v>
          </cell>
          <cell r="I905">
            <v>2</v>
          </cell>
          <cell r="J905" t="str">
            <v>0</v>
          </cell>
          <cell r="K905" t="str">
            <v>0</v>
          </cell>
          <cell r="L905" t="str">
            <v>0</v>
          </cell>
          <cell r="M905" t="str">
            <v>0</v>
          </cell>
          <cell r="N905" t="str">
            <v>0</v>
          </cell>
          <cell r="O905">
            <v>2</v>
          </cell>
        </row>
        <row r="906">
          <cell r="B906" t="str">
            <v>USV-008</v>
          </cell>
          <cell r="C906" t="str">
            <v>INCUBADORA DE TRANSPORTE</v>
          </cell>
          <cell r="D906" t="str">
            <v>B</v>
          </cell>
          <cell r="E906" t="str">
            <v>USV</v>
          </cell>
          <cell r="F906" t="str">
            <v>E</v>
          </cell>
          <cell r="H906" t="str">
            <v>0</v>
          </cell>
          <cell r="I906">
            <v>1</v>
          </cell>
          <cell r="J906">
            <v>1</v>
          </cell>
          <cell r="K906">
            <v>1</v>
          </cell>
          <cell r="L906" t="str">
            <v>0</v>
          </cell>
          <cell r="M906" t="str">
            <v>0</v>
          </cell>
          <cell r="N906" t="str">
            <v>0</v>
          </cell>
          <cell r="O906">
            <v>3</v>
          </cell>
        </row>
        <row r="907">
          <cell r="B907" t="str">
            <v>USV-009</v>
          </cell>
          <cell r="C907" t="str">
            <v xml:space="preserve">INCUBADORA ESTÁNDAR </v>
          </cell>
          <cell r="D907" t="str">
            <v>B</v>
          </cell>
          <cell r="E907" t="str">
            <v>USV</v>
          </cell>
          <cell r="F907" t="str">
            <v>E</v>
          </cell>
          <cell r="H907" t="str">
            <v>0</v>
          </cell>
          <cell r="I907">
            <v>3</v>
          </cell>
          <cell r="J907">
            <v>2</v>
          </cell>
          <cell r="K907">
            <v>2</v>
          </cell>
          <cell r="L907" t="str">
            <v>0</v>
          </cell>
          <cell r="M907" t="str">
            <v>0</v>
          </cell>
          <cell r="N907" t="str">
            <v>0</v>
          </cell>
          <cell r="O907">
            <v>7</v>
          </cell>
        </row>
        <row r="908">
          <cell r="B908" t="str">
            <v>USV-010</v>
          </cell>
          <cell r="C908" t="str">
            <v xml:space="preserve">INCUBADORA NEONATAL ABIERTA </v>
          </cell>
          <cell r="D908" t="str">
            <v>B</v>
          </cell>
          <cell r="E908" t="str">
            <v>USV</v>
          </cell>
          <cell r="F908" t="str">
            <v>E</v>
          </cell>
          <cell r="H908" t="str">
            <v>0</v>
          </cell>
          <cell r="I908">
            <v>1</v>
          </cell>
          <cell r="J908" t="str">
            <v>0</v>
          </cell>
          <cell r="K908" t="str">
            <v>0</v>
          </cell>
          <cell r="L908" t="str">
            <v>0</v>
          </cell>
          <cell r="M908" t="str">
            <v>0</v>
          </cell>
          <cell r="N908" t="str">
            <v>0</v>
          </cell>
          <cell r="O908">
            <v>1</v>
          </cell>
        </row>
        <row r="909">
          <cell r="B909" t="str">
            <v>USV-011</v>
          </cell>
          <cell r="C909" t="str">
            <v>INCUBADORA NEONATAL ABIERTA PARA UCI</v>
          </cell>
          <cell r="D909" t="str">
            <v>B</v>
          </cell>
          <cell r="E909" t="str">
            <v>USV</v>
          </cell>
          <cell r="F909" t="str">
            <v>E</v>
          </cell>
          <cell r="H909" t="str">
            <v>0</v>
          </cell>
          <cell r="I909">
            <v>2</v>
          </cell>
          <cell r="J909" t="str">
            <v>0</v>
          </cell>
          <cell r="K909" t="str">
            <v>0</v>
          </cell>
          <cell r="L909" t="str">
            <v>0</v>
          </cell>
          <cell r="M909" t="str">
            <v>0</v>
          </cell>
          <cell r="N909" t="str">
            <v>0</v>
          </cell>
          <cell r="O909">
            <v>2</v>
          </cell>
        </row>
        <row r="910">
          <cell r="B910" t="str">
            <v>USV-012</v>
          </cell>
          <cell r="C910" t="str">
            <v>MALETÍN DE REANIMACIÓN  NEONATAL</v>
          </cell>
          <cell r="D910" t="str">
            <v>C</v>
          </cell>
          <cell r="E910" t="str">
            <v>USV</v>
          </cell>
          <cell r="F910" t="str">
            <v>E</v>
          </cell>
          <cell r="H910" t="str">
            <v>0</v>
          </cell>
          <cell r="I910">
            <v>1</v>
          </cell>
          <cell r="J910" t="str">
            <v>0</v>
          </cell>
          <cell r="K910" t="str">
            <v>0</v>
          </cell>
          <cell r="L910" t="str">
            <v>0</v>
          </cell>
          <cell r="M910" t="str">
            <v>0</v>
          </cell>
          <cell r="N910" t="str">
            <v>0</v>
          </cell>
          <cell r="O910">
            <v>1</v>
          </cell>
        </row>
        <row r="911">
          <cell r="B911" t="str">
            <v>USV-013</v>
          </cell>
          <cell r="C911" t="str">
            <v>MALETÍN DE REANIMACIÓN ADULTO PEDIÁTRICO</v>
          </cell>
          <cell r="D911" t="str">
            <v>C</v>
          </cell>
          <cell r="E911" t="str">
            <v>USV</v>
          </cell>
          <cell r="F911" t="str">
            <v>E</v>
          </cell>
          <cell r="H911" t="str">
            <v>0</v>
          </cell>
          <cell r="I911">
            <v>1</v>
          </cell>
          <cell r="J911">
            <v>1</v>
          </cell>
          <cell r="K911">
            <v>2</v>
          </cell>
          <cell r="L911" t="str">
            <v>0</v>
          </cell>
          <cell r="M911" t="str">
            <v>0</v>
          </cell>
          <cell r="N911" t="str">
            <v>0</v>
          </cell>
          <cell r="O911">
            <v>4</v>
          </cell>
        </row>
        <row r="912">
          <cell r="B912" t="str">
            <v>USV-014</v>
          </cell>
          <cell r="C912" t="str">
            <v>MAQUINA DE ANESTESIA  CON MONITOREO COMPLETO</v>
          </cell>
          <cell r="D912" t="str">
            <v>B</v>
          </cell>
          <cell r="E912" t="str">
            <v>USV</v>
          </cell>
          <cell r="F912" t="str">
            <v>E</v>
          </cell>
          <cell r="H912" t="str">
            <v>0</v>
          </cell>
          <cell r="I912">
            <v>1</v>
          </cell>
          <cell r="J912" t="str">
            <v>0</v>
          </cell>
          <cell r="K912" t="str">
            <v>0</v>
          </cell>
          <cell r="L912" t="str">
            <v>0</v>
          </cell>
          <cell r="M912" t="str">
            <v>0</v>
          </cell>
          <cell r="N912" t="str">
            <v>0</v>
          </cell>
          <cell r="O912">
            <v>1</v>
          </cell>
        </row>
        <row r="913">
          <cell r="B913" t="str">
            <v>USV-015</v>
          </cell>
          <cell r="C913" t="str">
            <v>MAQUINA DE ANESTESIA CON MONITOREO BASICO</v>
          </cell>
          <cell r="D913" t="str">
            <v>B</v>
          </cell>
          <cell r="E913" t="str">
            <v>USV</v>
          </cell>
          <cell r="F913" t="str">
            <v>E</v>
          </cell>
          <cell r="H913" t="str">
            <v>0</v>
          </cell>
          <cell r="I913">
            <v>1</v>
          </cell>
          <cell r="J913" t="str">
            <v>0</v>
          </cell>
          <cell r="K913" t="str">
            <v>0</v>
          </cell>
          <cell r="L913" t="str">
            <v>0</v>
          </cell>
          <cell r="M913" t="str">
            <v>0</v>
          </cell>
          <cell r="N913" t="str">
            <v>0</v>
          </cell>
          <cell r="O913">
            <v>1</v>
          </cell>
        </row>
        <row r="914">
          <cell r="B914" t="str">
            <v>USV-016</v>
          </cell>
          <cell r="C914" t="str">
            <v>RESUCITADOR MANUAL ADULTO</v>
          </cell>
          <cell r="D914" t="str">
            <v>C</v>
          </cell>
          <cell r="E914" t="str">
            <v>USV</v>
          </cell>
          <cell r="F914" t="str">
            <v>E</v>
          </cell>
          <cell r="H914" t="str">
            <v>0</v>
          </cell>
          <cell r="I914">
            <v>1</v>
          </cell>
          <cell r="J914" t="str">
            <v>0</v>
          </cell>
          <cell r="K914" t="str">
            <v>0</v>
          </cell>
          <cell r="L914" t="str">
            <v>0</v>
          </cell>
          <cell r="M914" t="str">
            <v>0</v>
          </cell>
          <cell r="N914" t="str">
            <v>0</v>
          </cell>
          <cell r="O914">
            <v>1</v>
          </cell>
        </row>
        <row r="915">
          <cell r="B915" t="str">
            <v>USV-017</v>
          </cell>
          <cell r="C915" t="str">
            <v>RESUCITADOR MANUAL ADULTO PEDIÁTRICO</v>
          </cell>
          <cell r="D915" t="str">
            <v>C</v>
          </cell>
          <cell r="E915" t="str">
            <v>USV</v>
          </cell>
          <cell r="F915" t="str">
            <v>E</v>
          </cell>
          <cell r="H915" t="str">
            <v>0</v>
          </cell>
          <cell r="I915">
            <v>6</v>
          </cell>
          <cell r="J915" t="str">
            <v>0</v>
          </cell>
          <cell r="K915" t="str">
            <v>0</v>
          </cell>
          <cell r="L915" t="str">
            <v>0</v>
          </cell>
          <cell r="M915" t="str">
            <v>0</v>
          </cell>
          <cell r="N915" t="str">
            <v>0</v>
          </cell>
          <cell r="O915">
            <v>6</v>
          </cell>
        </row>
        <row r="916">
          <cell r="B916" t="str">
            <v>USV-018</v>
          </cell>
          <cell r="C916" t="str">
            <v>RESUCITADOR MANUAL ADULTO, PEDIÁTRICO Y NEONATAL</v>
          </cell>
          <cell r="D916" t="str">
            <v>C</v>
          </cell>
          <cell r="E916" t="str">
            <v>USV</v>
          </cell>
          <cell r="F916" t="str">
            <v>E</v>
          </cell>
          <cell r="H916" t="str">
            <v>0</v>
          </cell>
          <cell r="I916" t="str">
            <v>0</v>
          </cell>
          <cell r="J916">
            <v>1</v>
          </cell>
          <cell r="K916">
            <v>2</v>
          </cell>
          <cell r="L916" t="str">
            <v>0</v>
          </cell>
          <cell r="M916" t="str">
            <v>0</v>
          </cell>
          <cell r="N916" t="str">
            <v>0</v>
          </cell>
          <cell r="O916">
            <v>3</v>
          </cell>
        </row>
        <row r="917">
          <cell r="B917" t="str">
            <v>USV-019</v>
          </cell>
          <cell r="C917" t="str">
            <v>RESUCITADOR MANUAL NEONATAL</v>
          </cell>
          <cell r="D917" t="str">
            <v>C</v>
          </cell>
          <cell r="E917" t="str">
            <v>USV</v>
          </cell>
          <cell r="F917" t="str">
            <v>E</v>
          </cell>
          <cell r="H917" t="str">
            <v>0</v>
          </cell>
          <cell r="I917">
            <v>1</v>
          </cell>
          <cell r="J917">
            <v>3</v>
          </cell>
          <cell r="K917" t="str">
            <v>0</v>
          </cell>
          <cell r="L917" t="str">
            <v>0</v>
          </cell>
          <cell r="M917" t="str">
            <v>0</v>
          </cell>
          <cell r="N917" t="str">
            <v>0</v>
          </cell>
          <cell r="O917">
            <v>4</v>
          </cell>
        </row>
        <row r="918">
          <cell r="B918" t="str">
            <v>USV-020</v>
          </cell>
          <cell r="C918" t="str">
            <v>RESUCITADOR MANUAL PEDIÁTRICO</v>
          </cell>
          <cell r="D918" t="str">
            <v>C</v>
          </cell>
          <cell r="E918" t="str">
            <v>USV</v>
          </cell>
          <cell r="F918" t="str">
            <v>E</v>
          </cell>
          <cell r="H918" t="str">
            <v>0</v>
          </cell>
          <cell r="I918">
            <v>3</v>
          </cell>
          <cell r="J918" t="str">
            <v>0</v>
          </cell>
          <cell r="K918" t="str">
            <v>0</v>
          </cell>
          <cell r="L918" t="str">
            <v>0</v>
          </cell>
          <cell r="M918" t="str">
            <v>0</v>
          </cell>
          <cell r="N918" t="str">
            <v>0</v>
          </cell>
          <cell r="O918">
            <v>3</v>
          </cell>
        </row>
        <row r="919">
          <cell r="B919" t="str">
            <v>USV-021</v>
          </cell>
          <cell r="C919" t="str">
            <v>RESUCITADOR MANUAL PEDIÁTRICO /NEONATAL</v>
          </cell>
          <cell r="D919" t="str">
            <v>C</v>
          </cell>
          <cell r="E919" t="str">
            <v>USV</v>
          </cell>
          <cell r="F919" t="str">
            <v>E</v>
          </cell>
          <cell r="H919" t="str">
            <v>0</v>
          </cell>
          <cell r="I919">
            <v>1</v>
          </cell>
          <cell r="J919" t="str">
            <v>0</v>
          </cell>
          <cell r="K919" t="str">
            <v>0</v>
          </cell>
          <cell r="L919" t="str">
            <v>0</v>
          </cell>
          <cell r="M919" t="str">
            <v>0</v>
          </cell>
          <cell r="N919" t="str">
            <v>0</v>
          </cell>
          <cell r="O919">
            <v>1</v>
          </cell>
        </row>
        <row r="920">
          <cell r="B920" t="str">
            <v>USV-022</v>
          </cell>
          <cell r="C920" t="str">
            <v xml:space="preserve">VENTILADOR ADULTO - PEDIÁTRICO - NEONATAL </v>
          </cell>
          <cell r="D920" t="str">
            <v>B</v>
          </cell>
          <cell r="E920" t="str">
            <v>USV</v>
          </cell>
          <cell r="F920" t="str">
            <v>E</v>
          </cell>
          <cell r="H920" t="str">
            <v>0</v>
          </cell>
          <cell r="I920">
            <v>1</v>
          </cell>
          <cell r="J920" t="str">
            <v>0</v>
          </cell>
          <cell r="K920" t="str">
            <v>0</v>
          </cell>
          <cell r="L920" t="str">
            <v>0</v>
          </cell>
          <cell r="M920" t="str">
            <v>0</v>
          </cell>
          <cell r="N920" t="str">
            <v>0</v>
          </cell>
          <cell r="O920">
            <v>1</v>
          </cell>
        </row>
        <row r="921">
          <cell r="B921" t="str">
            <v>USV-023</v>
          </cell>
          <cell r="C921" t="str">
            <v>VENTILADOR DE TRANSPORTE</v>
          </cell>
          <cell r="D921" t="str">
            <v>B</v>
          </cell>
          <cell r="E921" t="str">
            <v>USV</v>
          </cell>
          <cell r="F921" t="str">
            <v>E</v>
          </cell>
          <cell r="H921" t="str">
            <v>0</v>
          </cell>
          <cell r="I921" t="str">
            <v>0</v>
          </cell>
          <cell r="J921">
            <v>1</v>
          </cell>
          <cell r="K921" t="str">
            <v>0</v>
          </cell>
          <cell r="L921" t="str">
            <v>0</v>
          </cell>
          <cell r="M921" t="str">
            <v>0</v>
          </cell>
          <cell r="N921" t="str">
            <v>0</v>
          </cell>
          <cell r="O921">
            <v>1</v>
          </cell>
        </row>
        <row r="922">
          <cell r="B922" t="str">
            <v>USV-024</v>
          </cell>
          <cell r="C922" t="str">
            <v>VENTILADOR MECÁNICO ADULTO PEDIÁTRICO</v>
          </cell>
          <cell r="D922" t="str">
            <v>B</v>
          </cell>
          <cell r="E922" t="str">
            <v>USV</v>
          </cell>
          <cell r="F922" t="str">
            <v>E</v>
          </cell>
          <cell r="H922" t="str">
            <v>0</v>
          </cell>
          <cell r="I922">
            <v>1</v>
          </cell>
          <cell r="J922" t="str">
            <v>0</v>
          </cell>
          <cell r="K922" t="str">
            <v>0</v>
          </cell>
          <cell r="L922" t="str">
            <v>0</v>
          </cell>
          <cell r="M922" t="str">
            <v>0</v>
          </cell>
          <cell r="N922" t="str">
            <v>0</v>
          </cell>
          <cell r="O922">
            <v>1</v>
          </cell>
        </row>
        <row r="923">
          <cell r="B923" t="str">
            <v>USV-025</v>
          </cell>
          <cell r="C923" t="str">
            <v>VENTILADOR MECÁNICO NEONATAL</v>
          </cell>
          <cell r="D923" t="str">
            <v>B</v>
          </cell>
          <cell r="E923" t="str">
            <v>USV</v>
          </cell>
          <cell r="F923" t="str">
            <v>E</v>
          </cell>
          <cell r="H923" t="str">
            <v>0</v>
          </cell>
          <cell r="I923">
            <v>1</v>
          </cell>
          <cell r="J923" t="str">
            <v>0</v>
          </cell>
          <cell r="K923" t="str">
            <v>0</v>
          </cell>
          <cell r="L923" t="str">
            <v>0</v>
          </cell>
          <cell r="M923" t="str">
            <v>0</v>
          </cell>
          <cell r="N923" t="str">
            <v>0</v>
          </cell>
          <cell r="O923">
            <v>1</v>
          </cell>
        </row>
      </sheetData>
      <sheetData sheetId="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raje Mix"/>
      <sheetName val="itemizado"/>
    </sheetNames>
    <sheetDataSet>
      <sheetData sheetId="0"/>
      <sheetData sheetId="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DIRESA"/>
      <sheetName val="Poblaciones"/>
      <sheetName val="CRS"/>
      <sheetName val="ESTANDARES"/>
      <sheetName val="INFORM."/>
      <sheetName val="P1"/>
      <sheetName val="P2"/>
      <sheetName val="P3"/>
      <sheetName val="Final PMF"/>
      <sheetName val="DATA"/>
      <sheetName val="TABLAS"/>
      <sheetName val="Hoja1"/>
      <sheetName val="Datos"/>
      <sheetName val="PMF"/>
      <sheetName val="CAMAS"/>
      <sheetName val="h el carme"/>
      <sheetName val="h DAC"/>
      <sheetName val="ccc"/>
      <sheetName val="Hoja3"/>
      <sheetName val="Hoja2"/>
      <sheetName val="Hoja4"/>
      <sheetName val="Hoja5"/>
    </sheetNames>
    <sheetDataSet>
      <sheetData sheetId="0">
        <row r="5">
          <cell r="D5">
            <v>14741</v>
          </cell>
        </row>
      </sheetData>
      <sheetData sheetId="1">
        <row r="5">
          <cell r="D5">
            <v>14741</v>
          </cell>
        </row>
      </sheetData>
      <sheetData sheetId="2">
        <row r="5">
          <cell r="D5">
            <v>14741</v>
          </cell>
        </row>
      </sheetData>
      <sheetData sheetId="3">
        <row r="5">
          <cell r="D5">
            <v>14741</v>
          </cell>
        </row>
      </sheetData>
      <sheetData sheetId="4" refreshError="1">
        <row r="5">
          <cell r="D5">
            <v>14741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ni"/>
      <sheetName val="ob"/>
      <sheetName val="mt"/>
      <sheetName val="eq"/>
      <sheetName val="presu"/>
      <sheetName val="gg"/>
    </sheetNames>
    <sheetDataSet>
      <sheetData sheetId="0" refreshError="1">
        <row r="51">
          <cell r="H51">
            <v>247.68</v>
          </cell>
        </row>
        <row r="97">
          <cell r="H97">
            <v>56.13</v>
          </cell>
        </row>
        <row r="143">
          <cell r="H143">
            <v>116.34</v>
          </cell>
        </row>
        <row r="189">
          <cell r="H189">
            <v>173.26</v>
          </cell>
        </row>
        <row r="235">
          <cell r="H235">
            <v>173.26</v>
          </cell>
        </row>
        <row r="281">
          <cell r="H281">
            <v>256.11</v>
          </cell>
        </row>
        <row r="327">
          <cell r="H327">
            <v>207.55</v>
          </cell>
        </row>
        <row r="373">
          <cell r="H373">
            <v>196.69</v>
          </cell>
        </row>
        <row r="425">
          <cell r="H425">
            <v>0.78</v>
          </cell>
        </row>
      </sheetData>
      <sheetData sheetId="1" refreshError="1"/>
      <sheetData sheetId="2" refreshError="1"/>
      <sheetData sheetId="3" refreshError="1"/>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erg"/>
      <sheetName val="Refencias"/>
      <sheetName val="ExamLab"/>
      <sheetName val="Referencias"/>
      <sheetName val="Prodv"/>
      <sheetName val="Tasa Cesarea"/>
      <sheetName val="C.EXT"/>
      <sheetName val="Atenciones (2)"/>
      <sheetName val="%ER"/>
      <sheetName val="ATC-ATD"/>
      <sheetName val="RX"/>
      <sheetName val="Eco"/>
      <sheetName val="Farmacia"/>
      <sheetName val="Laboratorio"/>
      <sheetName val="Nac"/>
      <sheetName val="SOP"/>
      <sheetName val="AASS"/>
      <sheetName val="S.Inter (4)"/>
      <sheetName val="CAMA X SERV"/>
      <sheetName val="INTERV"/>
      <sheetName val="PROM"/>
      <sheetName val="REND"/>
      <sheetName val="A.SENSIBILIDAD"/>
      <sheetName val="FLUJ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DE PROPUESTA"/>
      <sheetName val="Arquitectura"/>
      <sheetName val="Estructuras"/>
      <sheetName val="Electrica"/>
      <sheetName val="Sanitaria"/>
      <sheetName val="Mecanica"/>
      <sheetName val="PU arquitectura"/>
      <sheetName val="pu Estructuras"/>
      <sheetName val="PU electricas"/>
      <sheetName val="PU sanitaria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occ"/>
      <sheetName val="steel"/>
      <sheetName val="Referencias"/>
    </sheetNames>
    <sheetDataSet>
      <sheetData sheetId="0">
        <row r="8">
          <cell r="F8" t="str">
            <v>PRICES</v>
          </cell>
        </row>
      </sheetData>
      <sheetData sheetId="1">
        <row r="8">
          <cell r="F8" t="str">
            <v>PRICES</v>
          </cell>
          <cell r="K8" t="str">
            <v>MANHOURS</v>
          </cell>
        </row>
        <row r="9">
          <cell r="B9" t="str">
            <v>ITEM</v>
          </cell>
          <cell r="C9" t="str">
            <v>D E S C R I P T I O N</v>
          </cell>
          <cell r="D9" t="str">
            <v xml:space="preserve"> U.M.</v>
          </cell>
          <cell r="E9" t="str">
            <v xml:space="preserve"> Q.TY</v>
          </cell>
          <cell r="F9" t="str">
            <v>U. P.  SUPPLY</v>
          </cell>
          <cell r="G9" t="str">
            <v>U.P. ERECTION</v>
          </cell>
          <cell r="H9" t="str">
            <v>TOT. SUPPLY</v>
          </cell>
          <cell r="I9" t="str">
            <v>TOT. ERECTION</v>
          </cell>
          <cell r="J9" t="str">
            <v>GRAND TOTAL</v>
          </cell>
          <cell r="K9" t="str">
            <v>H.  P.</v>
          </cell>
          <cell r="L9" t="str">
            <v>TOTAL</v>
          </cell>
        </row>
        <row r="10">
          <cell r="F10" t="str">
            <v>(USD/U.M.)</v>
          </cell>
          <cell r="G10" t="str">
            <v>(USD/U.M.)</v>
          </cell>
          <cell r="H10" t="str">
            <v>(USD)</v>
          </cell>
          <cell r="I10" t="str">
            <v>(USD)</v>
          </cell>
          <cell r="J10" t="str">
            <v>(USD)</v>
          </cell>
          <cell r="K10" t="str">
            <v>(U.M./h)</v>
          </cell>
          <cell r="L10" t="str">
            <v>(h)</v>
          </cell>
        </row>
        <row r="12">
          <cell r="B12" t="str">
            <v>3461.01</v>
          </cell>
          <cell r="C12" t="str">
            <v>Steel Structures Type 1 (Trestle)</v>
          </cell>
          <cell r="D12" t="str">
            <v>kg</v>
          </cell>
          <cell r="E12">
            <v>0</v>
          </cell>
        </row>
        <row r="13">
          <cell r="B13" t="str">
            <v>3463.01</v>
          </cell>
          <cell r="C13" t="str">
            <v>Steel Structures Type 2 (Pipe rack)</v>
          </cell>
          <cell r="D13" t="str">
            <v>kg</v>
          </cell>
          <cell r="E13">
            <v>21423</v>
          </cell>
        </row>
        <row r="14">
          <cell r="B14" t="str">
            <v>3462.01</v>
          </cell>
          <cell r="C14" t="str">
            <v>Steel Structures Type 2 (Structures)</v>
          </cell>
          <cell r="D14" t="str">
            <v>kg</v>
          </cell>
          <cell r="E14">
            <v>67949</v>
          </cell>
        </row>
        <row r="15">
          <cell r="B15" t="str">
            <v>3464.01</v>
          </cell>
          <cell r="C15" t="str">
            <v>Steel Structures Type 3 (Platforms)</v>
          </cell>
          <cell r="D15" t="str">
            <v>kg</v>
          </cell>
          <cell r="E15">
            <v>1307</v>
          </cell>
        </row>
        <row r="16">
          <cell r="B16" t="str">
            <v>3465.01</v>
          </cell>
          <cell r="C16" t="str">
            <v>Steel Structures Type 4 (Count.sad.)</v>
          </cell>
          <cell r="D16" t="str">
            <v>kg</v>
          </cell>
          <cell r="E16">
            <v>0</v>
          </cell>
        </row>
        <row r="17">
          <cell r="B17" t="str">
            <v>3462.61.01</v>
          </cell>
          <cell r="C17" t="str">
            <v>Handrails straight</v>
          </cell>
          <cell r="D17" t="str">
            <v>kg</v>
          </cell>
          <cell r="E17">
            <v>3279</v>
          </cell>
        </row>
        <row r="18">
          <cell r="B18" t="str">
            <v>3462.61.02</v>
          </cell>
          <cell r="C18" t="str">
            <v xml:space="preserve">Handrails for sloped stair </v>
          </cell>
          <cell r="D18" t="str">
            <v>kg</v>
          </cell>
          <cell r="E18">
            <v>251</v>
          </cell>
        </row>
        <row r="19">
          <cell r="B19" t="str">
            <v>3462.61.03</v>
          </cell>
          <cell r="C19" t="str">
            <v>Handrails circular</v>
          </cell>
          <cell r="D19" t="str">
            <v>kg</v>
          </cell>
          <cell r="E19">
            <v>361</v>
          </cell>
        </row>
        <row r="20">
          <cell r="B20" t="str">
            <v>3462.51.01</v>
          </cell>
          <cell r="C20" t="str">
            <v>Galvanized grating straight flooring</v>
          </cell>
          <cell r="D20" t="str">
            <v>kg</v>
          </cell>
          <cell r="E20">
            <v>12787</v>
          </cell>
        </row>
        <row r="21">
          <cell r="B21" t="str">
            <v>3462.51.02</v>
          </cell>
          <cell r="C21" t="str">
            <v>Galvanized grating circular flooring</v>
          </cell>
          <cell r="D21" t="str">
            <v>kg</v>
          </cell>
          <cell r="E21">
            <v>522</v>
          </cell>
        </row>
        <row r="22">
          <cell r="B22" t="str">
            <v>3462.41.01</v>
          </cell>
          <cell r="C22" t="str">
            <v>Galvanized grating stair steps</v>
          </cell>
          <cell r="D22" t="str">
            <v>kg</v>
          </cell>
          <cell r="E22">
            <v>495</v>
          </cell>
        </row>
        <row r="23">
          <cell r="B23" t="str">
            <v>3462.56.01</v>
          </cell>
          <cell r="C23" t="str">
            <v>Checkered plate straight flooring</v>
          </cell>
          <cell r="D23" t="str">
            <v>kg</v>
          </cell>
          <cell r="E23">
            <v>0</v>
          </cell>
        </row>
        <row r="24">
          <cell r="B24" t="str">
            <v>3462.56.02</v>
          </cell>
          <cell r="C24" t="str">
            <v>Corrugated steel plate for flooring</v>
          </cell>
          <cell r="D24" t="str">
            <v>kg</v>
          </cell>
          <cell r="E24">
            <v>0</v>
          </cell>
        </row>
        <row r="25">
          <cell r="B25" t="str">
            <v>3462.56.03</v>
          </cell>
          <cell r="C25" t="str">
            <v>Checkered plate circular flooring</v>
          </cell>
          <cell r="D25" t="str">
            <v>kg</v>
          </cell>
          <cell r="E25">
            <v>0</v>
          </cell>
        </row>
        <row r="26">
          <cell r="B26" t="str">
            <v>3462.41.02</v>
          </cell>
          <cell r="C26" t="str">
            <v>Checkered plate stair steps</v>
          </cell>
          <cell r="D26" t="str">
            <v>kg</v>
          </cell>
          <cell r="E26">
            <v>0</v>
          </cell>
        </row>
        <row r="27">
          <cell r="B27" t="str">
            <v>3462.66.01</v>
          </cell>
          <cell r="C27" t="str">
            <v>Ladders with safety cage</v>
          </cell>
          <cell r="D27" t="str">
            <v>kg</v>
          </cell>
          <cell r="E27">
            <v>1241</v>
          </cell>
        </row>
        <row r="28">
          <cell r="B28" t="str">
            <v>3462.66.02</v>
          </cell>
          <cell r="C28" t="str">
            <v>Ladders without safety cage</v>
          </cell>
          <cell r="D28" t="str">
            <v>kg</v>
          </cell>
          <cell r="E28">
            <v>653</v>
          </cell>
        </row>
        <row r="29">
          <cell r="B29" t="str">
            <v>3466.01.01</v>
          </cell>
          <cell r="C29" t="str">
            <v>Roofing Corr. Prep. Galv. Steel Sheet 8/10</v>
          </cell>
          <cell r="D29" t="str">
            <v>m2</v>
          </cell>
          <cell r="E29">
            <v>0</v>
          </cell>
        </row>
        <row r="30">
          <cell r="B30" t="str">
            <v>3466.06.01</v>
          </cell>
          <cell r="C30" t="str">
            <v>Roofing type Prep.Galv. Sandwich Panels</v>
          </cell>
          <cell r="D30" t="str">
            <v>m2</v>
          </cell>
          <cell r="E30">
            <v>0</v>
          </cell>
        </row>
        <row r="31">
          <cell r="B31" t="str">
            <v>3466.01.02</v>
          </cell>
          <cell r="C31" t="str">
            <v>Siding Corr. Prep. Galv. Steel Sheet 8/10</v>
          </cell>
          <cell r="D31" t="str">
            <v>m2</v>
          </cell>
          <cell r="E31">
            <v>0</v>
          </cell>
        </row>
        <row r="32">
          <cell r="B32" t="str">
            <v>3466.06.02</v>
          </cell>
          <cell r="C32" t="str">
            <v>Siding type Prep.Galv. Sandwich Panels</v>
          </cell>
          <cell r="D32" t="str">
            <v>m2</v>
          </cell>
          <cell r="E32">
            <v>0</v>
          </cell>
        </row>
        <row r="33">
          <cell r="B33" t="str">
            <v>3466.01.03</v>
          </cell>
          <cell r="C33" t="str">
            <v>Fiberglass translucid sheet</v>
          </cell>
          <cell r="D33" t="str">
            <v>m2</v>
          </cell>
          <cell r="E33">
            <v>0</v>
          </cell>
        </row>
        <row r="34">
          <cell r="B34" t="str">
            <v>3466.01.04</v>
          </cell>
          <cell r="C34" t="str">
            <v>Fiberglass translucid double sheet &amp; frame</v>
          </cell>
          <cell r="D34" t="str">
            <v>m2</v>
          </cell>
          <cell r="E34">
            <v>0</v>
          </cell>
        </row>
        <row r="35">
          <cell r="E35">
            <v>0</v>
          </cell>
        </row>
        <row r="36">
          <cell r="E36">
            <v>0</v>
          </cell>
        </row>
        <row r="37">
          <cell r="E37">
            <v>0</v>
          </cell>
        </row>
        <row r="38">
          <cell r="E38">
            <v>0</v>
          </cell>
        </row>
        <row r="39">
          <cell r="E39">
            <v>0</v>
          </cell>
        </row>
        <row r="40">
          <cell r="E40">
            <v>0</v>
          </cell>
        </row>
        <row r="41">
          <cell r="E41">
            <v>0</v>
          </cell>
        </row>
        <row r="42">
          <cell r="E42">
            <v>0</v>
          </cell>
        </row>
        <row r="43">
          <cell r="E43">
            <v>0</v>
          </cell>
        </row>
        <row r="46">
          <cell r="C46" t="str">
            <v xml:space="preserve"> TOTAL</v>
          </cell>
          <cell r="D46" t="str">
            <v>kg</v>
          </cell>
          <cell r="E46">
            <v>110268</v>
          </cell>
          <cell r="F46">
            <v>0</v>
          </cell>
          <cell r="J46">
            <v>0</v>
          </cell>
          <cell r="L46">
            <v>0</v>
          </cell>
        </row>
      </sheetData>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grupo formato"/>
      <sheetName val="GRUPO GENERICO"/>
      <sheetName val="COSTOS EQUIPAMIENTO"/>
      <sheetName val="cuadro resumen de equipos"/>
      <sheetName val="COTIZACIONES PRECIOS DE MERCADO"/>
    </sheetNames>
    <sheetDataSet>
      <sheetData sheetId="0">
        <row r="13">
          <cell r="B13" t="str">
            <v>Clave</v>
          </cell>
          <cell r="D13" t="str">
            <v>Cant</v>
          </cell>
          <cell r="E13" t="str">
            <v>Cant</v>
          </cell>
        </row>
        <row r="14">
          <cell r="D14" t="str">
            <v>Necesaria</v>
          </cell>
          <cell r="E14" t="str">
            <v>Exist</v>
          </cell>
        </row>
        <row r="15">
          <cell r="B15" t="str">
            <v>T-2</v>
          </cell>
          <cell r="D15">
            <v>1</v>
          </cell>
          <cell r="E15">
            <v>0</v>
          </cell>
        </row>
        <row r="16">
          <cell r="B16" t="str">
            <v>M-101</v>
          </cell>
          <cell r="D16">
            <v>2</v>
          </cell>
          <cell r="E16">
            <v>0</v>
          </cell>
        </row>
        <row r="17">
          <cell r="B17" t="str">
            <v>T-79</v>
          </cell>
          <cell r="D17">
            <v>1</v>
          </cell>
          <cell r="E17">
            <v>0</v>
          </cell>
        </row>
        <row r="20">
          <cell r="B20" t="str">
            <v>Clave</v>
          </cell>
          <cell r="D20" t="str">
            <v>Cant</v>
          </cell>
          <cell r="E20" t="str">
            <v>Cant</v>
          </cell>
        </row>
        <row r="21">
          <cell r="D21" t="str">
            <v>Necesaria</v>
          </cell>
          <cell r="E21" t="str">
            <v>Exist</v>
          </cell>
        </row>
        <row r="22">
          <cell r="B22" t="str">
            <v>T-50</v>
          </cell>
          <cell r="D22">
            <v>1</v>
          </cell>
          <cell r="E22">
            <v>1</v>
          </cell>
        </row>
        <row r="23">
          <cell r="B23" t="str">
            <v>M-1</v>
          </cell>
          <cell r="D23">
            <v>1</v>
          </cell>
          <cell r="E23">
            <v>0</v>
          </cell>
        </row>
        <row r="24">
          <cell r="B24" t="str">
            <v>M-40</v>
          </cell>
          <cell r="D24">
            <v>1</v>
          </cell>
          <cell r="E24">
            <v>0</v>
          </cell>
        </row>
        <row r="25">
          <cell r="B25" t="str">
            <v>T-57</v>
          </cell>
          <cell r="D25">
            <v>1</v>
          </cell>
          <cell r="E25">
            <v>1</v>
          </cell>
        </row>
        <row r="26">
          <cell r="B26" t="str">
            <v>T-20</v>
          </cell>
          <cell r="D26">
            <v>1</v>
          </cell>
          <cell r="E26">
            <v>0</v>
          </cell>
        </row>
        <row r="27">
          <cell r="B27" t="str">
            <v>M-10</v>
          </cell>
          <cell r="D27">
            <v>1</v>
          </cell>
          <cell r="E27">
            <v>0</v>
          </cell>
        </row>
        <row r="30">
          <cell r="B30" t="str">
            <v>Clave</v>
          </cell>
          <cell r="D30" t="str">
            <v>Cant</v>
          </cell>
          <cell r="E30" t="str">
            <v>Cant</v>
          </cell>
        </row>
        <row r="31">
          <cell r="D31" t="str">
            <v>Necesaria</v>
          </cell>
          <cell r="E31" t="str">
            <v>Exist</v>
          </cell>
        </row>
        <row r="32">
          <cell r="B32" t="str">
            <v>M-1</v>
          </cell>
          <cell r="D32">
            <v>2</v>
          </cell>
          <cell r="E32">
            <v>0</v>
          </cell>
        </row>
        <row r="33">
          <cell r="B33" t="str">
            <v>M-17</v>
          </cell>
          <cell r="D33">
            <v>2</v>
          </cell>
          <cell r="E33">
            <v>0</v>
          </cell>
        </row>
        <row r="34">
          <cell r="B34" t="str">
            <v>T-50</v>
          </cell>
          <cell r="D34">
            <v>2</v>
          </cell>
          <cell r="E34">
            <v>1</v>
          </cell>
        </row>
        <row r="35">
          <cell r="B35" t="str">
            <v>T-57</v>
          </cell>
          <cell r="D35">
            <v>1</v>
          </cell>
          <cell r="E35">
            <v>1</v>
          </cell>
        </row>
        <row r="36">
          <cell r="B36" t="str">
            <v>E-161</v>
          </cell>
          <cell r="D36">
            <v>2</v>
          </cell>
          <cell r="E36">
            <v>0</v>
          </cell>
        </row>
        <row r="37">
          <cell r="B37" t="str">
            <v>M-15</v>
          </cell>
          <cell r="D37">
            <v>2</v>
          </cell>
          <cell r="E37">
            <v>0</v>
          </cell>
        </row>
        <row r="38">
          <cell r="B38" t="str">
            <v>M-9</v>
          </cell>
          <cell r="D38">
            <v>1</v>
          </cell>
          <cell r="E38">
            <v>0</v>
          </cell>
        </row>
        <row r="39">
          <cell r="B39" t="str">
            <v>M-40</v>
          </cell>
          <cell r="D39">
            <v>2</v>
          </cell>
          <cell r="E39">
            <v>0</v>
          </cell>
        </row>
        <row r="40">
          <cell r="B40" t="str">
            <v>M-10</v>
          </cell>
          <cell r="D40">
            <v>1</v>
          </cell>
          <cell r="E40">
            <v>0</v>
          </cell>
        </row>
        <row r="41">
          <cell r="B41" t="str">
            <v>T-20</v>
          </cell>
          <cell r="D41">
            <v>1</v>
          </cell>
          <cell r="E41">
            <v>0</v>
          </cell>
        </row>
        <row r="44">
          <cell r="B44" t="str">
            <v>Clave</v>
          </cell>
          <cell r="D44" t="str">
            <v>Cant</v>
          </cell>
          <cell r="E44" t="str">
            <v>Cant</v>
          </cell>
        </row>
        <row r="45">
          <cell r="D45" t="str">
            <v>Necesaria</v>
          </cell>
          <cell r="E45" t="str">
            <v>Exist</v>
          </cell>
        </row>
        <row r="46">
          <cell r="B46" t="str">
            <v>M-17</v>
          </cell>
          <cell r="D46">
            <v>1</v>
          </cell>
          <cell r="E46">
            <v>0</v>
          </cell>
        </row>
        <row r="47">
          <cell r="B47" t="str">
            <v>M-10</v>
          </cell>
          <cell r="D47">
            <v>1</v>
          </cell>
          <cell r="E47">
            <v>0</v>
          </cell>
        </row>
        <row r="48">
          <cell r="B48" t="str">
            <v>M-19</v>
          </cell>
          <cell r="D48">
            <v>1</v>
          </cell>
          <cell r="E48">
            <v>0</v>
          </cell>
        </row>
        <row r="49">
          <cell r="B49" t="str">
            <v>T-49</v>
          </cell>
          <cell r="D49">
            <v>1</v>
          </cell>
          <cell r="E49">
            <v>0</v>
          </cell>
        </row>
        <row r="50">
          <cell r="B50" t="str">
            <v>T-2</v>
          </cell>
          <cell r="D50">
            <v>1</v>
          </cell>
          <cell r="E50">
            <v>0</v>
          </cell>
        </row>
        <row r="51">
          <cell r="B51" t="str">
            <v>T-50</v>
          </cell>
          <cell r="D51">
            <v>1</v>
          </cell>
          <cell r="E51">
            <v>1</v>
          </cell>
        </row>
        <row r="52">
          <cell r="B52" t="str">
            <v>M-15</v>
          </cell>
          <cell r="D52">
            <v>1</v>
          </cell>
          <cell r="E52">
            <v>0</v>
          </cell>
        </row>
        <row r="53">
          <cell r="B53" t="str">
            <v>M-40</v>
          </cell>
          <cell r="D53">
            <v>1</v>
          </cell>
          <cell r="E53">
            <v>0</v>
          </cell>
        </row>
        <row r="54">
          <cell r="B54" t="str">
            <v>T-20</v>
          </cell>
          <cell r="D54">
            <v>1</v>
          </cell>
          <cell r="E54">
            <v>0</v>
          </cell>
        </row>
        <row r="57">
          <cell r="B57" t="str">
            <v>Clave</v>
          </cell>
          <cell r="D57" t="str">
            <v>Cant</v>
          </cell>
          <cell r="E57" t="str">
            <v>Cant</v>
          </cell>
        </row>
        <row r="58">
          <cell r="D58" t="str">
            <v>Necesaria</v>
          </cell>
          <cell r="E58" t="str">
            <v>Exist</v>
          </cell>
        </row>
        <row r="59">
          <cell r="B59" t="str">
            <v>M-1</v>
          </cell>
          <cell r="D59">
            <v>2</v>
          </cell>
          <cell r="E59">
            <v>0</v>
          </cell>
        </row>
        <row r="60">
          <cell r="B60" t="str">
            <v>M-22</v>
          </cell>
          <cell r="D60">
            <v>1</v>
          </cell>
          <cell r="E60">
            <v>0</v>
          </cell>
        </row>
        <row r="61">
          <cell r="B61" t="str">
            <v>M-8</v>
          </cell>
          <cell r="D61">
            <v>10</v>
          </cell>
          <cell r="E61">
            <v>10</v>
          </cell>
        </row>
        <row r="62">
          <cell r="B62" t="str">
            <v>M-6</v>
          </cell>
          <cell r="D62">
            <v>1</v>
          </cell>
          <cell r="E62">
            <v>0</v>
          </cell>
        </row>
        <row r="63">
          <cell r="B63" t="str">
            <v>T-50</v>
          </cell>
          <cell r="D63">
            <v>1</v>
          </cell>
          <cell r="E63">
            <v>1</v>
          </cell>
        </row>
        <row r="64">
          <cell r="B64" t="str">
            <v>M-15</v>
          </cell>
          <cell r="D64">
            <v>1</v>
          </cell>
          <cell r="E64">
            <v>0</v>
          </cell>
        </row>
        <row r="65">
          <cell r="B65" t="str">
            <v>M-39</v>
          </cell>
          <cell r="D65">
            <v>1</v>
          </cell>
          <cell r="E65">
            <v>0</v>
          </cell>
        </row>
        <row r="66">
          <cell r="B66" t="str">
            <v>T-20</v>
          </cell>
          <cell r="D66">
            <v>1</v>
          </cell>
          <cell r="E66">
            <v>0</v>
          </cell>
        </row>
        <row r="69">
          <cell r="B69" t="str">
            <v>Clave</v>
          </cell>
          <cell r="D69" t="str">
            <v>Cant</v>
          </cell>
          <cell r="E69" t="str">
            <v>Cant</v>
          </cell>
        </row>
        <row r="70">
          <cell r="D70" t="str">
            <v>Necesaria</v>
          </cell>
          <cell r="E70" t="str">
            <v>Exist</v>
          </cell>
        </row>
        <row r="71">
          <cell r="B71" t="str">
            <v>M-1</v>
          </cell>
          <cell r="D71">
            <v>1</v>
          </cell>
          <cell r="E71">
            <v>0</v>
          </cell>
        </row>
        <row r="72">
          <cell r="B72" t="str">
            <v>M-17</v>
          </cell>
          <cell r="D72">
            <v>1</v>
          </cell>
          <cell r="E72">
            <v>0</v>
          </cell>
        </row>
        <row r="73">
          <cell r="B73" t="str">
            <v>T-50</v>
          </cell>
          <cell r="D73">
            <v>1</v>
          </cell>
          <cell r="E73">
            <v>1</v>
          </cell>
        </row>
        <row r="74">
          <cell r="B74" t="str">
            <v>M-22</v>
          </cell>
          <cell r="D74">
            <v>1</v>
          </cell>
          <cell r="E74">
            <v>0</v>
          </cell>
        </row>
        <row r="75">
          <cell r="B75" t="str">
            <v>T-57</v>
          </cell>
          <cell r="D75">
            <v>1</v>
          </cell>
          <cell r="E75">
            <v>1</v>
          </cell>
        </row>
        <row r="76">
          <cell r="B76" t="str">
            <v>M-15</v>
          </cell>
          <cell r="D76">
            <v>1</v>
          </cell>
          <cell r="E76">
            <v>0</v>
          </cell>
        </row>
        <row r="77">
          <cell r="B77" t="str">
            <v>M-9</v>
          </cell>
          <cell r="D77">
            <v>1</v>
          </cell>
          <cell r="E77">
            <v>0</v>
          </cell>
        </row>
        <row r="78">
          <cell r="B78" t="str">
            <v>M-36</v>
          </cell>
          <cell r="D78">
            <v>2</v>
          </cell>
          <cell r="E78">
            <v>1</v>
          </cell>
        </row>
        <row r="79">
          <cell r="B79" t="str">
            <v>M-39</v>
          </cell>
          <cell r="D79">
            <v>1</v>
          </cell>
          <cell r="E79">
            <v>0</v>
          </cell>
        </row>
        <row r="80">
          <cell r="B80" t="str">
            <v>T-20</v>
          </cell>
          <cell r="D80">
            <v>1</v>
          </cell>
          <cell r="E80">
            <v>0</v>
          </cell>
        </row>
        <row r="83">
          <cell r="B83" t="str">
            <v>Clave</v>
          </cell>
          <cell r="D83" t="str">
            <v>Cant</v>
          </cell>
          <cell r="E83" t="str">
            <v>Cant</v>
          </cell>
        </row>
        <row r="84">
          <cell r="D84" t="str">
            <v>Necesaria</v>
          </cell>
          <cell r="E84" t="str">
            <v>Exist</v>
          </cell>
        </row>
        <row r="85">
          <cell r="B85" t="str">
            <v>M-1</v>
          </cell>
          <cell r="D85">
            <v>2</v>
          </cell>
          <cell r="E85">
            <v>0</v>
          </cell>
        </row>
        <row r="86">
          <cell r="B86" t="str">
            <v>M-17</v>
          </cell>
          <cell r="D86">
            <v>2</v>
          </cell>
          <cell r="E86">
            <v>0</v>
          </cell>
        </row>
        <row r="87">
          <cell r="B87" t="str">
            <v>T-50</v>
          </cell>
          <cell r="D87">
            <v>2</v>
          </cell>
          <cell r="E87">
            <v>1</v>
          </cell>
        </row>
        <row r="88">
          <cell r="B88" t="str">
            <v>M-22</v>
          </cell>
          <cell r="D88">
            <v>2</v>
          </cell>
          <cell r="E88">
            <v>0</v>
          </cell>
        </row>
        <row r="89">
          <cell r="B89" t="str">
            <v>T-57</v>
          </cell>
          <cell r="D89">
            <v>1</v>
          </cell>
          <cell r="E89">
            <v>1</v>
          </cell>
        </row>
        <row r="90">
          <cell r="B90" t="str">
            <v>M-15</v>
          </cell>
          <cell r="D90">
            <v>2</v>
          </cell>
          <cell r="E90">
            <v>0</v>
          </cell>
        </row>
        <row r="91">
          <cell r="B91" t="str">
            <v>M-9</v>
          </cell>
          <cell r="D91">
            <v>1</v>
          </cell>
          <cell r="E91">
            <v>0</v>
          </cell>
        </row>
        <row r="92">
          <cell r="B92" t="str">
            <v>M-36</v>
          </cell>
          <cell r="D92">
            <v>4</v>
          </cell>
          <cell r="E92">
            <v>0</v>
          </cell>
        </row>
        <row r="93">
          <cell r="B93" t="str">
            <v>M-39</v>
          </cell>
          <cell r="D93">
            <v>2</v>
          </cell>
          <cell r="E93">
            <v>0</v>
          </cell>
        </row>
        <row r="94">
          <cell r="B94" t="str">
            <v>T-20</v>
          </cell>
          <cell r="D94">
            <v>2</v>
          </cell>
          <cell r="E94">
            <v>0</v>
          </cell>
        </row>
        <row r="97">
          <cell r="B97" t="str">
            <v>Clave</v>
          </cell>
          <cell r="D97" t="str">
            <v>Cant</v>
          </cell>
          <cell r="E97" t="str">
            <v>Cant</v>
          </cell>
        </row>
        <row r="98">
          <cell r="D98" t="str">
            <v>Necesaria</v>
          </cell>
          <cell r="E98" t="str">
            <v>Exist</v>
          </cell>
        </row>
        <row r="99">
          <cell r="B99" t="str">
            <v>M-1</v>
          </cell>
          <cell r="D99">
            <v>1</v>
          </cell>
          <cell r="E99">
            <v>0</v>
          </cell>
        </row>
        <row r="100">
          <cell r="B100" t="str">
            <v>M-17</v>
          </cell>
          <cell r="D100">
            <v>1</v>
          </cell>
          <cell r="E100">
            <v>0</v>
          </cell>
        </row>
        <row r="101">
          <cell r="B101" t="str">
            <v>T-50</v>
          </cell>
          <cell r="D101">
            <v>1</v>
          </cell>
          <cell r="E101">
            <v>1</v>
          </cell>
        </row>
        <row r="102">
          <cell r="B102" t="str">
            <v>M-22</v>
          </cell>
          <cell r="D102">
            <v>1</v>
          </cell>
          <cell r="E102">
            <v>0</v>
          </cell>
        </row>
        <row r="103">
          <cell r="B103" t="str">
            <v>T-57</v>
          </cell>
          <cell r="D103">
            <v>1</v>
          </cell>
          <cell r="E103">
            <v>1</v>
          </cell>
        </row>
        <row r="104">
          <cell r="B104" t="str">
            <v>M-15</v>
          </cell>
          <cell r="D104">
            <v>1</v>
          </cell>
          <cell r="E104">
            <v>0</v>
          </cell>
        </row>
        <row r="105">
          <cell r="B105" t="str">
            <v>M-9</v>
          </cell>
          <cell r="D105">
            <v>1</v>
          </cell>
          <cell r="E105">
            <v>0</v>
          </cell>
        </row>
        <row r="106">
          <cell r="B106" t="str">
            <v>T-79</v>
          </cell>
          <cell r="D106">
            <v>1</v>
          </cell>
          <cell r="E106">
            <v>0</v>
          </cell>
        </row>
        <row r="107">
          <cell r="B107" t="str">
            <v>M-36</v>
          </cell>
          <cell r="D107">
            <v>2</v>
          </cell>
          <cell r="E107">
            <v>0</v>
          </cell>
        </row>
        <row r="108">
          <cell r="B108" t="str">
            <v>M-39</v>
          </cell>
          <cell r="D108">
            <v>1</v>
          </cell>
          <cell r="E108">
            <v>0</v>
          </cell>
        </row>
        <row r="109">
          <cell r="B109" t="str">
            <v>T-20</v>
          </cell>
          <cell r="D109">
            <v>1</v>
          </cell>
          <cell r="E109">
            <v>0</v>
          </cell>
        </row>
        <row r="112">
          <cell r="B112" t="str">
            <v>Clave</v>
          </cell>
          <cell r="D112" t="str">
            <v>Cant</v>
          </cell>
          <cell r="E112" t="str">
            <v>Cant</v>
          </cell>
        </row>
        <row r="113">
          <cell r="D113" t="str">
            <v>Necesaria</v>
          </cell>
          <cell r="E113" t="str">
            <v>Exist</v>
          </cell>
        </row>
        <row r="114">
          <cell r="B114" t="str">
            <v>M-1</v>
          </cell>
          <cell r="D114">
            <v>1</v>
          </cell>
          <cell r="E114">
            <v>0</v>
          </cell>
        </row>
        <row r="115">
          <cell r="B115" t="str">
            <v>M-17</v>
          </cell>
          <cell r="D115">
            <v>1</v>
          </cell>
          <cell r="E115">
            <v>0</v>
          </cell>
        </row>
        <row r="116">
          <cell r="B116" t="str">
            <v>T-50</v>
          </cell>
          <cell r="D116">
            <v>1</v>
          </cell>
          <cell r="E116">
            <v>1</v>
          </cell>
        </row>
        <row r="117">
          <cell r="B117" t="str">
            <v>M-22</v>
          </cell>
          <cell r="D117">
            <v>1</v>
          </cell>
          <cell r="E117">
            <v>0</v>
          </cell>
        </row>
        <row r="118">
          <cell r="B118" t="str">
            <v>T-57</v>
          </cell>
          <cell r="D118">
            <v>1</v>
          </cell>
          <cell r="E118">
            <v>1</v>
          </cell>
        </row>
        <row r="119">
          <cell r="B119" t="str">
            <v>M-15</v>
          </cell>
          <cell r="D119">
            <v>1</v>
          </cell>
          <cell r="E119">
            <v>0</v>
          </cell>
        </row>
        <row r="120">
          <cell r="B120" t="str">
            <v>M-9</v>
          </cell>
          <cell r="D120">
            <v>1</v>
          </cell>
          <cell r="E120">
            <v>0</v>
          </cell>
        </row>
        <row r="121">
          <cell r="B121" t="str">
            <v>T-79</v>
          </cell>
          <cell r="D121">
            <v>1</v>
          </cell>
          <cell r="E121">
            <v>0</v>
          </cell>
        </row>
        <row r="122">
          <cell r="B122" t="str">
            <v>M-36</v>
          </cell>
          <cell r="D122">
            <v>2</v>
          </cell>
          <cell r="E122">
            <v>0</v>
          </cell>
        </row>
        <row r="123">
          <cell r="B123" t="str">
            <v>M-39</v>
          </cell>
          <cell r="D123">
            <v>1</v>
          </cell>
          <cell r="E123">
            <v>0</v>
          </cell>
        </row>
        <row r="124">
          <cell r="B124" t="str">
            <v>T-20</v>
          </cell>
          <cell r="D124">
            <v>1</v>
          </cell>
          <cell r="E124">
            <v>0</v>
          </cell>
        </row>
        <row r="127">
          <cell r="B127" t="str">
            <v>Clave</v>
          </cell>
          <cell r="D127" t="str">
            <v>Cant</v>
          </cell>
          <cell r="E127" t="str">
            <v>Cant</v>
          </cell>
        </row>
        <row r="128">
          <cell r="D128" t="str">
            <v>Necesaria</v>
          </cell>
          <cell r="E128" t="str">
            <v>Exist</v>
          </cell>
        </row>
        <row r="129">
          <cell r="B129" t="str">
            <v>M-3</v>
          </cell>
          <cell r="D129">
            <v>4</v>
          </cell>
          <cell r="E129">
            <v>0</v>
          </cell>
        </row>
        <row r="130">
          <cell r="B130" t="str">
            <v>M-16</v>
          </cell>
          <cell r="D130">
            <v>1</v>
          </cell>
          <cell r="E130">
            <v>0</v>
          </cell>
        </row>
        <row r="131">
          <cell r="B131" t="str">
            <v>M-14</v>
          </cell>
          <cell r="D131">
            <v>1</v>
          </cell>
          <cell r="E131">
            <v>0</v>
          </cell>
        </row>
        <row r="134">
          <cell r="B134" t="str">
            <v>Clave</v>
          </cell>
          <cell r="D134" t="str">
            <v>Cant</v>
          </cell>
          <cell r="E134" t="str">
            <v>Cant</v>
          </cell>
        </row>
        <row r="135">
          <cell r="D135" t="str">
            <v>Necesaria</v>
          </cell>
          <cell r="E135" t="str">
            <v>Exist</v>
          </cell>
        </row>
        <row r="136">
          <cell r="B136" t="str">
            <v>M-3</v>
          </cell>
          <cell r="D136">
            <v>4</v>
          </cell>
          <cell r="E136">
            <v>0</v>
          </cell>
        </row>
        <row r="137">
          <cell r="B137" t="str">
            <v>M-16</v>
          </cell>
          <cell r="D137">
            <v>1</v>
          </cell>
          <cell r="E137">
            <v>0</v>
          </cell>
        </row>
        <row r="138">
          <cell r="B138" t="str">
            <v>M-14</v>
          </cell>
          <cell r="D138">
            <v>1</v>
          </cell>
          <cell r="E138">
            <v>0</v>
          </cell>
        </row>
        <row r="143">
          <cell r="B143" t="str">
            <v>Clave</v>
          </cell>
          <cell r="D143" t="str">
            <v>Cant</v>
          </cell>
          <cell r="E143" t="str">
            <v>Cant</v>
          </cell>
        </row>
        <row r="144">
          <cell r="D144" t="str">
            <v>Necesaria</v>
          </cell>
          <cell r="E144" t="str">
            <v>Exist</v>
          </cell>
        </row>
        <row r="145">
          <cell r="B145" t="str">
            <v>D-325</v>
          </cell>
          <cell r="D145">
            <v>1</v>
          </cell>
          <cell r="E145">
            <v>0</v>
          </cell>
        </row>
        <row r="146">
          <cell r="B146" t="str">
            <v>D-188</v>
          </cell>
          <cell r="D146">
            <v>1</v>
          </cell>
          <cell r="E146">
            <v>0</v>
          </cell>
        </row>
        <row r="147">
          <cell r="B147" t="str">
            <v>M-114</v>
          </cell>
          <cell r="D147">
            <v>1</v>
          </cell>
          <cell r="E147">
            <v>0</v>
          </cell>
        </row>
        <row r="148">
          <cell r="B148" t="str">
            <v>M-86</v>
          </cell>
          <cell r="D148">
            <v>1</v>
          </cell>
          <cell r="E148">
            <v>0</v>
          </cell>
        </row>
        <row r="149">
          <cell r="B149" t="str">
            <v>D-125</v>
          </cell>
          <cell r="D149">
            <v>1</v>
          </cell>
          <cell r="E149">
            <v>0</v>
          </cell>
        </row>
        <row r="150">
          <cell r="B150" t="str">
            <v>M-88</v>
          </cell>
          <cell r="D150">
            <v>1</v>
          </cell>
          <cell r="E150">
            <v>0</v>
          </cell>
        </row>
        <row r="151">
          <cell r="B151" t="str">
            <v>M-9</v>
          </cell>
          <cell r="D151">
            <v>1</v>
          </cell>
          <cell r="E151">
            <v>0</v>
          </cell>
        </row>
        <row r="152">
          <cell r="B152" t="str">
            <v>M-36</v>
          </cell>
          <cell r="D152">
            <v>2</v>
          </cell>
          <cell r="E152">
            <v>0</v>
          </cell>
        </row>
        <row r="153">
          <cell r="B153" t="str">
            <v>M-91</v>
          </cell>
          <cell r="D153">
            <v>1</v>
          </cell>
          <cell r="E153">
            <v>0</v>
          </cell>
        </row>
        <row r="154">
          <cell r="B154" t="str">
            <v>D-135</v>
          </cell>
          <cell r="D154">
            <v>1</v>
          </cell>
          <cell r="E154">
            <v>0</v>
          </cell>
        </row>
        <row r="155">
          <cell r="B155" t="str">
            <v>D-136</v>
          </cell>
          <cell r="D155">
            <v>1</v>
          </cell>
          <cell r="E155">
            <v>0</v>
          </cell>
        </row>
        <row r="158">
          <cell r="B158" t="str">
            <v>Clave</v>
          </cell>
          <cell r="D158" t="str">
            <v>Cant</v>
          </cell>
          <cell r="E158" t="str">
            <v>Cant</v>
          </cell>
        </row>
        <row r="159">
          <cell r="D159" t="str">
            <v>Necesaria</v>
          </cell>
          <cell r="E159" t="str">
            <v>Exist</v>
          </cell>
        </row>
        <row r="160">
          <cell r="B160" t="str">
            <v>M-18</v>
          </cell>
          <cell r="D160">
            <v>14</v>
          </cell>
          <cell r="E160">
            <v>0</v>
          </cell>
        </row>
        <row r="161">
          <cell r="B161" t="str">
            <v>T-2</v>
          </cell>
          <cell r="D161">
            <v>1</v>
          </cell>
          <cell r="E161">
            <v>0</v>
          </cell>
        </row>
        <row r="162">
          <cell r="B162" t="str">
            <v>M-101</v>
          </cell>
          <cell r="D162">
            <v>4</v>
          </cell>
          <cell r="E162">
            <v>0</v>
          </cell>
        </row>
        <row r="163">
          <cell r="B163" t="str">
            <v>T-79</v>
          </cell>
          <cell r="D163">
            <v>1</v>
          </cell>
          <cell r="E163">
            <v>0</v>
          </cell>
        </row>
        <row r="164">
          <cell r="B164" t="str">
            <v>T-14</v>
          </cell>
          <cell r="D164">
            <v>1</v>
          </cell>
          <cell r="E164">
            <v>0</v>
          </cell>
        </row>
        <row r="165">
          <cell r="B165" t="str">
            <v>M-10</v>
          </cell>
          <cell r="D165">
            <v>1</v>
          </cell>
          <cell r="E165">
            <v>0</v>
          </cell>
        </row>
        <row r="166">
          <cell r="B166" t="str">
            <v>T-16</v>
          </cell>
          <cell r="D166">
            <v>1</v>
          </cell>
          <cell r="E166">
            <v>0</v>
          </cell>
        </row>
        <row r="169">
          <cell r="B169" t="str">
            <v>Clave</v>
          </cell>
          <cell r="D169" t="str">
            <v>Cant</v>
          </cell>
          <cell r="E169" t="str">
            <v>Cant</v>
          </cell>
        </row>
        <row r="170">
          <cell r="D170" t="str">
            <v>Necesaria</v>
          </cell>
          <cell r="E170" t="str">
            <v>Exist</v>
          </cell>
        </row>
        <row r="171">
          <cell r="B171" t="str">
            <v>O-3</v>
          </cell>
          <cell r="D171">
            <v>1</v>
          </cell>
          <cell r="E171">
            <v>0</v>
          </cell>
        </row>
        <row r="172">
          <cell r="B172" t="str">
            <v>E-7</v>
          </cell>
          <cell r="D172">
            <v>1</v>
          </cell>
          <cell r="E172">
            <v>0</v>
          </cell>
        </row>
        <row r="173">
          <cell r="B173" t="str">
            <v>M-14</v>
          </cell>
          <cell r="D173">
            <v>2</v>
          </cell>
          <cell r="E173">
            <v>0</v>
          </cell>
        </row>
        <row r="176">
          <cell r="B176" t="str">
            <v>Clave</v>
          </cell>
          <cell r="D176" t="str">
            <v>Cant</v>
          </cell>
          <cell r="E176" t="str">
            <v>Cant</v>
          </cell>
        </row>
        <row r="177">
          <cell r="D177" t="str">
            <v>Necesaria</v>
          </cell>
          <cell r="E177" t="str">
            <v>Exist</v>
          </cell>
        </row>
        <row r="178">
          <cell r="B178" t="str">
            <v>O-3</v>
          </cell>
          <cell r="D178">
            <v>1</v>
          </cell>
          <cell r="E178">
            <v>0</v>
          </cell>
        </row>
        <row r="179">
          <cell r="B179" t="str">
            <v>E-7</v>
          </cell>
          <cell r="D179">
            <v>1</v>
          </cell>
          <cell r="E179">
            <v>0</v>
          </cell>
        </row>
        <row r="180">
          <cell r="B180" t="str">
            <v>M-14</v>
          </cell>
          <cell r="D180">
            <v>3</v>
          </cell>
          <cell r="E180">
            <v>0</v>
          </cell>
        </row>
        <row r="183">
          <cell r="B183" t="str">
            <v>Clave</v>
          </cell>
          <cell r="D183" t="str">
            <v>Cant</v>
          </cell>
          <cell r="E183" t="str">
            <v>Cant</v>
          </cell>
        </row>
        <row r="184">
          <cell r="D184" t="str">
            <v>Necesaria</v>
          </cell>
          <cell r="E184" t="str">
            <v>Exist</v>
          </cell>
        </row>
        <row r="185">
          <cell r="B185" t="str">
            <v>O-3</v>
          </cell>
          <cell r="D185">
            <v>1</v>
          </cell>
          <cell r="E185">
            <v>0</v>
          </cell>
        </row>
        <row r="186">
          <cell r="B186" t="str">
            <v>E-7</v>
          </cell>
          <cell r="D186">
            <v>1</v>
          </cell>
          <cell r="E186">
            <v>0</v>
          </cell>
        </row>
        <row r="187">
          <cell r="B187" t="str">
            <v>M-14</v>
          </cell>
          <cell r="D187">
            <v>2</v>
          </cell>
          <cell r="E187">
            <v>0</v>
          </cell>
        </row>
        <row r="190">
          <cell r="B190" t="str">
            <v>Clave</v>
          </cell>
          <cell r="D190" t="str">
            <v>Cant</v>
          </cell>
          <cell r="E190" t="str">
            <v>Cant</v>
          </cell>
        </row>
        <row r="191">
          <cell r="D191" t="str">
            <v>Necesaria</v>
          </cell>
          <cell r="E191" t="str">
            <v>Exist</v>
          </cell>
        </row>
        <row r="192">
          <cell r="B192" t="str">
            <v>E-7</v>
          </cell>
          <cell r="D192">
            <v>1</v>
          </cell>
          <cell r="E192">
            <v>0</v>
          </cell>
        </row>
        <row r="193">
          <cell r="B193" t="str">
            <v>M-14</v>
          </cell>
          <cell r="D193">
            <v>2</v>
          </cell>
          <cell r="E193">
            <v>0</v>
          </cell>
        </row>
        <row r="198">
          <cell r="B198" t="str">
            <v>Clave</v>
          </cell>
          <cell r="D198" t="str">
            <v>Cant</v>
          </cell>
          <cell r="E198" t="str">
            <v>Cant</v>
          </cell>
        </row>
        <row r="199">
          <cell r="D199" t="str">
            <v>Necesaria</v>
          </cell>
          <cell r="E199" t="str">
            <v>Exist</v>
          </cell>
        </row>
        <row r="200">
          <cell r="B200" t="str">
            <v>M-113</v>
          </cell>
          <cell r="D200">
            <v>1</v>
          </cell>
          <cell r="E200">
            <v>0</v>
          </cell>
        </row>
        <row r="201">
          <cell r="B201" t="str">
            <v>E-58</v>
          </cell>
          <cell r="D201">
            <v>1</v>
          </cell>
          <cell r="E201">
            <v>0</v>
          </cell>
        </row>
        <row r="204">
          <cell r="B204" t="str">
            <v>Clave</v>
          </cell>
          <cell r="D204" t="str">
            <v>Cant</v>
          </cell>
          <cell r="E204" t="str">
            <v>Cant</v>
          </cell>
        </row>
        <row r="205">
          <cell r="D205" t="str">
            <v>Necesaria</v>
          </cell>
          <cell r="E205" t="str">
            <v>Exist</v>
          </cell>
        </row>
        <row r="206">
          <cell r="B206" t="str">
            <v>M-60</v>
          </cell>
          <cell r="D206">
            <v>1</v>
          </cell>
          <cell r="E206">
            <v>0</v>
          </cell>
        </row>
        <row r="207">
          <cell r="B207" t="str">
            <v>D-219</v>
          </cell>
          <cell r="D207">
            <v>1</v>
          </cell>
          <cell r="E207">
            <v>0</v>
          </cell>
        </row>
        <row r="210">
          <cell r="B210" t="str">
            <v>Clave</v>
          </cell>
          <cell r="D210" t="str">
            <v>Cant</v>
          </cell>
          <cell r="E210" t="str">
            <v>Cant</v>
          </cell>
        </row>
        <row r="211">
          <cell r="D211" t="str">
            <v>Necesaria</v>
          </cell>
          <cell r="E211" t="str">
            <v>Exist</v>
          </cell>
        </row>
        <row r="212">
          <cell r="B212" t="str">
            <v>M-13</v>
          </cell>
          <cell r="D212">
            <v>1</v>
          </cell>
          <cell r="E212">
            <v>0</v>
          </cell>
        </row>
        <row r="219">
          <cell r="B219" t="str">
            <v>Clave</v>
          </cell>
          <cell r="D219" t="str">
            <v>Cant</v>
          </cell>
          <cell r="E219" t="str">
            <v>Cant</v>
          </cell>
        </row>
        <row r="220">
          <cell r="D220" t="str">
            <v>Necesaria</v>
          </cell>
          <cell r="E220" t="str">
            <v>Exist</v>
          </cell>
        </row>
        <row r="221">
          <cell r="B221" t="str">
            <v>M-138</v>
          </cell>
          <cell r="D221">
            <v>1</v>
          </cell>
          <cell r="E221">
            <v>0</v>
          </cell>
        </row>
        <row r="222">
          <cell r="B222" t="str">
            <v>M-17</v>
          </cell>
          <cell r="D222">
            <v>1</v>
          </cell>
          <cell r="E222">
            <v>0</v>
          </cell>
        </row>
        <row r="223">
          <cell r="B223" t="str">
            <v>T-50</v>
          </cell>
          <cell r="D223">
            <v>1</v>
          </cell>
          <cell r="E223">
            <v>1</v>
          </cell>
        </row>
        <row r="224">
          <cell r="B224" t="str">
            <v>O-3</v>
          </cell>
          <cell r="D224">
            <v>1</v>
          </cell>
          <cell r="E224">
            <v>0</v>
          </cell>
        </row>
        <row r="225">
          <cell r="B225" t="str">
            <v>O-2</v>
          </cell>
          <cell r="D225">
            <v>1</v>
          </cell>
          <cell r="E225">
            <v>0</v>
          </cell>
        </row>
        <row r="226">
          <cell r="B226" t="str">
            <v>M-22</v>
          </cell>
          <cell r="D226">
            <v>1</v>
          </cell>
          <cell r="E226">
            <v>0</v>
          </cell>
        </row>
        <row r="227">
          <cell r="B227" t="str">
            <v>D-125</v>
          </cell>
          <cell r="D227">
            <v>1</v>
          </cell>
          <cell r="E227">
            <v>0</v>
          </cell>
        </row>
        <row r="228">
          <cell r="B228" t="str">
            <v>D-148</v>
          </cell>
          <cell r="D228">
            <v>1</v>
          </cell>
          <cell r="E228">
            <v>0</v>
          </cell>
        </row>
        <row r="229">
          <cell r="B229" t="str">
            <v>D-131</v>
          </cell>
          <cell r="D229">
            <v>1</v>
          </cell>
          <cell r="E229">
            <v>0</v>
          </cell>
        </row>
        <row r="230">
          <cell r="B230" t="str">
            <v>M-15</v>
          </cell>
          <cell r="D230">
            <v>1</v>
          </cell>
          <cell r="E230">
            <v>0</v>
          </cell>
        </row>
        <row r="231">
          <cell r="B231" t="str">
            <v>T-14</v>
          </cell>
          <cell r="D231">
            <v>1</v>
          </cell>
          <cell r="E231">
            <v>0</v>
          </cell>
        </row>
        <row r="232">
          <cell r="B232" t="str">
            <v>M-36</v>
          </cell>
          <cell r="D232">
            <v>2</v>
          </cell>
          <cell r="E232">
            <v>0</v>
          </cell>
        </row>
        <row r="233">
          <cell r="B233" t="str">
            <v>M-39</v>
          </cell>
          <cell r="D233">
            <v>1</v>
          </cell>
          <cell r="E233">
            <v>0</v>
          </cell>
        </row>
        <row r="234">
          <cell r="B234" t="str">
            <v>T-15</v>
          </cell>
          <cell r="D234">
            <v>1</v>
          </cell>
          <cell r="E234">
            <v>0</v>
          </cell>
        </row>
        <row r="235">
          <cell r="B235" t="str">
            <v>D-418</v>
          </cell>
          <cell r="D235">
            <v>1</v>
          </cell>
          <cell r="E235">
            <v>0</v>
          </cell>
        </row>
        <row r="236">
          <cell r="B236" t="str">
            <v>D-135</v>
          </cell>
          <cell r="D236">
            <v>1</v>
          </cell>
          <cell r="E236">
            <v>0</v>
          </cell>
        </row>
        <row r="237">
          <cell r="B237" t="str">
            <v>M-55</v>
          </cell>
          <cell r="D237">
            <v>1</v>
          </cell>
          <cell r="E237">
            <v>0</v>
          </cell>
        </row>
        <row r="238">
          <cell r="B238" t="str">
            <v>T-20</v>
          </cell>
          <cell r="D238">
            <v>1</v>
          </cell>
          <cell r="E238">
            <v>0</v>
          </cell>
        </row>
        <row r="241">
          <cell r="B241" t="str">
            <v>Clave</v>
          </cell>
          <cell r="D241" t="str">
            <v>Cant</v>
          </cell>
          <cell r="E241" t="str">
            <v>Cant</v>
          </cell>
        </row>
        <row r="242">
          <cell r="D242" t="str">
            <v>Necesaria</v>
          </cell>
          <cell r="E242" t="str">
            <v>Exist</v>
          </cell>
        </row>
        <row r="243">
          <cell r="B243" t="str">
            <v>M-3</v>
          </cell>
          <cell r="D243">
            <v>1</v>
          </cell>
          <cell r="E243">
            <v>0</v>
          </cell>
        </row>
        <row r="244">
          <cell r="B244" t="str">
            <v>D-325</v>
          </cell>
          <cell r="D244">
            <v>1</v>
          </cell>
          <cell r="E244">
            <v>0</v>
          </cell>
        </row>
        <row r="245">
          <cell r="B245" t="str">
            <v>M-17</v>
          </cell>
          <cell r="D245">
            <v>1</v>
          </cell>
          <cell r="E245">
            <v>0</v>
          </cell>
        </row>
        <row r="246">
          <cell r="B246" t="str">
            <v>M-72</v>
          </cell>
          <cell r="D246">
            <v>1</v>
          </cell>
          <cell r="E246">
            <v>0</v>
          </cell>
        </row>
        <row r="247">
          <cell r="B247" t="str">
            <v>T-50</v>
          </cell>
          <cell r="D247">
            <v>1</v>
          </cell>
          <cell r="E247">
            <v>1</v>
          </cell>
        </row>
        <row r="248">
          <cell r="B248" t="str">
            <v>M-114</v>
          </cell>
          <cell r="D248">
            <v>1</v>
          </cell>
          <cell r="E248">
            <v>0</v>
          </cell>
        </row>
        <row r="249">
          <cell r="B249" t="str">
            <v>D-59</v>
          </cell>
          <cell r="D249">
            <v>1</v>
          </cell>
          <cell r="E249">
            <v>0</v>
          </cell>
        </row>
        <row r="250">
          <cell r="B250" t="str">
            <v>O-3</v>
          </cell>
          <cell r="D250">
            <v>1</v>
          </cell>
          <cell r="E250">
            <v>0</v>
          </cell>
        </row>
        <row r="251">
          <cell r="B251" t="str">
            <v>T-54</v>
          </cell>
          <cell r="D251">
            <v>1</v>
          </cell>
          <cell r="E251">
            <v>0</v>
          </cell>
        </row>
        <row r="252">
          <cell r="B252" t="str">
            <v>O-2</v>
          </cell>
          <cell r="D252">
            <v>1</v>
          </cell>
          <cell r="E252">
            <v>0</v>
          </cell>
        </row>
        <row r="253">
          <cell r="B253" t="str">
            <v>M-86</v>
          </cell>
          <cell r="D253">
            <v>1</v>
          </cell>
          <cell r="E253">
            <v>0</v>
          </cell>
        </row>
        <row r="254">
          <cell r="B254" t="str">
            <v>M-22</v>
          </cell>
          <cell r="D254">
            <v>1</v>
          </cell>
          <cell r="E254">
            <v>0</v>
          </cell>
        </row>
        <row r="255">
          <cell r="B255" t="str">
            <v>D-125</v>
          </cell>
          <cell r="D255">
            <v>1</v>
          </cell>
          <cell r="E255">
            <v>0</v>
          </cell>
        </row>
        <row r="256">
          <cell r="B256" t="str">
            <v>D-398</v>
          </cell>
          <cell r="D256">
            <v>1</v>
          </cell>
          <cell r="E256">
            <v>0</v>
          </cell>
        </row>
        <row r="257">
          <cell r="B257" t="str">
            <v>D-399</v>
          </cell>
          <cell r="D257">
            <v>1</v>
          </cell>
          <cell r="E257">
            <v>0</v>
          </cell>
        </row>
        <row r="258">
          <cell r="B258" t="str">
            <v>D-128</v>
          </cell>
          <cell r="D258">
            <v>1</v>
          </cell>
          <cell r="E258">
            <v>0</v>
          </cell>
        </row>
        <row r="259">
          <cell r="B259" t="str">
            <v>M-88</v>
          </cell>
          <cell r="D259">
            <v>1</v>
          </cell>
          <cell r="E259">
            <v>0</v>
          </cell>
        </row>
        <row r="260">
          <cell r="B260" t="str">
            <v>M-153</v>
          </cell>
          <cell r="D260">
            <v>1</v>
          </cell>
          <cell r="E260">
            <v>0</v>
          </cell>
        </row>
        <row r="261">
          <cell r="B261" t="str">
            <v>M-91</v>
          </cell>
          <cell r="D261">
            <v>1</v>
          </cell>
          <cell r="E261">
            <v>0</v>
          </cell>
        </row>
        <row r="262">
          <cell r="B262" t="str">
            <v>M-15</v>
          </cell>
          <cell r="D262">
            <v>1</v>
          </cell>
          <cell r="E262">
            <v>0</v>
          </cell>
        </row>
        <row r="263">
          <cell r="B263" t="str">
            <v>M-9</v>
          </cell>
          <cell r="D263">
            <v>1</v>
          </cell>
          <cell r="E263">
            <v>0</v>
          </cell>
        </row>
        <row r="264">
          <cell r="B264" t="str">
            <v>T-79</v>
          </cell>
          <cell r="D264">
            <v>1</v>
          </cell>
          <cell r="E264">
            <v>0</v>
          </cell>
        </row>
        <row r="265">
          <cell r="B265" t="str">
            <v>D-145</v>
          </cell>
          <cell r="D265">
            <v>1</v>
          </cell>
          <cell r="E265">
            <v>0</v>
          </cell>
        </row>
        <row r="266">
          <cell r="B266" t="str">
            <v>M-36</v>
          </cell>
          <cell r="D266">
            <v>2</v>
          </cell>
          <cell r="E266">
            <v>0</v>
          </cell>
        </row>
        <row r="267">
          <cell r="B267" t="str">
            <v>M-39</v>
          </cell>
          <cell r="D267">
            <v>1</v>
          </cell>
          <cell r="E267">
            <v>0</v>
          </cell>
        </row>
        <row r="268">
          <cell r="B268" t="str">
            <v>D-135</v>
          </cell>
          <cell r="D268">
            <v>1</v>
          </cell>
          <cell r="E268">
            <v>0</v>
          </cell>
        </row>
        <row r="269">
          <cell r="B269" t="str">
            <v>M-55</v>
          </cell>
          <cell r="D269">
            <v>1</v>
          </cell>
          <cell r="E269">
            <v>0</v>
          </cell>
        </row>
        <row r="270">
          <cell r="B270" t="str">
            <v>T-20</v>
          </cell>
          <cell r="D270">
            <v>1</v>
          </cell>
          <cell r="E270">
            <v>0</v>
          </cell>
        </row>
        <row r="275">
          <cell r="B275" t="str">
            <v>Clave</v>
          </cell>
          <cell r="D275" t="str">
            <v>Cant</v>
          </cell>
          <cell r="E275" t="str">
            <v>Cant</v>
          </cell>
        </row>
        <row r="276">
          <cell r="D276" t="str">
            <v>Necesaria</v>
          </cell>
          <cell r="E276" t="str">
            <v>Exist</v>
          </cell>
        </row>
        <row r="277">
          <cell r="B277" t="str">
            <v>M-17</v>
          </cell>
          <cell r="D277">
            <v>1</v>
          </cell>
          <cell r="E277">
            <v>0</v>
          </cell>
        </row>
        <row r="278">
          <cell r="B278" t="str">
            <v>M-72</v>
          </cell>
          <cell r="D278">
            <v>1</v>
          </cell>
          <cell r="E278">
            <v>0</v>
          </cell>
        </row>
        <row r="279">
          <cell r="B279" t="str">
            <v>T-50</v>
          </cell>
          <cell r="D279">
            <v>1</v>
          </cell>
          <cell r="E279">
            <v>1</v>
          </cell>
        </row>
        <row r="280">
          <cell r="B280" t="str">
            <v>M-114</v>
          </cell>
          <cell r="D280">
            <v>1</v>
          </cell>
          <cell r="E280">
            <v>0</v>
          </cell>
        </row>
        <row r="281">
          <cell r="B281" t="str">
            <v>O-3</v>
          </cell>
          <cell r="D281">
            <v>1</v>
          </cell>
          <cell r="E281">
            <v>0</v>
          </cell>
        </row>
        <row r="282">
          <cell r="B282" t="str">
            <v>O-2</v>
          </cell>
          <cell r="D282">
            <v>1</v>
          </cell>
          <cell r="E282">
            <v>0</v>
          </cell>
        </row>
        <row r="283">
          <cell r="B283" t="str">
            <v>M-86</v>
          </cell>
          <cell r="D283">
            <v>1</v>
          </cell>
          <cell r="E283">
            <v>0</v>
          </cell>
        </row>
        <row r="284">
          <cell r="B284" t="str">
            <v>M-22</v>
          </cell>
          <cell r="D284">
            <v>1</v>
          </cell>
          <cell r="E284">
            <v>0</v>
          </cell>
        </row>
        <row r="285">
          <cell r="B285" t="str">
            <v>D-125</v>
          </cell>
          <cell r="D285">
            <v>1</v>
          </cell>
          <cell r="E285">
            <v>0</v>
          </cell>
        </row>
        <row r="286">
          <cell r="B286" t="str">
            <v>D-28</v>
          </cell>
          <cell r="D286">
            <v>1</v>
          </cell>
          <cell r="E286">
            <v>0</v>
          </cell>
        </row>
        <row r="287">
          <cell r="B287" t="str">
            <v>D-128</v>
          </cell>
          <cell r="D287">
            <v>1</v>
          </cell>
          <cell r="E287">
            <v>0</v>
          </cell>
        </row>
        <row r="288">
          <cell r="B288" t="str">
            <v>D-129</v>
          </cell>
          <cell r="D288">
            <v>1</v>
          </cell>
          <cell r="E288">
            <v>0</v>
          </cell>
        </row>
        <row r="289">
          <cell r="B289" t="str">
            <v>M-88</v>
          </cell>
          <cell r="D289">
            <v>1</v>
          </cell>
          <cell r="E289">
            <v>0</v>
          </cell>
        </row>
        <row r="290">
          <cell r="B290" t="str">
            <v>M-91</v>
          </cell>
          <cell r="D290">
            <v>1</v>
          </cell>
          <cell r="E290">
            <v>0</v>
          </cell>
        </row>
        <row r="291">
          <cell r="B291" t="str">
            <v>D-148</v>
          </cell>
          <cell r="D291">
            <v>1</v>
          </cell>
          <cell r="E291">
            <v>0</v>
          </cell>
        </row>
        <row r="292">
          <cell r="B292" t="str">
            <v>D-131</v>
          </cell>
          <cell r="D292">
            <v>1</v>
          </cell>
          <cell r="E292">
            <v>0</v>
          </cell>
        </row>
        <row r="293">
          <cell r="B293" t="str">
            <v>M-15</v>
          </cell>
          <cell r="D293">
            <v>1</v>
          </cell>
          <cell r="E293">
            <v>0</v>
          </cell>
        </row>
        <row r="294">
          <cell r="B294" t="str">
            <v>M-9</v>
          </cell>
          <cell r="D294">
            <v>1</v>
          </cell>
          <cell r="E294">
            <v>0</v>
          </cell>
        </row>
        <row r="295">
          <cell r="B295" t="str">
            <v>D-334</v>
          </cell>
          <cell r="D295">
            <v>1</v>
          </cell>
          <cell r="E295">
            <v>0</v>
          </cell>
        </row>
        <row r="296">
          <cell r="B296" t="str">
            <v>D-145</v>
          </cell>
          <cell r="D296">
            <v>1</v>
          </cell>
          <cell r="E296">
            <v>0</v>
          </cell>
        </row>
        <row r="297">
          <cell r="B297" t="str">
            <v>D-146</v>
          </cell>
          <cell r="D297">
            <v>1</v>
          </cell>
          <cell r="E297">
            <v>0</v>
          </cell>
        </row>
        <row r="298">
          <cell r="B298" t="str">
            <v>I-11</v>
          </cell>
          <cell r="D298">
            <v>1</v>
          </cell>
          <cell r="E298">
            <v>0</v>
          </cell>
        </row>
        <row r="299">
          <cell r="B299" t="str">
            <v>M-36</v>
          </cell>
          <cell r="D299">
            <v>2</v>
          </cell>
          <cell r="E299">
            <v>0</v>
          </cell>
        </row>
        <row r="300">
          <cell r="B300" t="str">
            <v>M-39</v>
          </cell>
          <cell r="D300">
            <v>1</v>
          </cell>
          <cell r="E300">
            <v>0</v>
          </cell>
        </row>
        <row r="301">
          <cell r="B301" t="str">
            <v>D-136</v>
          </cell>
          <cell r="D301">
            <v>1</v>
          </cell>
          <cell r="E301">
            <v>0</v>
          </cell>
        </row>
        <row r="302">
          <cell r="B302" t="str">
            <v>M-64</v>
          </cell>
          <cell r="D302">
            <v>1</v>
          </cell>
          <cell r="E302">
            <v>0</v>
          </cell>
        </row>
        <row r="303">
          <cell r="B303" t="str">
            <v>T-20</v>
          </cell>
          <cell r="D303">
            <v>1</v>
          </cell>
          <cell r="E303">
            <v>0</v>
          </cell>
        </row>
        <row r="308">
          <cell r="B308" t="str">
            <v>Clave</v>
          </cell>
          <cell r="D308" t="str">
            <v>Cant</v>
          </cell>
          <cell r="E308" t="str">
            <v>Cant</v>
          </cell>
        </row>
        <row r="309">
          <cell r="D309" t="str">
            <v>Necesaria</v>
          </cell>
          <cell r="E309" t="str">
            <v>Exist</v>
          </cell>
        </row>
        <row r="310">
          <cell r="B310" t="str">
            <v>M-17</v>
          </cell>
          <cell r="D310">
            <v>1</v>
          </cell>
          <cell r="E310">
            <v>0</v>
          </cell>
        </row>
        <row r="311">
          <cell r="B311" t="str">
            <v>M-72</v>
          </cell>
          <cell r="D311">
            <v>1</v>
          </cell>
          <cell r="E311">
            <v>0</v>
          </cell>
        </row>
        <row r="312">
          <cell r="B312" t="str">
            <v>T-50</v>
          </cell>
          <cell r="D312">
            <v>1</v>
          </cell>
          <cell r="E312">
            <v>1</v>
          </cell>
        </row>
        <row r="313">
          <cell r="B313" t="str">
            <v>M-114</v>
          </cell>
          <cell r="D313">
            <v>1</v>
          </cell>
          <cell r="E313">
            <v>0</v>
          </cell>
        </row>
        <row r="314">
          <cell r="B314" t="str">
            <v>D-97</v>
          </cell>
          <cell r="D314">
            <v>1</v>
          </cell>
          <cell r="E314">
            <v>0</v>
          </cell>
        </row>
        <row r="315">
          <cell r="B315" t="str">
            <v>O-3</v>
          </cell>
          <cell r="D315">
            <v>1</v>
          </cell>
          <cell r="E315">
            <v>0</v>
          </cell>
        </row>
        <row r="316">
          <cell r="B316" t="str">
            <v>O-2</v>
          </cell>
          <cell r="D316">
            <v>1</v>
          </cell>
          <cell r="E316">
            <v>0</v>
          </cell>
        </row>
        <row r="317">
          <cell r="B317" t="str">
            <v>D-103</v>
          </cell>
          <cell r="D317">
            <v>1</v>
          </cell>
          <cell r="E317">
            <v>1</v>
          </cell>
        </row>
        <row r="318">
          <cell r="B318" t="str">
            <v>M-86</v>
          </cell>
          <cell r="D318">
            <v>1</v>
          </cell>
          <cell r="E318">
            <v>0</v>
          </cell>
        </row>
        <row r="319">
          <cell r="B319" t="str">
            <v>M-22</v>
          </cell>
          <cell r="D319">
            <v>1</v>
          </cell>
          <cell r="E319">
            <v>0</v>
          </cell>
        </row>
        <row r="320">
          <cell r="B320" t="str">
            <v>D-125</v>
          </cell>
          <cell r="D320">
            <v>1</v>
          </cell>
          <cell r="E320">
            <v>0</v>
          </cell>
        </row>
        <row r="321">
          <cell r="B321" t="str">
            <v>D-34</v>
          </cell>
          <cell r="D321">
            <v>1</v>
          </cell>
          <cell r="E321">
            <v>0</v>
          </cell>
        </row>
        <row r="322">
          <cell r="B322" t="str">
            <v>D-128</v>
          </cell>
          <cell r="D322">
            <v>1</v>
          </cell>
          <cell r="E322">
            <v>0</v>
          </cell>
        </row>
        <row r="323">
          <cell r="B323" t="str">
            <v>M-68</v>
          </cell>
          <cell r="D323">
            <v>1</v>
          </cell>
          <cell r="E323">
            <v>0</v>
          </cell>
        </row>
        <row r="324">
          <cell r="B324" t="str">
            <v>M-91</v>
          </cell>
          <cell r="D324">
            <v>1</v>
          </cell>
          <cell r="E324">
            <v>0</v>
          </cell>
        </row>
        <row r="325">
          <cell r="B325" t="str">
            <v>M-98</v>
          </cell>
          <cell r="D325">
            <v>1</v>
          </cell>
          <cell r="E325">
            <v>0</v>
          </cell>
        </row>
        <row r="326">
          <cell r="B326" t="str">
            <v>D-148</v>
          </cell>
          <cell r="D326">
            <v>1</v>
          </cell>
          <cell r="E326">
            <v>0</v>
          </cell>
        </row>
        <row r="327">
          <cell r="B327" t="str">
            <v>M-15</v>
          </cell>
          <cell r="D327">
            <v>1</v>
          </cell>
          <cell r="E327">
            <v>0</v>
          </cell>
        </row>
        <row r="328">
          <cell r="B328" t="str">
            <v>M-9</v>
          </cell>
          <cell r="D328">
            <v>1</v>
          </cell>
          <cell r="E328">
            <v>0</v>
          </cell>
        </row>
        <row r="329">
          <cell r="B329" t="str">
            <v>M-115</v>
          </cell>
          <cell r="D329">
            <v>1</v>
          </cell>
          <cell r="E329">
            <v>0</v>
          </cell>
        </row>
        <row r="330">
          <cell r="B330" t="str">
            <v>T-79</v>
          </cell>
          <cell r="D330">
            <v>1</v>
          </cell>
          <cell r="E330">
            <v>0</v>
          </cell>
        </row>
        <row r="331">
          <cell r="B331" t="str">
            <v>D-145</v>
          </cell>
          <cell r="D331">
            <v>1</v>
          </cell>
          <cell r="E331">
            <v>0</v>
          </cell>
        </row>
        <row r="332">
          <cell r="B332" t="str">
            <v>D-146</v>
          </cell>
          <cell r="D332">
            <v>1</v>
          </cell>
          <cell r="E332">
            <v>0</v>
          </cell>
        </row>
        <row r="333">
          <cell r="B333" t="str">
            <v>I-18</v>
          </cell>
          <cell r="D333">
            <v>1</v>
          </cell>
          <cell r="E333">
            <v>0</v>
          </cell>
        </row>
        <row r="334">
          <cell r="B334" t="str">
            <v>I-22</v>
          </cell>
          <cell r="D334">
            <v>2</v>
          </cell>
          <cell r="E334">
            <v>0</v>
          </cell>
        </row>
        <row r="335">
          <cell r="B335" t="str">
            <v>I-23</v>
          </cell>
          <cell r="D335">
            <v>2</v>
          </cell>
          <cell r="E335">
            <v>0</v>
          </cell>
        </row>
        <row r="336">
          <cell r="B336" t="str">
            <v>M-36</v>
          </cell>
          <cell r="D336">
            <v>2</v>
          </cell>
          <cell r="E336">
            <v>0</v>
          </cell>
        </row>
        <row r="337">
          <cell r="B337" t="str">
            <v>M-39</v>
          </cell>
          <cell r="D337">
            <v>1</v>
          </cell>
          <cell r="E337">
            <v>0</v>
          </cell>
        </row>
        <row r="338">
          <cell r="B338" t="str">
            <v>D-135</v>
          </cell>
          <cell r="D338">
            <v>1</v>
          </cell>
          <cell r="E338">
            <v>0</v>
          </cell>
        </row>
        <row r="339">
          <cell r="B339" t="str">
            <v>D-136</v>
          </cell>
          <cell r="D339">
            <v>1</v>
          </cell>
          <cell r="E339">
            <v>0</v>
          </cell>
        </row>
        <row r="340">
          <cell r="B340" t="str">
            <v>M-64</v>
          </cell>
          <cell r="D340">
            <v>1</v>
          </cell>
          <cell r="E340">
            <v>0</v>
          </cell>
        </row>
        <row r="341">
          <cell r="B341" t="str">
            <v>T-20</v>
          </cell>
          <cell r="D341">
            <v>1</v>
          </cell>
          <cell r="E341">
            <v>0</v>
          </cell>
        </row>
        <row r="343">
          <cell r="B343" t="str">
            <v>O-3</v>
          </cell>
          <cell r="D343">
            <v>1</v>
          </cell>
          <cell r="E343">
            <v>0</v>
          </cell>
        </row>
        <row r="344">
          <cell r="B344" t="str">
            <v>E-7</v>
          </cell>
          <cell r="D344">
            <v>1</v>
          </cell>
          <cell r="E344">
            <v>0</v>
          </cell>
        </row>
        <row r="345">
          <cell r="B345" t="str">
            <v>M-14</v>
          </cell>
          <cell r="D345">
            <v>3</v>
          </cell>
          <cell r="E345">
            <v>0</v>
          </cell>
        </row>
        <row r="350">
          <cell r="B350" t="str">
            <v>Clave</v>
          </cell>
          <cell r="D350" t="str">
            <v>Cant</v>
          </cell>
          <cell r="E350" t="str">
            <v>Cant</v>
          </cell>
        </row>
        <row r="351">
          <cell r="D351" t="str">
            <v>Necesaria</v>
          </cell>
          <cell r="E351" t="str">
            <v>Exist</v>
          </cell>
        </row>
        <row r="352">
          <cell r="B352" t="str">
            <v>M-57</v>
          </cell>
          <cell r="D352">
            <v>1</v>
          </cell>
          <cell r="E352">
            <v>0</v>
          </cell>
        </row>
        <row r="353">
          <cell r="B353" t="str">
            <v>M-17</v>
          </cell>
          <cell r="D353">
            <v>1</v>
          </cell>
          <cell r="E353">
            <v>0</v>
          </cell>
        </row>
        <row r="354">
          <cell r="B354" t="str">
            <v>D-414</v>
          </cell>
          <cell r="D354">
            <v>1</v>
          </cell>
          <cell r="E354">
            <v>0</v>
          </cell>
        </row>
        <row r="355">
          <cell r="B355" t="str">
            <v>T-50</v>
          </cell>
          <cell r="D355">
            <v>1</v>
          </cell>
          <cell r="E355">
            <v>1</v>
          </cell>
        </row>
        <row r="356">
          <cell r="B356" t="str">
            <v>M-114</v>
          </cell>
          <cell r="D356">
            <v>1</v>
          </cell>
          <cell r="E356">
            <v>0</v>
          </cell>
        </row>
        <row r="357">
          <cell r="B357" t="str">
            <v>D-39</v>
          </cell>
          <cell r="D357">
            <v>1</v>
          </cell>
          <cell r="E357">
            <v>0</v>
          </cell>
        </row>
        <row r="358">
          <cell r="B358" t="str">
            <v>O-3</v>
          </cell>
          <cell r="D358">
            <v>1</v>
          </cell>
          <cell r="E358">
            <v>0</v>
          </cell>
        </row>
        <row r="359">
          <cell r="B359" t="str">
            <v>O-2</v>
          </cell>
          <cell r="D359">
            <v>1</v>
          </cell>
          <cell r="E359">
            <v>0</v>
          </cell>
        </row>
        <row r="360">
          <cell r="B360" t="str">
            <v>D-21</v>
          </cell>
          <cell r="D360">
            <v>1</v>
          </cell>
          <cell r="E360">
            <v>1</v>
          </cell>
        </row>
        <row r="361">
          <cell r="B361" t="str">
            <v>M-22</v>
          </cell>
          <cell r="D361">
            <v>1</v>
          </cell>
          <cell r="E361">
            <v>0</v>
          </cell>
        </row>
        <row r="362">
          <cell r="B362" t="str">
            <v>D-212</v>
          </cell>
          <cell r="D362">
            <v>1</v>
          </cell>
          <cell r="E362">
            <v>0</v>
          </cell>
        </row>
        <row r="363">
          <cell r="B363" t="str">
            <v>D-40</v>
          </cell>
          <cell r="D363">
            <v>1</v>
          </cell>
          <cell r="E363">
            <v>0</v>
          </cell>
        </row>
        <row r="364">
          <cell r="B364" t="str">
            <v>M-90</v>
          </cell>
          <cell r="D364">
            <v>1</v>
          </cell>
          <cell r="E364">
            <v>0</v>
          </cell>
        </row>
        <row r="365">
          <cell r="B365" t="str">
            <v>M-94</v>
          </cell>
          <cell r="D365">
            <v>1</v>
          </cell>
          <cell r="E365">
            <v>0</v>
          </cell>
        </row>
        <row r="366">
          <cell r="B366" t="str">
            <v>T-11</v>
          </cell>
          <cell r="D366">
            <v>1</v>
          </cell>
          <cell r="E366">
            <v>0</v>
          </cell>
        </row>
        <row r="367">
          <cell r="B367" t="str">
            <v>M-100</v>
          </cell>
          <cell r="D367">
            <v>1</v>
          </cell>
          <cell r="E367">
            <v>0</v>
          </cell>
        </row>
        <row r="368">
          <cell r="B368" t="str">
            <v>M-9</v>
          </cell>
          <cell r="D368">
            <v>1</v>
          </cell>
          <cell r="E368">
            <v>0</v>
          </cell>
        </row>
        <row r="369">
          <cell r="B369" t="str">
            <v>I-25</v>
          </cell>
          <cell r="D369">
            <v>1</v>
          </cell>
          <cell r="E369">
            <v>0</v>
          </cell>
        </row>
        <row r="370">
          <cell r="B370" t="str">
            <v>I-26</v>
          </cell>
          <cell r="D370">
            <v>1</v>
          </cell>
          <cell r="E370">
            <v>0</v>
          </cell>
        </row>
        <row r="371">
          <cell r="B371" t="str">
            <v>I-27</v>
          </cell>
          <cell r="D371">
            <v>1</v>
          </cell>
          <cell r="E371">
            <v>0</v>
          </cell>
        </row>
        <row r="372">
          <cell r="B372" t="str">
            <v>I-28</v>
          </cell>
          <cell r="D372">
            <v>1</v>
          </cell>
          <cell r="E372">
            <v>0</v>
          </cell>
        </row>
        <row r="373">
          <cell r="B373" t="str">
            <v>I-29</v>
          </cell>
          <cell r="D373">
            <v>1</v>
          </cell>
          <cell r="E373">
            <v>0</v>
          </cell>
        </row>
        <row r="374">
          <cell r="B374" t="str">
            <v>M-36</v>
          </cell>
          <cell r="D374">
            <v>2</v>
          </cell>
          <cell r="E374">
            <v>0</v>
          </cell>
        </row>
        <row r="375">
          <cell r="B375" t="str">
            <v>M-39</v>
          </cell>
          <cell r="D375">
            <v>1</v>
          </cell>
          <cell r="E375">
            <v>0</v>
          </cell>
        </row>
        <row r="376">
          <cell r="B376" t="str">
            <v>D-41</v>
          </cell>
          <cell r="D376">
            <v>1</v>
          </cell>
          <cell r="E376">
            <v>0</v>
          </cell>
        </row>
        <row r="377">
          <cell r="B377" t="str">
            <v>M-55</v>
          </cell>
          <cell r="D377">
            <v>1</v>
          </cell>
          <cell r="E377">
            <v>0</v>
          </cell>
        </row>
        <row r="378">
          <cell r="B378" t="str">
            <v>T-20</v>
          </cell>
          <cell r="D378">
            <v>1</v>
          </cell>
          <cell r="E378">
            <v>0</v>
          </cell>
        </row>
        <row r="381">
          <cell r="B381" t="str">
            <v>Clave</v>
          </cell>
          <cell r="D381" t="str">
            <v>Cant</v>
          </cell>
          <cell r="E381" t="str">
            <v>Cant</v>
          </cell>
        </row>
        <row r="382">
          <cell r="D382" t="str">
            <v>Necesaria</v>
          </cell>
          <cell r="E382" t="str">
            <v>Exist</v>
          </cell>
        </row>
        <row r="383">
          <cell r="B383" t="str">
            <v>M-57</v>
          </cell>
          <cell r="D383">
            <v>1</v>
          </cell>
          <cell r="E383">
            <v>0</v>
          </cell>
        </row>
        <row r="384">
          <cell r="B384" t="str">
            <v>M-17</v>
          </cell>
          <cell r="D384">
            <v>1</v>
          </cell>
          <cell r="E384">
            <v>0</v>
          </cell>
        </row>
        <row r="385">
          <cell r="B385" t="str">
            <v>D-414</v>
          </cell>
          <cell r="D385">
            <v>1</v>
          </cell>
          <cell r="E385">
            <v>0</v>
          </cell>
        </row>
        <row r="386">
          <cell r="B386" t="str">
            <v>T-50</v>
          </cell>
          <cell r="D386">
            <v>1</v>
          </cell>
          <cell r="E386">
            <v>1</v>
          </cell>
        </row>
        <row r="387">
          <cell r="B387" t="str">
            <v>M-114</v>
          </cell>
          <cell r="D387">
            <v>1</v>
          </cell>
          <cell r="E387">
            <v>0</v>
          </cell>
        </row>
        <row r="388">
          <cell r="B388" t="str">
            <v>D-39</v>
          </cell>
          <cell r="D388">
            <v>1</v>
          </cell>
          <cell r="E388">
            <v>0</v>
          </cell>
        </row>
        <row r="389">
          <cell r="B389" t="str">
            <v>O-3</v>
          </cell>
          <cell r="D389">
            <v>1</v>
          </cell>
          <cell r="E389">
            <v>0</v>
          </cell>
        </row>
        <row r="390">
          <cell r="B390" t="str">
            <v>O-2</v>
          </cell>
          <cell r="D390">
            <v>1</v>
          </cell>
          <cell r="E390">
            <v>0</v>
          </cell>
        </row>
        <row r="391">
          <cell r="B391" t="str">
            <v>M-22</v>
          </cell>
          <cell r="D391">
            <v>1</v>
          </cell>
          <cell r="E391">
            <v>0</v>
          </cell>
        </row>
        <row r="392">
          <cell r="B392" t="str">
            <v>D-212</v>
          </cell>
          <cell r="D392">
            <v>1</v>
          </cell>
          <cell r="E392">
            <v>0</v>
          </cell>
        </row>
        <row r="393">
          <cell r="B393" t="str">
            <v>D-40</v>
          </cell>
          <cell r="D393">
            <v>1</v>
          </cell>
          <cell r="E393">
            <v>0</v>
          </cell>
        </row>
        <row r="394">
          <cell r="B394" t="str">
            <v>M-90</v>
          </cell>
          <cell r="D394">
            <v>1</v>
          </cell>
          <cell r="E394">
            <v>0</v>
          </cell>
        </row>
        <row r="395">
          <cell r="B395" t="str">
            <v>M-94</v>
          </cell>
          <cell r="D395">
            <v>1</v>
          </cell>
          <cell r="E395">
            <v>0</v>
          </cell>
        </row>
        <row r="396">
          <cell r="B396" t="str">
            <v>T-11</v>
          </cell>
          <cell r="D396">
            <v>1</v>
          </cell>
          <cell r="E396">
            <v>0</v>
          </cell>
        </row>
        <row r="397">
          <cell r="B397" t="str">
            <v>M-100</v>
          </cell>
          <cell r="D397">
            <v>1</v>
          </cell>
          <cell r="E397">
            <v>0</v>
          </cell>
        </row>
        <row r="398">
          <cell r="B398" t="str">
            <v>M-9</v>
          </cell>
          <cell r="D398">
            <v>1</v>
          </cell>
          <cell r="E398">
            <v>0</v>
          </cell>
        </row>
        <row r="399">
          <cell r="B399" t="str">
            <v>I-25</v>
          </cell>
          <cell r="D399">
            <v>1</v>
          </cell>
          <cell r="E399">
            <v>0</v>
          </cell>
        </row>
        <row r="400">
          <cell r="B400" t="str">
            <v>I-26</v>
          </cell>
          <cell r="D400">
            <v>1</v>
          </cell>
          <cell r="E400">
            <v>0</v>
          </cell>
        </row>
        <row r="401">
          <cell r="B401" t="str">
            <v>I-27</v>
          </cell>
          <cell r="D401">
            <v>1</v>
          </cell>
          <cell r="E401">
            <v>0</v>
          </cell>
        </row>
        <row r="402">
          <cell r="B402" t="str">
            <v>I-28</v>
          </cell>
          <cell r="D402">
            <v>1</v>
          </cell>
          <cell r="E402">
            <v>0</v>
          </cell>
        </row>
        <row r="403">
          <cell r="B403" t="str">
            <v>I-29</v>
          </cell>
          <cell r="D403">
            <v>1</v>
          </cell>
          <cell r="E403">
            <v>0</v>
          </cell>
        </row>
        <row r="404">
          <cell r="B404" t="str">
            <v>M-36</v>
          </cell>
          <cell r="D404">
            <v>2</v>
          </cell>
          <cell r="E404">
            <v>0</v>
          </cell>
        </row>
        <row r="405">
          <cell r="B405" t="str">
            <v>M-39</v>
          </cell>
          <cell r="D405">
            <v>1</v>
          </cell>
          <cell r="E405">
            <v>0</v>
          </cell>
        </row>
        <row r="406">
          <cell r="B406" t="str">
            <v>D-41</v>
          </cell>
          <cell r="D406">
            <v>1</v>
          </cell>
          <cell r="E406">
            <v>0</v>
          </cell>
        </row>
        <row r="407">
          <cell r="B407" t="str">
            <v>M-55</v>
          </cell>
          <cell r="D407">
            <v>1</v>
          </cell>
          <cell r="E407">
            <v>0</v>
          </cell>
        </row>
        <row r="408">
          <cell r="B408" t="str">
            <v>T-20</v>
          </cell>
          <cell r="D408">
            <v>1</v>
          </cell>
          <cell r="E408">
            <v>0</v>
          </cell>
        </row>
        <row r="413">
          <cell r="B413" t="str">
            <v>Clave</v>
          </cell>
          <cell r="D413" t="str">
            <v>Cant</v>
          </cell>
          <cell r="E413" t="str">
            <v>Cant</v>
          </cell>
        </row>
        <row r="414">
          <cell r="D414" t="str">
            <v>Necesaria</v>
          </cell>
          <cell r="E414" t="str">
            <v>Exist</v>
          </cell>
        </row>
        <row r="415">
          <cell r="B415" t="str">
            <v>M-1</v>
          </cell>
          <cell r="D415">
            <v>1</v>
          </cell>
          <cell r="E415">
            <v>0</v>
          </cell>
        </row>
        <row r="416">
          <cell r="B416" t="str">
            <v>T-50</v>
          </cell>
          <cell r="D416">
            <v>1</v>
          </cell>
          <cell r="E416">
            <v>1</v>
          </cell>
        </row>
        <row r="417">
          <cell r="B417" t="str">
            <v>T-55</v>
          </cell>
          <cell r="D417">
            <v>1</v>
          </cell>
          <cell r="E417">
            <v>0</v>
          </cell>
        </row>
        <row r="418">
          <cell r="B418" t="str">
            <v>T-110</v>
          </cell>
          <cell r="D418">
            <v>1</v>
          </cell>
          <cell r="E418">
            <v>0</v>
          </cell>
        </row>
        <row r="419">
          <cell r="B419" t="str">
            <v>M-29</v>
          </cell>
          <cell r="D419">
            <v>1</v>
          </cell>
          <cell r="E419">
            <v>0</v>
          </cell>
        </row>
        <row r="420">
          <cell r="B420" t="str">
            <v>M-15</v>
          </cell>
          <cell r="D420">
            <v>1</v>
          </cell>
          <cell r="E420">
            <v>0</v>
          </cell>
        </row>
        <row r="421">
          <cell r="B421" t="str">
            <v>M-9</v>
          </cell>
          <cell r="D421">
            <v>1</v>
          </cell>
          <cell r="E421">
            <v>0</v>
          </cell>
        </row>
        <row r="422">
          <cell r="B422" t="str">
            <v>T-79</v>
          </cell>
          <cell r="D422">
            <v>1</v>
          </cell>
          <cell r="E422">
            <v>0</v>
          </cell>
        </row>
        <row r="423">
          <cell r="B423" t="str">
            <v>M-39</v>
          </cell>
          <cell r="D423">
            <v>6</v>
          </cell>
          <cell r="E423">
            <v>0</v>
          </cell>
        </row>
        <row r="424">
          <cell r="B424" t="str">
            <v>T-73</v>
          </cell>
          <cell r="D424">
            <v>1</v>
          </cell>
          <cell r="E424">
            <v>0</v>
          </cell>
        </row>
        <row r="425">
          <cell r="B425" t="str">
            <v>T-20</v>
          </cell>
          <cell r="D425">
            <v>1</v>
          </cell>
          <cell r="E425">
            <v>0</v>
          </cell>
        </row>
        <row r="426">
          <cell r="B426" t="str">
            <v>T-112</v>
          </cell>
          <cell r="D426">
            <v>1</v>
          </cell>
          <cell r="E426">
            <v>0</v>
          </cell>
        </row>
        <row r="427">
          <cell r="B427" t="str">
            <v>E-154</v>
          </cell>
          <cell r="D427">
            <v>1</v>
          </cell>
          <cell r="E427">
            <v>0</v>
          </cell>
        </row>
        <row r="432">
          <cell r="B432" t="str">
            <v>Clave</v>
          </cell>
          <cell r="D432" t="str">
            <v>Cant</v>
          </cell>
          <cell r="E432" t="str">
            <v>Cant</v>
          </cell>
        </row>
        <row r="433">
          <cell r="D433" t="str">
            <v>Necesaria</v>
          </cell>
          <cell r="E433" t="str">
            <v>Exist</v>
          </cell>
        </row>
        <row r="434">
          <cell r="B434" t="str">
            <v>M-18</v>
          </cell>
          <cell r="D434">
            <v>20</v>
          </cell>
          <cell r="E434">
            <v>0</v>
          </cell>
        </row>
        <row r="435">
          <cell r="B435" t="str">
            <v>T-2</v>
          </cell>
          <cell r="D435">
            <v>1</v>
          </cell>
          <cell r="E435">
            <v>0</v>
          </cell>
        </row>
        <row r="436">
          <cell r="B436" t="str">
            <v>M-101</v>
          </cell>
          <cell r="D436">
            <v>4</v>
          </cell>
          <cell r="E436">
            <v>0</v>
          </cell>
        </row>
        <row r="437">
          <cell r="B437" t="str">
            <v>T-79</v>
          </cell>
          <cell r="D437">
            <v>1</v>
          </cell>
          <cell r="E437">
            <v>0</v>
          </cell>
        </row>
        <row r="438">
          <cell r="B438" t="str">
            <v>T-14</v>
          </cell>
          <cell r="D438">
            <v>1</v>
          </cell>
          <cell r="E438">
            <v>0</v>
          </cell>
        </row>
        <row r="439">
          <cell r="B439" t="str">
            <v>M-10</v>
          </cell>
          <cell r="D439">
            <v>1</v>
          </cell>
          <cell r="E439">
            <v>0</v>
          </cell>
        </row>
        <row r="440">
          <cell r="B440" t="str">
            <v>T-16</v>
          </cell>
          <cell r="D440">
            <v>1</v>
          </cell>
          <cell r="E440">
            <v>0</v>
          </cell>
        </row>
        <row r="443">
          <cell r="B443" t="str">
            <v>Clave</v>
          </cell>
          <cell r="D443" t="str">
            <v>Cant</v>
          </cell>
          <cell r="E443" t="str">
            <v>Cant</v>
          </cell>
        </row>
        <row r="444">
          <cell r="D444" t="str">
            <v>Necesaria</v>
          </cell>
          <cell r="E444" t="str">
            <v>Exist</v>
          </cell>
        </row>
        <row r="445">
          <cell r="B445" t="str">
            <v>M-2</v>
          </cell>
          <cell r="D445">
            <v>1</v>
          </cell>
          <cell r="E445">
            <v>0</v>
          </cell>
        </row>
        <row r="446">
          <cell r="B446" t="str">
            <v>M-138</v>
          </cell>
          <cell r="D446">
            <v>1</v>
          </cell>
          <cell r="E446">
            <v>0</v>
          </cell>
        </row>
        <row r="447">
          <cell r="B447" t="str">
            <v>D-325</v>
          </cell>
          <cell r="D447">
            <v>1</v>
          </cell>
          <cell r="E447">
            <v>0</v>
          </cell>
        </row>
        <row r="448">
          <cell r="B448" t="str">
            <v>D-326</v>
          </cell>
          <cell r="D448">
            <v>1</v>
          </cell>
          <cell r="E448">
            <v>0</v>
          </cell>
        </row>
        <row r="449">
          <cell r="B449" t="str">
            <v>D-412</v>
          </cell>
          <cell r="D449">
            <v>2</v>
          </cell>
          <cell r="E449">
            <v>0</v>
          </cell>
        </row>
        <row r="450">
          <cell r="B450" t="str">
            <v>M-17</v>
          </cell>
          <cell r="D450">
            <v>1</v>
          </cell>
          <cell r="E450">
            <v>0</v>
          </cell>
        </row>
        <row r="451">
          <cell r="B451" t="str">
            <v>D-328</v>
          </cell>
          <cell r="D451">
            <v>2</v>
          </cell>
          <cell r="E451">
            <v>0</v>
          </cell>
        </row>
        <row r="452">
          <cell r="B452" t="str">
            <v>T-50</v>
          </cell>
          <cell r="D452">
            <v>1</v>
          </cell>
          <cell r="E452">
            <v>1</v>
          </cell>
        </row>
        <row r="453">
          <cell r="B453" t="str">
            <v>M-114</v>
          </cell>
          <cell r="D453">
            <v>1</v>
          </cell>
          <cell r="E453">
            <v>0</v>
          </cell>
        </row>
        <row r="454">
          <cell r="B454" t="str">
            <v>O-3</v>
          </cell>
          <cell r="D454">
            <v>1</v>
          </cell>
          <cell r="E454">
            <v>0</v>
          </cell>
        </row>
        <row r="455">
          <cell r="B455" t="str">
            <v>O-2</v>
          </cell>
          <cell r="D455">
            <v>1</v>
          </cell>
          <cell r="E455">
            <v>0</v>
          </cell>
        </row>
        <row r="456">
          <cell r="B456" t="str">
            <v>T-6</v>
          </cell>
          <cell r="D456">
            <v>1</v>
          </cell>
          <cell r="E456">
            <v>0</v>
          </cell>
        </row>
        <row r="457">
          <cell r="B457" t="str">
            <v>M-22</v>
          </cell>
          <cell r="D457">
            <v>1</v>
          </cell>
          <cell r="E457">
            <v>0</v>
          </cell>
        </row>
        <row r="458">
          <cell r="B458" t="str">
            <v>D-125</v>
          </cell>
          <cell r="D458">
            <v>1</v>
          </cell>
          <cell r="E458">
            <v>0</v>
          </cell>
        </row>
        <row r="459">
          <cell r="B459" t="str">
            <v>D-343</v>
          </cell>
          <cell r="D459">
            <v>1</v>
          </cell>
          <cell r="E459">
            <v>0</v>
          </cell>
        </row>
        <row r="460">
          <cell r="B460" t="str">
            <v>D-200</v>
          </cell>
          <cell r="D460">
            <v>2</v>
          </cell>
          <cell r="E460">
            <v>0</v>
          </cell>
        </row>
        <row r="461">
          <cell r="B461" t="str">
            <v>M-28</v>
          </cell>
          <cell r="D461">
            <v>1</v>
          </cell>
          <cell r="E461">
            <v>0</v>
          </cell>
        </row>
        <row r="462">
          <cell r="B462" t="str">
            <v>M-97</v>
          </cell>
          <cell r="D462">
            <v>1</v>
          </cell>
          <cell r="E462">
            <v>0</v>
          </cell>
        </row>
        <row r="463">
          <cell r="B463" t="str">
            <v>M-15</v>
          </cell>
          <cell r="D463">
            <v>1</v>
          </cell>
          <cell r="E463">
            <v>0</v>
          </cell>
        </row>
        <row r="464">
          <cell r="B464" t="str">
            <v>M-9</v>
          </cell>
          <cell r="D464">
            <v>1</v>
          </cell>
          <cell r="E464">
            <v>0</v>
          </cell>
        </row>
        <row r="465">
          <cell r="B465" t="str">
            <v>M-33</v>
          </cell>
          <cell r="D465">
            <v>1</v>
          </cell>
          <cell r="E465">
            <v>0</v>
          </cell>
        </row>
        <row r="466">
          <cell r="B466" t="str">
            <v>T-79</v>
          </cell>
          <cell r="D466">
            <v>1</v>
          </cell>
          <cell r="E466">
            <v>0</v>
          </cell>
        </row>
        <row r="467">
          <cell r="B467" t="str">
            <v>T-14</v>
          </cell>
          <cell r="D467">
            <v>1</v>
          </cell>
          <cell r="E467">
            <v>0</v>
          </cell>
        </row>
        <row r="468">
          <cell r="B468" t="str">
            <v>D-145</v>
          </cell>
          <cell r="D468">
            <v>1</v>
          </cell>
          <cell r="E468">
            <v>0</v>
          </cell>
        </row>
        <row r="469">
          <cell r="B469" t="str">
            <v>D-146</v>
          </cell>
          <cell r="D469">
            <v>1</v>
          </cell>
          <cell r="E469">
            <v>0</v>
          </cell>
        </row>
        <row r="470">
          <cell r="B470" t="str">
            <v>M-34</v>
          </cell>
          <cell r="D470">
            <v>4</v>
          </cell>
          <cell r="E470">
            <v>0</v>
          </cell>
        </row>
        <row r="471">
          <cell r="B471" t="str">
            <v>M-36</v>
          </cell>
          <cell r="D471">
            <v>3</v>
          </cell>
          <cell r="E471">
            <v>0</v>
          </cell>
        </row>
        <row r="472">
          <cell r="B472" t="str">
            <v>M-39</v>
          </cell>
          <cell r="D472">
            <v>1</v>
          </cell>
          <cell r="E472">
            <v>0</v>
          </cell>
        </row>
        <row r="473">
          <cell r="B473" t="str">
            <v>M-47</v>
          </cell>
          <cell r="D473">
            <v>1</v>
          </cell>
          <cell r="E473">
            <v>0</v>
          </cell>
        </row>
        <row r="474">
          <cell r="B474" t="str">
            <v>D-345</v>
          </cell>
          <cell r="D474">
            <v>2</v>
          </cell>
          <cell r="E474">
            <v>0</v>
          </cell>
        </row>
        <row r="475">
          <cell r="B475" t="str">
            <v>T-15</v>
          </cell>
          <cell r="D475">
            <v>1</v>
          </cell>
          <cell r="E475">
            <v>0</v>
          </cell>
        </row>
        <row r="476">
          <cell r="B476" t="str">
            <v>D-136</v>
          </cell>
          <cell r="D476">
            <v>1</v>
          </cell>
          <cell r="E476">
            <v>0</v>
          </cell>
        </row>
        <row r="477">
          <cell r="B477" t="str">
            <v>O-20</v>
          </cell>
          <cell r="D477">
            <v>2</v>
          </cell>
          <cell r="E477">
            <v>0</v>
          </cell>
        </row>
        <row r="478">
          <cell r="B478" t="str">
            <v>O-13</v>
          </cell>
          <cell r="D478">
            <v>1</v>
          </cell>
          <cell r="E478">
            <v>0</v>
          </cell>
        </row>
        <row r="479">
          <cell r="B479" t="str">
            <v>O-21</v>
          </cell>
          <cell r="D479">
            <v>1</v>
          </cell>
          <cell r="E479">
            <v>0</v>
          </cell>
        </row>
        <row r="480">
          <cell r="B480" t="str">
            <v>M-55</v>
          </cell>
          <cell r="D480">
            <v>1</v>
          </cell>
          <cell r="E480">
            <v>0</v>
          </cell>
        </row>
        <row r="481">
          <cell r="B481" t="str">
            <v>M-10</v>
          </cell>
          <cell r="D481">
            <v>1</v>
          </cell>
          <cell r="E481">
            <v>0</v>
          </cell>
        </row>
        <row r="482">
          <cell r="B482" t="str">
            <v>T-20</v>
          </cell>
          <cell r="D482">
            <v>1</v>
          </cell>
          <cell r="E482">
            <v>0</v>
          </cell>
        </row>
        <row r="485">
          <cell r="B485" t="str">
            <v>Clave</v>
          </cell>
          <cell r="D485" t="str">
            <v>Cant</v>
          </cell>
          <cell r="E485" t="str">
            <v>Cant</v>
          </cell>
        </row>
        <row r="486">
          <cell r="D486" t="str">
            <v>Necesaria</v>
          </cell>
          <cell r="E486" t="str">
            <v>Exist</v>
          </cell>
        </row>
        <row r="487">
          <cell r="B487" t="str">
            <v>M-17</v>
          </cell>
          <cell r="D487">
            <v>1</v>
          </cell>
          <cell r="E487">
            <v>0</v>
          </cell>
        </row>
        <row r="488">
          <cell r="B488" t="str">
            <v>M-72</v>
          </cell>
          <cell r="D488">
            <v>1</v>
          </cell>
          <cell r="E488">
            <v>0</v>
          </cell>
        </row>
        <row r="489">
          <cell r="B489" t="str">
            <v>T-50</v>
          </cell>
          <cell r="D489">
            <v>1</v>
          </cell>
          <cell r="E489">
            <v>1</v>
          </cell>
        </row>
        <row r="490">
          <cell r="B490" t="str">
            <v>D-285</v>
          </cell>
          <cell r="D490">
            <v>2</v>
          </cell>
          <cell r="E490">
            <v>0</v>
          </cell>
        </row>
        <row r="491">
          <cell r="B491" t="str">
            <v>M-114</v>
          </cell>
          <cell r="D491">
            <v>1</v>
          </cell>
          <cell r="E491">
            <v>0</v>
          </cell>
        </row>
        <row r="492">
          <cell r="B492" t="str">
            <v>E-160</v>
          </cell>
          <cell r="D492">
            <v>2</v>
          </cell>
          <cell r="E492">
            <v>0</v>
          </cell>
        </row>
        <row r="493">
          <cell r="B493" t="str">
            <v>D-92</v>
          </cell>
          <cell r="D493">
            <v>1</v>
          </cell>
          <cell r="E493">
            <v>0</v>
          </cell>
        </row>
        <row r="494">
          <cell r="B494" t="str">
            <v>O-3</v>
          </cell>
          <cell r="D494">
            <v>1</v>
          </cell>
          <cell r="E494">
            <v>0</v>
          </cell>
        </row>
        <row r="495">
          <cell r="B495" t="str">
            <v>O-2</v>
          </cell>
          <cell r="D495">
            <v>1</v>
          </cell>
          <cell r="E495">
            <v>0</v>
          </cell>
        </row>
        <row r="496">
          <cell r="B496" t="str">
            <v>M-86</v>
          </cell>
          <cell r="D496">
            <v>1</v>
          </cell>
          <cell r="E496">
            <v>0</v>
          </cell>
        </row>
        <row r="497">
          <cell r="B497" t="str">
            <v>M-22</v>
          </cell>
          <cell r="D497">
            <v>1</v>
          </cell>
          <cell r="E497">
            <v>0</v>
          </cell>
        </row>
        <row r="498">
          <cell r="B498" t="str">
            <v>D-33</v>
          </cell>
          <cell r="D498">
            <v>1</v>
          </cell>
          <cell r="E498">
            <v>0</v>
          </cell>
        </row>
        <row r="499">
          <cell r="B499" t="str">
            <v>M-88</v>
          </cell>
          <cell r="D499">
            <v>1</v>
          </cell>
          <cell r="E499">
            <v>0</v>
          </cell>
        </row>
        <row r="500">
          <cell r="B500" t="str">
            <v>M-91</v>
          </cell>
          <cell r="D500">
            <v>1</v>
          </cell>
          <cell r="E500">
            <v>0</v>
          </cell>
        </row>
        <row r="501">
          <cell r="B501" t="str">
            <v>M-99</v>
          </cell>
          <cell r="D501">
            <v>1</v>
          </cell>
          <cell r="E501">
            <v>0</v>
          </cell>
        </row>
        <row r="502">
          <cell r="B502" t="str">
            <v>M-15</v>
          </cell>
          <cell r="D502">
            <v>1</v>
          </cell>
          <cell r="E502">
            <v>0</v>
          </cell>
        </row>
        <row r="503">
          <cell r="B503" t="str">
            <v>M-9</v>
          </cell>
          <cell r="D503">
            <v>1</v>
          </cell>
          <cell r="E503">
            <v>0</v>
          </cell>
        </row>
        <row r="504">
          <cell r="B504" t="str">
            <v>D-288</v>
          </cell>
          <cell r="D504">
            <v>1</v>
          </cell>
          <cell r="E504">
            <v>0</v>
          </cell>
        </row>
        <row r="505">
          <cell r="B505" t="str">
            <v>D-145</v>
          </cell>
          <cell r="D505">
            <v>1</v>
          </cell>
          <cell r="E505">
            <v>0</v>
          </cell>
        </row>
        <row r="506">
          <cell r="B506" t="str">
            <v>D-146</v>
          </cell>
          <cell r="D506">
            <v>1</v>
          </cell>
          <cell r="E506">
            <v>0</v>
          </cell>
        </row>
        <row r="507">
          <cell r="B507" t="str">
            <v>M-36</v>
          </cell>
          <cell r="D507">
            <v>2</v>
          </cell>
          <cell r="E507">
            <v>0</v>
          </cell>
        </row>
        <row r="508">
          <cell r="B508" t="str">
            <v>M-39</v>
          </cell>
          <cell r="D508">
            <v>1</v>
          </cell>
          <cell r="E508">
            <v>0</v>
          </cell>
        </row>
        <row r="509">
          <cell r="B509" t="str">
            <v>M-47</v>
          </cell>
          <cell r="D509">
            <v>1</v>
          </cell>
          <cell r="E509">
            <v>0</v>
          </cell>
        </row>
        <row r="510">
          <cell r="B510" t="str">
            <v>D-133</v>
          </cell>
          <cell r="D510">
            <v>1</v>
          </cell>
          <cell r="E510">
            <v>0</v>
          </cell>
        </row>
        <row r="511">
          <cell r="B511" t="str">
            <v>D-136</v>
          </cell>
          <cell r="D511">
            <v>1</v>
          </cell>
          <cell r="E511">
            <v>0</v>
          </cell>
        </row>
        <row r="512">
          <cell r="B512" t="str">
            <v>E-191</v>
          </cell>
          <cell r="D512">
            <v>2</v>
          </cell>
          <cell r="E512">
            <v>0</v>
          </cell>
        </row>
        <row r="513">
          <cell r="B513" t="str">
            <v>D-158</v>
          </cell>
          <cell r="D513">
            <v>2</v>
          </cell>
          <cell r="E513">
            <v>0</v>
          </cell>
        </row>
        <row r="514">
          <cell r="B514" t="str">
            <v>M-64</v>
          </cell>
          <cell r="D514">
            <v>1</v>
          </cell>
          <cell r="E514">
            <v>0</v>
          </cell>
        </row>
        <row r="515">
          <cell r="B515" t="str">
            <v>T-20</v>
          </cell>
          <cell r="D515">
            <v>1</v>
          </cell>
          <cell r="E515">
            <v>0</v>
          </cell>
        </row>
        <row r="516">
          <cell r="B516" t="str">
            <v>M-10</v>
          </cell>
          <cell r="D516">
            <v>1</v>
          </cell>
          <cell r="E516">
            <v>0</v>
          </cell>
        </row>
        <row r="519">
          <cell r="B519" t="str">
            <v>Clave</v>
          </cell>
          <cell r="D519" t="str">
            <v>Cant</v>
          </cell>
          <cell r="E519" t="str">
            <v>Cant</v>
          </cell>
        </row>
        <row r="520">
          <cell r="D520" t="str">
            <v>Necesaria</v>
          </cell>
          <cell r="E520" t="str">
            <v>Exist</v>
          </cell>
        </row>
        <row r="521">
          <cell r="B521" t="str">
            <v>M-2</v>
          </cell>
          <cell r="D521">
            <v>1</v>
          </cell>
          <cell r="E521">
            <v>0</v>
          </cell>
        </row>
        <row r="522">
          <cell r="B522" t="str">
            <v>M-138</v>
          </cell>
          <cell r="D522">
            <v>1</v>
          </cell>
          <cell r="E522">
            <v>0</v>
          </cell>
        </row>
        <row r="523">
          <cell r="B523" t="str">
            <v>M-17</v>
          </cell>
          <cell r="D523">
            <v>1</v>
          </cell>
          <cell r="E523">
            <v>0</v>
          </cell>
        </row>
        <row r="524">
          <cell r="B524" t="str">
            <v>T-50</v>
          </cell>
          <cell r="D524">
            <v>1</v>
          </cell>
          <cell r="E524">
            <v>1</v>
          </cell>
        </row>
        <row r="525">
          <cell r="B525" t="str">
            <v>M-114</v>
          </cell>
          <cell r="D525">
            <v>1</v>
          </cell>
          <cell r="E525">
            <v>0</v>
          </cell>
        </row>
        <row r="526">
          <cell r="B526" t="str">
            <v>O-3</v>
          </cell>
          <cell r="D526">
            <v>1</v>
          </cell>
          <cell r="E526">
            <v>0</v>
          </cell>
        </row>
        <row r="527">
          <cell r="B527" t="str">
            <v>O-2</v>
          </cell>
          <cell r="D527">
            <v>1</v>
          </cell>
          <cell r="E527">
            <v>0</v>
          </cell>
        </row>
        <row r="528">
          <cell r="B528" t="str">
            <v>M-22</v>
          </cell>
          <cell r="D528">
            <v>1</v>
          </cell>
          <cell r="E528">
            <v>0</v>
          </cell>
        </row>
        <row r="529">
          <cell r="B529" t="str">
            <v>M-15</v>
          </cell>
          <cell r="D529">
            <v>1</v>
          </cell>
          <cell r="E529">
            <v>0</v>
          </cell>
        </row>
        <row r="530">
          <cell r="B530" t="str">
            <v>M-9</v>
          </cell>
          <cell r="D530">
            <v>1</v>
          </cell>
          <cell r="E530">
            <v>0</v>
          </cell>
        </row>
        <row r="531">
          <cell r="B531" t="str">
            <v>T-14</v>
          </cell>
          <cell r="D531">
            <v>1</v>
          </cell>
          <cell r="E531">
            <v>0</v>
          </cell>
        </row>
        <row r="532">
          <cell r="B532" t="str">
            <v>M-36</v>
          </cell>
          <cell r="D532">
            <v>2</v>
          </cell>
          <cell r="E532">
            <v>0</v>
          </cell>
        </row>
        <row r="533">
          <cell r="B533" t="str">
            <v>M-39</v>
          </cell>
          <cell r="D533">
            <v>1</v>
          </cell>
          <cell r="E533">
            <v>0</v>
          </cell>
        </row>
        <row r="534">
          <cell r="B534" t="str">
            <v>T-16</v>
          </cell>
          <cell r="D534">
            <v>1</v>
          </cell>
          <cell r="E534">
            <v>0</v>
          </cell>
        </row>
        <row r="535">
          <cell r="B535" t="str">
            <v>M-64</v>
          </cell>
          <cell r="D535">
            <v>1</v>
          </cell>
          <cell r="E535">
            <v>0</v>
          </cell>
        </row>
        <row r="536">
          <cell r="B536" t="str">
            <v>T-20</v>
          </cell>
          <cell r="D536">
            <v>1</v>
          </cell>
          <cell r="E536">
            <v>0</v>
          </cell>
        </row>
        <row r="537">
          <cell r="B537" t="str">
            <v>M-10</v>
          </cell>
          <cell r="D537">
            <v>1</v>
          </cell>
          <cell r="E537">
            <v>0</v>
          </cell>
        </row>
        <row r="540">
          <cell r="B540" t="str">
            <v>Clave</v>
          </cell>
          <cell r="D540" t="str">
            <v>Cant</v>
          </cell>
          <cell r="E540" t="str">
            <v>Cant</v>
          </cell>
        </row>
        <row r="541">
          <cell r="D541" t="str">
            <v>Necesaria</v>
          </cell>
          <cell r="E541" t="str">
            <v>Exist</v>
          </cell>
        </row>
        <row r="542">
          <cell r="B542" t="str">
            <v>M-2</v>
          </cell>
          <cell r="D542">
            <v>1</v>
          </cell>
          <cell r="E542">
            <v>0</v>
          </cell>
        </row>
        <row r="543">
          <cell r="B543" t="str">
            <v>D-326</v>
          </cell>
          <cell r="D543">
            <v>1</v>
          </cell>
          <cell r="E543">
            <v>0</v>
          </cell>
        </row>
        <row r="544">
          <cell r="B544" t="str">
            <v>M-17</v>
          </cell>
          <cell r="D544">
            <v>1</v>
          </cell>
          <cell r="E544">
            <v>0</v>
          </cell>
        </row>
        <row r="545">
          <cell r="B545" t="str">
            <v>D-159</v>
          </cell>
          <cell r="D545">
            <v>2</v>
          </cell>
          <cell r="E545">
            <v>0</v>
          </cell>
        </row>
        <row r="546">
          <cell r="B546" t="str">
            <v>T-50</v>
          </cell>
          <cell r="D546">
            <v>1</v>
          </cell>
          <cell r="E546">
            <v>1</v>
          </cell>
        </row>
        <row r="547">
          <cell r="B547" t="str">
            <v>M-114</v>
          </cell>
          <cell r="D547">
            <v>1</v>
          </cell>
          <cell r="E547">
            <v>0</v>
          </cell>
        </row>
        <row r="548">
          <cell r="B548" t="str">
            <v>O-3</v>
          </cell>
          <cell r="D548">
            <v>1</v>
          </cell>
          <cell r="E548">
            <v>0</v>
          </cell>
        </row>
        <row r="549">
          <cell r="B549" t="str">
            <v>O-2</v>
          </cell>
          <cell r="D549">
            <v>1</v>
          </cell>
          <cell r="E549">
            <v>0</v>
          </cell>
        </row>
        <row r="550">
          <cell r="B550" t="str">
            <v>T-6</v>
          </cell>
          <cell r="D550">
            <v>1</v>
          </cell>
          <cell r="E550">
            <v>0</v>
          </cell>
        </row>
        <row r="551">
          <cell r="B551" t="str">
            <v>M-22</v>
          </cell>
          <cell r="D551">
            <v>1</v>
          </cell>
          <cell r="E551">
            <v>0</v>
          </cell>
        </row>
        <row r="552">
          <cell r="B552" t="str">
            <v>M-133</v>
          </cell>
          <cell r="D552">
            <v>1</v>
          </cell>
          <cell r="E552">
            <v>0</v>
          </cell>
        </row>
        <row r="553">
          <cell r="B553" t="str">
            <v>D-123</v>
          </cell>
          <cell r="D553">
            <v>1</v>
          </cell>
          <cell r="E553">
            <v>0</v>
          </cell>
        </row>
        <row r="554">
          <cell r="B554" t="str">
            <v>D-125</v>
          </cell>
          <cell r="D554">
            <v>1</v>
          </cell>
          <cell r="E554">
            <v>0</v>
          </cell>
        </row>
        <row r="555">
          <cell r="B555" t="str">
            <v>O-6</v>
          </cell>
          <cell r="D555">
            <v>1</v>
          </cell>
          <cell r="E555">
            <v>0</v>
          </cell>
        </row>
        <row r="556">
          <cell r="B556" t="str">
            <v>O-5</v>
          </cell>
          <cell r="D556">
            <v>1</v>
          </cell>
          <cell r="E556">
            <v>0</v>
          </cell>
        </row>
        <row r="557">
          <cell r="B557" t="str">
            <v>M-28</v>
          </cell>
          <cell r="D557">
            <v>1</v>
          </cell>
          <cell r="E557">
            <v>0</v>
          </cell>
        </row>
        <row r="558">
          <cell r="B558" t="str">
            <v>M-97</v>
          </cell>
          <cell r="D558">
            <v>1</v>
          </cell>
          <cell r="E558">
            <v>0</v>
          </cell>
        </row>
        <row r="559">
          <cell r="B559" t="str">
            <v>D-330</v>
          </cell>
          <cell r="D559">
            <v>1</v>
          </cell>
          <cell r="E559">
            <v>0</v>
          </cell>
        </row>
        <row r="560">
          <cell r="B560" t="str">
            <v>D-331</v>
          </cell>
          <cell r="D560">
            <v>1</v>
          </cell>
          <cell r="E560">
            <v>0</v>
          </cell>
        </row>
        <row r="561">
          <cell r="B561" t="str">
            <v>D-332</v>
          </cell>
          <cell r="D561">
            <v>1</v>
          </cell>
          <cell r="E561">
            <v>0</v>
          </cell>
        </row>
        <row r="562">
          <cell r="B562" t="str">
            <v>M-15</v>
          </cell>
          <cell r="D562">
            <v>1</v>
          </cell>
          <cell r="E562">
            <v>0</v>
          </cell>
        </row>
        <row r="563">
          <cell r="B563" t="str">
            <v>M-9</v>
          </cell>
          <cell r="D563">
            <v>1</v>
          </cell>
          <cell r="E563">
            <v>0</v>
          </cell>
        </row>
        <row r="564">
          <cell r="B564" t="str">
            <v>M-136</v>
          </cell>
          <cell r="D564">
            <v>1</v>
          </cell>
          <cell r="E564">
            <v>0</v>
          </cell>
        </row>
        <row r="565">
          <cell r="B565" t="str">
            <v>T-79</v>
          </cell>
          <cell r="D565">
            <v>1</v>
          </cell>
          <cell r="E565">
            <v>0</v>
          </cell>
        </row>
        <row r="566">
          <cell r="B566" t="str">
            <v>T-14</v>
          </cell>
          <cell r="D566">
            <v>1</v>
          </cell>
          <cell r="E566">
            <v>0</v>
          </cell>
        </row>
        <row r="567">
          <cell r="B567" t="str">
            <v>M-34</v>
          </cell>
          <cell r="D567">
            <v>4</v>
          </cell>
          <cell r="E567">
            <v>0</v>
          </cell>
        </row>
        <row r="568">
          <cell r="B568" t="str">
            <v>M-36</v>
          </cell>
          <cell r="D568">
            <v>2</v>
          </cell>
          <cell r="E568">
            <v>0</v>
          </cell>
        </row>
        <row r="569">
          <cell r="B569" t="str">
            <v>M-39</v>
          </cell>
          <cell r="D569">
            <v>1</v>
          </cell>
          <cell r="E569">
            <v>0</v>
          </cell>
        </row>
        <row r="570">
          <cell r="B570" t="str">
            <v>M-47</v>
          </cell>
          <cell r="D570">
            <v>1</v>
          </cell>
          <cell r="E570">
            <v>0</v>
          </cell>
        </row>
        <row r="571">
          <cell r="B571" t="str">
            <v>T-16</v>
          </cell>
          <cell r="D571">
            <v>1</v>
          </cell>
          <cell r="E571">
            <v>0</v>
          </cell>
        </row>
        <row r="572">
          <cell r="B572" t="str">
            <v>D-136</v>
          </cell>
          <cell r="D572">
            <v>1</v>
          </cell>
          <cell r="E572">
            <v>0</v>
          </cell>
        </row>
        <row r="573">
          <cell r="B573" t="str">
            <v>M-64</v>
          </cell>
          <cell r="D573">
            <v>1</v>
          </cell>
          <cell r="E573">
            <v>0</v>
          </cell>
        </row>
        <row r="574">
          <cell r="B574" t="str">
            <v>T-20</v>
          </cell>
          <cell r="D574">
            <v>1</v>
          </cell>
          <cell r="E574">
            <v>0</v>
          </cell>
        </row>
        <row r="576">
          <cell r="B576" t="str">
            <v>O-3</v>
          </cell>
          <cell r="D576">
            <v>1</v>
          </cell>
          <cell r="E576">
            <v>0</v>
          </cell>
        </row>
        <row r="577">
          <cell r="B577" t="str">
            <v>E-7</v>
          </cell>
          <cell r="D577">
            <v>1</v>
          </cell>
          <cell r="E577">
            <v>0</v>
          </cell>
        </row>
        <row r="578">
          <cell r="B578" t="str">
            <v>M-14</v>
          </cell>
          <cell r="D578">
            <v>1</v>
          </cell>
          <cell r="E578">
            <v>0</v>
          </cell>
        </row>
        <row r="581">
          <cell r="B581" t="str">
            <v>Clave</v>
          </cell>
          <cell r="D581" t="str">
            <v>Cant</v>
          </cell>
          <cell r="E581" t="str">
            <v>Cant</v>
          </cell>
        </row>
        <row r="582">
          <cell r="D582" t="str">
            <v>Necesaria</v>
          </cell>
          <cell r="E582" t="str">
            <v>Exist</v>
          </cell>
        </row>
        <row r="583">
          <cell r="B583" t="str">
            <v>M-2</v>
          </cell>
          <cell r="D583">
            <v>1</v>
          </cell>
          <cell r="E583">
            <v>0</v>
          </cell>
        </row>
        <row r="584">
          <cell r="B584" t="str">
            <v>M-138</v>
          </cell>
          <cell r="D584">
            <v>1</v>
          </cell>
          <cell r="E584">
            <v>0</v>
          </cell>
        </row>
        <row r="585">
          <cell r="B585" t="str">
            <v>D-325</v>
          </cell>
          <cell r="D585">
            <v>1</v>
          </cell>
          <cell r="E585">
            <v>0</v>
          </cell>
        </row>
        <row r="586">
          <cell r="B586" t="str">
            <v>M-17</v>
          </cell>
          <cell r="D586">
            <v>1</v>
          </cell>
          <cell r="E586">
            <v>0</v>
          </cell>
        </row>
        <row r="587">
          <cell r="B587" t="str">
            <v>M-72</v>
          </cell>
          <cell r="D587">
            <v>1</v>
          </cell>
          <cell r="E587">
            <v>0</v>
          </cell>
        </row>
        <row r="588">
          <cell r="B588" t="str">
            <v>T-50</v>
          </cell>
          <cell r="D588">
            <v>1</v>
          </cell>
          <cell r="E588">
            <v>1</v>
          </cell>
        </row>
        <row r="589">
          <cell r="B589" t="str">
            <v>M-114</v>
          </cell>
          <cell r="D589">
            <v>1</v>
          </cell>
          <cell r="E589">
            <v>0</v>
          </cell>
        </row>
        <row r="590">
          <cell r="B590" t="str">
            <v>O-3</v>
          </cell>
          <cell r="D590">
            <v>1</v>
          </cell>
          <cell r="E590">
            <v>0</v>
          </cell>
        </row>
        <row r="591">
          <cell r="B591" t="str">
            <v>O-2</v>
          </cell>
          <cell r="D591">
            <v>1</v>
          </cell>
          <cell r="E591">
            <v>0</v>
          </cell>
        </row>
        <row r="592">
          <cell r="B592" t="str">
            <v>M-86</v>
          </cell>
          <cell r="D592">
            <v>1</v>
          </cell>
          <cell r="E592">
            <v>0</v>
          </cell>
        </row>
        <row r="593">
          <cell r="B593" t="str">
            <v>M-22</v>
          </cell>
          <cell r="D593">
            <v>1</v>
          </cell>
          <cell r="E593">
            <v>0</v>
          </cell>
        </row>
        <row r="594">
          <cell r="B594" t="str">
            <v>D-124</v>
          </cell>
          <cell r="D594">
            <v>1</v>
          </cell>
          <cell r="E594">
            <v>0</v>
          </cell>
        </row>
        <row r="595">
          <cell r="B595" t="str">
            <v>D-259</v>
          </cell>
          <cell r="D595">
            <v>1</v>
          </cell>
          <cell r="E595">
            <v>0</v>
          </cell>
        </row>
        <row r="596">
          <cell r="B596" t="str">
            <v>D-271</v>
          </cell>
          <cell r="D596">
            <v>1</v>
          </cell>
          <cell r="E596">
            <v>1</v>
          </cell>
        </row>
        <row r="597">
          <cell r="B597" t="str">
            <v>D-28</v>
          </cell>
          <cell r="D597">
            <v>1</v>
          </cell>
          <cell r="E597">
            <v>0</v>
          </cell>
        </row>
        <row r="598">
          <cell r="B598" t="str">
            <v>D-128</v>
          </cell>
          <cell r="D598">
            <v>1</v>
          </cell>
          <cell r="E598">
            <v>0</v>
          </cell>
        </row>
        <row r="599">
          <cell r="B599" t="str">
            <v>M-88</v>
          </cell>
          <cell r="D599">
            <v>1</v>
          </cell>
          <cell r="E599">
            <v>0</v>
          </cell>
        </row>
        <row r="600">
          <cell r="B600" t="str">
            <v>M-91</v>
          </cell>
          <cell r="D600">
            <v>1</v>
          </cell>
          <cell r="E600">
            <v>0</v>
          </cell>
        </row>
        <row r="601">
          <cell r="B601" t="str">
            <v>M-99</v>
          </cell>
          <cell r="D601">
            <v>1</v>
          </cell>
          <cell r="E601">
            <v>0</v>
          </cell>
        </row>
        <row r="602">
          <cell r="B602" t="str">
            <v>D-148</v>
          </cell>
          <cell r="D602">
            <v>1</v>
          </cell>
          <cell r="E602">
            <v>0</v>
          </cell>
        </row>
        <row r="603">
          <cell r="B603" t="str">
            <v>D-131</v>
          </cell>
          <cell r="D603">
            <v>1</v>
          </cell>
          <cell r="E603">
            <v>0</v>
          </cell>
        </row>
        <row r="604">
          <cell r="B604" t="str">
            <v>M-15</v>
          </cell>
          <cell r="D604">
            <v>1</v>
          </cell>
          <cell r="E604">
            <v>0</v>
          </cell>
        </row>
        <row r="605">
          <cell r="B605" t="str">
            <v>M-9</v>
          </cell>
          <cell r="D605">
            <v>1</v>
          </cell>
          <cell r="E605">
            <v>0</v>
          </cell>
        </row>
        <row r="606">
          <cell r="B606" t="str">
            <v>T-79</v>
          </cell>
          <cell r="D606">
            <v>1</v>
          </cell>
          <cell r="E606">
            <v>0</v>
          </cell>
        </row>
        <row r="607">
          <cell r="B607" t="str">
            <v>T-14</v>
          </cell>
          <cell r="D607">
            <v>1</v>
          </cell>
          <cell r="E607">
            <v>0</v>
          </cell>
        </row>
        <row r="608">
          <cell r="B608" t="str">
            <v>D-145</v>
          </cell>
          <cell r="D608">
            <v>1</v>
          </cell>
          <cell r="E608">
            <v>0</v>
          </cell>
        </row>
        <row r="609">
          <cell r="B609" t="str">
            <v>D-146</v>
          </cell>
          <cell r="D609">
            <v>1</v>
          </cell>
          <cell r="E609">
            <v>0</v>
          </cell>
        </row>
        <row r="610">
          <cell r="B610" t="str">
            <v>M-106</v>
          </cell>
          <cell r="D610">
            <v>1</v>
          </cell>
          <cell r="E610">
            <v>0</v>
          </cell>
        </row>
        <row r="611">
          <cell r="B611" t="str">
            <v>M-36</v>
          </cell>
          <cell r="D611">
            <v>3</v>
          </cell>
          <cell r="E611">
            <v>0</v>
          </cell>
        </row>
        <row r="612">
          <cell r="B612" t="str">
            <v>M-39</v>
          </cell>
          <cell r="D612">
            <v>1</v>
          </cell>
          <cell r="E612">
            <v>0</v>
          </cell>
        </row>
        <row r="613">
          <cell r="B613" t="str">
            <v>M-47</v>
          </cell>
          <cell r="D613">
            <v>2</v>
          </cell>
          <cell r="E613">
            <v>0</v>
          </cell>
        </row>
        <row r="614">
          <cell r="B614" t="str">
            <v>T-16</v>
          </cell>
          <cell r="D614">
            <v>1</v>
          </cell>
          <cell r="E614">
            <v>0</v>
          </cell>
        </row>
        <row r="615">
          <cell r="B615" t="str">
            <v>D-135</v>
          </cell>
          <cell r="D615">
            <v>1</v>
          </cell>
          <cell r="E615">
            <v>0</v>
          </cell>
        </row>
        <row r="616">
          <cell r="B616" t="str">
            <v>M-64</v>
          </cell>
          <cell r="D616">
            <v>1</v>
          </cell>
          <cell r="E616">
            <v>0</v>
          </cell>
        </row>
        <row r="617">
          <cell r="B617" t="str">
            <v>T-20</v>
          </cell>
          <cell r="D617">
            <v>1</v>
          </cell>
          <cell r="E617">
            <v>0</v>
          </cell>
        </row>
        <row r="618">
          <cell r="B618" t="str">
            <v>M-10</v>
          </cell>
          <cell r="D618">
            <v>1</v>
          </cell>
          <cell r="E618">
            <v>0</v>
          </cell>
        </row>
        <row r="620">
          <cell r="B620" t="str">
            <v>O-3</v>
          </cell>
          <cell r="D620">
            <v>1</v>
          </cell>
          <cell r="E620">
            <v>0</v>
          </cell>
        </row>
        <row r="621">
          <cell r="B621" t="str">
            <v>E-7</v>
          </cell>
          <cell r="D621">
            <v>1</v>
          </cell>
          <cell r="E621">
            <v>0</v>
          </cell>
        </row>
        <row r="622">
          <cell r="B622" t="str">
            <v>M-14</v>
          </cell>
          <cell r="D622">
            <v>1</v>
          </cell>
          <cell r="E622">
            <v>0</v>
          </cell>
        </row>
        <row r="625">
          <cell r="B625" t="str">
            <v>Clave</v>
          </cell>
          <cell r="D625" t="str">
            <v>Cant</v>
          </cell>
          <cell r="E625" t="str">
            <v>Cant</v>
          </cell>
        </row>
        <row r="626">
          <cell r="D626" t="str">
            <v>Necesaria</v>
          </cell>
          <cell r="E626" t="str">
            <v>Exist</v>
          </cell>
        </row>
        <row r="627">
          <cell r="B627" t="str">
            <v>M-2</v>
          </cell>
          <cell r="D627">
            <v>1</v>
          </cell>
          <cell r="E627">
            <v>0</v>
          </cell>
        </row>
        <row r="628">
          <cell r="B628" t="str">
            <v>M-138</v>
          </cell>
          <cell r="D628">
            <v>1</v>
          </cell>
          <cell r="E628">
            <v>0</v>
          </cell>
        </row>
        <row r="629">
          <cell r="B629" t="str">
            <v>M-17</v>
          </cell>
          <cell r="D629">
            <v>1</v>
          </cell>
          <cell r="E629">
            <v>0</v>
          </cell>
        </row>
        <row r="630">
          <cell r="B630" t="str">
            <v>T-50</v>
          </cell>
          <cell r="D630">
            <v>1</v>
          </cell>
          <cell r="E630">
            <v>1</v>
          </cell>
        </row>
        <row r="631">
          <cell r="B631" t="str">
            <v>M-114</v>
          </cell>
          <cell r="D631">
            <v>1</v>
          </cell>
          <cell r="E631">
            <v>0</v>
          </cell>
        </row>
        <row r="632">
          <cell r="B632" t="str">
            <v>O-2</v>
          </cell>
          <cell r="D632">
            <v>1</v>
          </cell>
          <cell r="E632">
            <v>0</v>
          </cell>
        </row>
        <row r="633">
          <cell r="B633" t="str">
            <v>O-3</v>
          </cell>
          <cell r="D633">
            <v>1</v>
          </cell>
          <cell r="E633">
            <v>0</v>
          </cell>
        </row>
        <row r="634">
          <cell r="B634" t="str">
            <v>M-22</v>
          </cell>
          <cell r="D634">
            <v>1</v>
          </cell>
          <cell r="E634">
            <v>0</v>
          </cell>
        </row>
        <row r="635">
          <cell r="B635" t="str">
            <v>M-15</v>
          </cell>
          <cell r="D635">
            <v>1</v>
          </cell>
          <cell r="E635">
            <v>0</v>
          </cell>
        </row>
        <row r="636">
          <cell r="B636" t="str">
            <v>M-9</v>
          </cell>
          <cell r="D636">
            <v>1</v>
          </cell>
          <cell r="E636">
            <v>0</v>
          </cell>
        </row>
        <row r="637">
          <cell r="B637" t="str">
            <v>T-14</v>
          </cell>
          <cell r="D637">
            <v>1</v>
          </cell>
          <cell r="E637">
            <v>0</v>
          </cell>
        </row>
        <row r="638">
          <cell r="B638" t="str">
            <v>M-36</v>
          </cell>
          <cell r="D638">
            <v>2</v>
          </cell>
          <cell r="E638">
            <v>0</v>
          </cell>
        </row>
        <row r="639">
          <cell r="B639" t="str">
            <v>M-39</v>
          </cell>
          <cell r="D639">
            <v>1</v>
          </cell>
          <cell r="E639">
            <v>0</v>
          </cell>
        </row>
        <row r="640">
          <cell r="B640" t="str">
            <v>T-16</v>
          </cell>
          <cell r="D640">
            <v>1</v>
          </cell>
          <cell r="E640">
            <v>0</v>
          </cell>
        </row>
        <row r="641">
          <cell r="B641" t="str">
            <v>M-64</v>
          </cell>
          <cell r="D641">
            <v>1</v>
          </cell>
          <cell r="E641">
            <v>0</v>
          </cell>
        </row>
        <row r="642">
          <cell r="B642" t="str">
            <v>T-20</v>
          </cell>
          <cell r="D642">
            <v>1</v>
          </cell>
          <cell r="E642">
            <v>0</v>
          </cell>
        </row>
        <row r="643">
          <cell r="B643" t="str">
            <v>M-10</v>
          </cell>
          <cell r="D643">
            <v>1</v>
          </cell>
          <cell r="E643">
            <v>0</v>
          </cell>
        </row>
        <row r="646">
          <cell r="B646" t="str">
            <v>Clave</v>
          </cell>
          <cell r="D646" t="str">
            <v>Cant</v>
          </cell>
          <cell r="E646" t="str">
            <v>Cant</v>
          </cell>
        </row>
        <row r="647">
          <cell r="D647" t="str">
            <v>Necesaria</v>
          </cell>
          <cell r="E647" t="str">
            <v>Exist</v>
          </cell>
        </row>
        <row r="648">
          <cell r="B648" t="str">
            <v>M-2</v>
          </cell>
          <cell r="D648">
            <v>1</v>
          </cell>
          <cell r="E648">
            <v>0</v>
          </cell>
        </row>
        <row r="649">
          <cell r="B649" t="str">
            <v>M-17</v>
          </cell>
          <cell r="D649">
            <v>1</v>
          </cell>
          <cell r="E649">
            <v>0</v>
          </cell>
        </row>
        <row r="650">
          <cell r="B650" t="str">
            <v>T-50</v>
          </cell>
          <cell r="D650">
            <v>1</v>
          </cell>
          <cell r="E650">
            <v>1</v>
          </cell>
        </row>
        <row r="651">
          <cell r="B651" t="str">
            <v>M-114</v>
          </cell>
          <cell r="D651">
            <v>1</v>
          </cell>
          <cell r="E651">
            <v>0</v>
          </cell>
        </row>
        <row r="652">
          <cell r="B652" t="str">
            <v>O-3</v>
          </cell>
          <cell r="D652">
            <v>1</v>
          </cell>
          <cell r="E652">
            <v>0</v>
          </cell>
        </row>
        <row r="653">
          <cell r="B653" t="str">
            <v>O-2</v>
          </cell>
          <cell r="D653">
            <v>1</v>
          </cell>
          <cell r="E653">
            <v>0</v>
          </cell>
        </row>
        <row r="654">
          <cell r="B654" t="str">
            <v>T-6</v>
          </cell>
          <cell r="D654">
            <v>1</v>
          </cell>
          <cell r="E654">
            <v>0</v>
          </cell>
        </row>
        <row r="655">
          <cell r="B655" t="str">
            <v>M-22</v>
          </cell>
          <cell r="D655">
            <v>1</v>
          </cell>
          <cell r="E655">
            <v>0</v>
          </cell>
        </row>
        <row r="656">
          <cell r="B656" t="str">
            <v>M-29</v>
          </cell>
          <cell r="D656">
            <v>1</v>
          </cell>
          <cell r="E656">
            <v>0</v>
          </cell>
        </row>
        <row r="657">
          <cell r="B657" t="str">
            <v>M-15</v>
          </cell>
          <cell r="D657">
            <v>1</v>
          </cell>
          <cell r="E657">
            <v>0</v>
          </cell>
        </row>
        <row r="658">
          <cell r="B658" t="str">
            <v>M-9</v>
          </cell>
          <cell r="D658">
            <v>1</v>
          </cell>
          <cell r="E658">
            <v>0</v>
          </cell>
        </row>
        <row r="659">
          <cell r="B659" t="str">
            <v>M-36</v>
          </cell>
          <cell r="D659">
            <v>4</v>
          </cell>
          <cell r="E659">
            <v>0</v>
          </cell>
        </row>
        <row r="660">
          <cell r="B660" t="str">
            <v>M-39</v>
          </cell>
          <cell r="D660">
            <v>2</v>
          </cell>
          <cell r="E660">
            <v>0</v>
          </cell>
        </row>
        <row r="661">
          <cell r="B661" t="str">
            <v>M-42</v>
          </cell>
          <cell r="D661">
            <v>1</v>
          </cell>
          <cell r="E661">
            <v>0</v>
          </cell>
        </row>
        <row r="662">
          <cell r="B662" t="str">
            <v>O-25</v>
          </cell>
          <cell r="D662">
            <v>1</v>
          </cell>
          <cell r="E662">
            <v>0</v>
          </cell>
        </row>
        <row r="663">
          <cell r="B663" t="str">
            <v>O-24</v>
          </cell>
          <cell r="D663">
            <v>1</v>
          </cell>
          <cell r="E663">
            <v>0</v>
          </cell>
        </row>
        <row r="664">
          <cell r="B664" t="str">
            <v>O-23</v>
          </cell>
          <cell r="D664">
            <v>1</v>
          </cell>
          <cell r="E664">
            <v>0</v>
          </cell>
        </row>
        <row r="665">
          <cell r="B665" t="str">
            <v>O-22</v>
          </cell>
          <cell r="D665">
            <v>1</v>
          </cell>
          <cell r="E665">
            <v>0</v>
          </cell>
        </row>
        <row r="666">
          <cell r="B666" t="str">
            <v>T-20</v>
          </cell>
          <cell r="D666">
            <v>1</v>
          </cell>
          <cell r="E666">
            <v>0</v>
          </cell>
        </row>
        <row r="669">
          <cell r="B669" t="str">
            <v>Clave</v>
          </cell>
          <cell r="D669" t="str">
            <v>Cant</v>
          </cell>
          <cell r="E669" t="str">
            <v>Cant</v>
          </cell>
        </row>
        <row r="670">
          <cell r="D670" t="str">
            <v>Necesaria</v>
          </cell>
          <cell r="E670" t="str">
            <v>Exist</v>
          </cell>
        </row>
        <row r="671">
          <cell r="B671" t="str">
            <v>M-2</v>
          </cell>
          <cell r="D671">
            <v>1</v>
          </cell>
          <cell r="E671">
            <v>0</v>
          </cell>
        </row>
        <row r="672">
          <cell r="B672" t="str">
            <v>M-138</v>
          </cell>
          <cell r="D672">
            <v>1</v>
          </cell>
          <cell r="E672">
            <v>0</v>
          </cell>
        </row>
        <row r="673">
          <cell r="B673" t="str">
            <v>D-325</v>
          </cell>
          <cell r="D673">
            <v>1</v>
          </cell>
          <cell r="E673">
            <v>0</v>
          </cell>
        </row>
        <row r="674">
          <cell r="B674" t="str">
            <v>D-412</v>
          </cell>
          <cell r="D674">
            <v>2</v>
          </cell>
          <cell r="E674">
            <v>0</v>
          </cell>
        </row>
        <row r="675">
          <cell r="B675" t="str">
            <v>M-17</v>
          </cell>
          <cell r="D675">
            <v>1</v>
          </cell>
          <cell r="E675">
            <v>0</v>
          </cell>
        </row>
        <row r="676">
          <cell r="B676" t="str">
            <v>M-72</v>
          </cell>
          <cell r="D676">
            <v>1</v>
          </cell>
          <cell r="E676">
            <v>0</v>
          </cell>
        </row>
        <row r="677">
          <cell r="B677" t="str">
            <v>D-413</v>
          </cell>
          <cell r="D677">
            <v>3</v>
          </cell>
          <cell r="E677">
            <v>0</v>
          </cell>
        </row>
        <row r="678">
          <cell r="B678" t="str">
            <v>T-50</v>
          </cell>
          <cell r="D678">
            <v>1</v>
          </cell>
          <cell r="E678">
            <v>0</v>
          </cell>
        </row>
        <row r="679">
          <cell r="B679" t="str">
            <v>M-114</v>
          </cell>
          <cell r="D679">
            <v>1</v>
          </cell>
          <cell r="E679">
            <v>0</v>
          </cell>
        </row>
        <row r="680">
          <cell r="B680" t="str">
            <v>D-96</v>
          </cell>
          <cell r="D680">
            <v>1</v>
          </cell>
          <cell r="E680">
            <v>0</v>
          </cell>
        </row>
        <row r="681">
          <cell r="B681" t="str">
            <v>D-97</v>
          </cell>
          <cell r="D681">
            <v>2</v>
          </cell>
          <cell r="E681">
            <v>0</v>
          </cell>
        </row>
        <row r="682">
          <cell r="B682" t="str">
            <v>O-3</v>
          </cell>
          <cell r="D682">
            <v>1</v>
          </cell>
          <cell r="E682">
            <v>0</v>
          </cell>
        </row>
        <row r="683">
          <cell r="B683" t="str">
            <v>O-2</v>
          </cell>
          <cell r="D683">
            <v>1</v>
          </cell>
          <cell r="E683">
            <v>0</v>
          </cell>
        </row>
        <row r="684">
          <cell r="B684" t="str">
            <v>M-86</v>
          </cell>
          <cell r="D684">
            <v>1</v>
          </cell>
          <cell r="E684">
            <v>0</v>
          </cell>
        </row>
        <row r="685">
          <cell r="B685" t="str">
            <v>M-22</v>
          </cell>
          <cell r="D685">
            <v>1</v>
          </cell>
          <cell r="E685">
            <v>0</v>
          </cell>
        </row>
        <row r="686">
          <cell r="B686" t="str">
            <v>D-125</v>
          </cell>
          <cell r="D686">
            <v>1</v>
          </cell>
          <cell r="E686">
            <v>0</v>
          </cell>
        </row>
        <row r="687">
          <cell r="B687" t="str">
            <v>D-322</v>
          </cell>
          <cell r="D687">
            <v>1</v>
          </cell>
          <cell r="E687">
            <v>0</v>
          </cell>
        </row>
        <row r="688">
          <cell r="B688" t="str">
            <v>O-26</v>
          </cell>
          <cell r="D688">
            <v>1</v>
          </cell>
          <cell r="E688">
            <v>0</v>
          </cell>
        </row>
        <row r="689">
          <cell r="B689" t="str">
            <v>D-28</v>
          </cell>
          <cell r="D689">
            <v>1</v>
          </cell>
          <cell r="E689">
            <v>0</v>
          </cell>
        </row>
        <row r="690">
          <cell r="B690" t="str">
            <v>D-200</v>
          </cell>
          <cell r="D690">
            <v>2</v>
          </cell>
          <cell r="E690">
            <v>0</v>
          </cell>
        </row>
        <row r="691">
          <cell r="B691" t="str">
            <v>D-129</v>
          </cell>
          <cell r="D691">
            <v>1</v>
          </cell>
          <cell r="E691">
            <v>0</v>
          </cell>
        </row>
        <row r="692">
          <cell r="B692" t="str">
            <v>M-68</v>
          </cell>
          <cell r="D692">
            <v>1</v>
          </cell>
          <cell r="E692">
            <v>0</v>
          </cell>
        </row>
        <row r="693">
          <cell r="B693" t="str">
            <v>M-91</v>
          </cell>
          <cell r="D693">
            <v>1</v>
          </cell>
          <cell r="E693">
            <v>0</v>
          </cell>
        </row>
        <row r="694">
          <cell r="B694" t="str">
            <v>M-98</v>
          </cell>
          <cell r="D694">
            <v>1</v>
          </cell>
          <cell r="E694">
            <v>0</v>
          </cell>
        </row>
        <row r="695">
          <cell r="B695" t="str">
            <v>M-15</v>
          </cell>
          <cell r="D695">
            <v>1</v>
          </cell>
          <cell r="E695">
            <v>0</v>
          </cell>
        </row>
        <row r="696">
          <cell r="B696" t="str">
            <v>M-9</v>
          </cell>
          <cell r="D696">
            <v>1</v>
          </cell>
          <cell r="E696">
            <v>0</v>
          </cell>
        </row>
        <row r="697">
          <cell r="B697" t="str">
            <v>M-115</v>
          </cell>
          <cell r="D697">
            <v>1</v>
          </cell>
          <cell r="E697">
            <v>0</v>
          </cell>
        </row>
        <row r="698">
          <cell r="B698" t="str">
            <v>T-79</v>
          </cell>
          <cell r="D698">
            <v>1</v>
          </cell>
          <cell r="E698">
            <v>0</v>
          </cell>
        </row>
        <row r="699">
          <cell r="B699" t="str">
            <v>T-14</v>
          </cell>
          <cell r="D699">
            <v>1</v>
          </cell>
          <cell r="E699">
            <v>0</v>
          </cell>
        </row>
        <row r="700">
          <cell r="B700" t="str">
            <v>D-145</v>
          </cell>
          <cell r="D700">
            <v>1</v>
          </cell>
          <cell r="E700">
            <v>0</v>
          </cell>
        </row>
        <row r="701">
          <cell r="B701" t="str">
            <v>D-146</v>
          </cell>
          <cell r="D701">
            <v>1</v>
          </cell>
          <cell r="E701">
            <v>0</v>
          </cell>
        </row>
        <row r="702">
          <cell r="B702" t="str">
            <v>I-15</v>
          </cell>
          <cell r="D702">
            <v>1</v>
          </cell>
          <cell r="E702">
            <v>0</v>
          </cell>
        </row>
        <row r="703">
          <cell r="B703" t="str">
            <v>I-18</v>
          </cell>
          <cell r="D703">
            <v>2</v>
          </cell>
          <cell r="E703">
            <v>0</v>
          </cell>
        </row>
        <row r="704">
          <cell r="B704" t="str">
            <v>I-22</v>
          </cell>
          <cell r="D704">
            <v>2</v>
          </cell>
          <cell r="E704">
            <v>0</v>
          </cell>
        </row>
        <row r="705">
          <cell r="B705" t="str">
            <v>M-36</v>
          </cell>
          <cell r="D705">
            <v>2</v>
          </cell>
          <cell r="E705">
            <v>0</v>
          </cell>
        </row>
        <row r="706">
          <cell r="B706" t="str">
            <v>M-39</v>
          </cell>
          <cell r="D706">
            <v>1</v>
          </cell>
          <cell r="E706">
            <v>0</v>
          </cell>
        </row>
        <row r="707">
          <cell r="B707" t="str">
            <v>M-49</v>
          </cell>
          <cell r="D707">
            <v>1</v>
          </cell>
          <cell r="E707">
            <v>0</v>
          </cell>
        </row>
        <row r="708">
          <cell r="B708" t="str">
            <v>T-16</v>
          </cell>
          <cell r="D708">
            <v>1</v>
          </cell>
          <cell r="E708">
            <v>0</v>
          </cell>
        </row>
        <row r="709">
          <cell r="B709" t="str">
            <v>D-135</v>
          </cell>
          <cell r="D709">
            <v>1</v>
          </cell>
          <cell r="E709">
            <v>0</v>
          </cell>
        </row>
        <row r="710">
          <cell r="B710" t="str">
            <v>M-64</v>
          </cell>
          <cell r="D710">
            <v>1</v>
          </cell>
          <cell r="E710">
            <v>0</v>
          </cell>
        </row>
        <row r="711">
          <cell r="B711" t="str">
            <v>T-20</v>
          </cell>
          <cell r="D711">
            <v>1</v>
          </cell>
          <cell r="E711">
            <v>0</v>
          </cell>
        </row>
        <row r="713">
          <cell r="B713" t="str">
            <v>O-3</v>
          </cell>
          <cell r="D713">
            <v>1</v>
          </cell>
          <cell r="E713">
            <v>0</v>
          </cell>
        </row>
        <row r="714">
          <cell r="B714" t="str">
            <v>E-7</v>
          </cell>
          <cell r="D714">
            <v>1</v>
          </cell>
          <cell r="E714">
            <v>0</v>
          </cell>
        </row>
        <row r="715">
          <cell r="B715" t="str">
            <v>M-14</v>
          </cell>
          <cell r="D715">
            <v>1</v>
          </cell>
          <cell r="E715">
            <v>0</v>
          </cell>
        </row>
        <row r="718">
          <cell r="B718" t="str">
            <v>Clave</v>
          </cell>
          <cell r="D718" t="str">
            <v>Cant</v>
          </cell>
          <cell r="E718" t="str">
            <v>Cant</v>
          </cell>
        </row>
        <row r="719">
          <cell r="D719" t="str">
            <v>Necesaria</v>
          </cell>
          <cell r="E719" t="str">
            <v>Exist</v>
          </cell>
        </row>
        <row r="720">
          <cell r="B720" t="str">
            <v>M-2</v>
          </cell>
          <cell r="D720">
            <v>1</v>
          </cell>
          <cell r="E720">
            <v>0</v>
          </cell>
        </row>
        <row r="721">
          <cell r="B721" t="str">
            <v>M-138</v>
          </cell>
          <cell r="D721">
            <v>1</v>
          </cell>
          <cell r="E721">
            <v>0</v>
          </cell>
        </row>
        <row r="722">
          <cell r="B722" t="str">
            <v>D-325</v>
          </cell>
          <cell r="D722">
            <v>1</v>
          </cell>
          <cell r="E722">
            <v>0</v>
          </cell>
        </row>
        <row r="723">
          <cell r="B723" t="str">
            <v>D-326</v>
          </cell>
          <cell r="D723">
            <v>1</v>
          </cell>
          <cell r="E723">
            <v>0</v>
          </cell>
        </row>
        <row r="724">
          <cell r="B724" t="str">
            <v>M-17</v>
          </cell>
          <cell r="D724">
            <v>1</v>
          </cell>
          <cell r="E724">
            <v>0</v>
          </cell>
        </row>
        <row r="725">
          <cell r="B725" t="str">
            <v>M-72</v>
          </cell>
          <cell r="D725">
            <v>1</v>
          </cell>
          <cell r="E725">
            <v>0</v>
          </cell>
        </row>
        <row r="726">
          <cell r="B726" t="str">
            <v>D-328</v>
          </cell>
          <cell r="D726">
            <v>1</v>
          </cell>
          <cell r="E726">
            <v>0</v>
          </cell>
        </row>
        <row r="727">
          <cell r="B727" t="str">
            <v>T-50</v>
          </cell>
          <cell r="D727">
            <v>1</v>
          </cell>
          <cell r="E727">
            <v>0</v>
          </cell>
        </row>
        <row r="728">
          <cell r="B728" t="str">
            <v>O-3</v>
          </cell>
          <cell r="D728">
            <v>1</v>
          </cell>
          <cell r="E728">
            <v>0</v>
          </cell>
        </row>
        <row r="729">
          <cell r="B729" t="str">
            <v>O-2</v>
          </cell>
          <cell r="D729">
            <v>1</v>
          </cell>
          <cell r="E729">
            <v>0</v>
          </cell>
        </row>
        <row r="730">
          <cell r="B730" t="str">
            <v>M-22</v>
          </cell>
          <cell r="D730">
            <v>1</v>
          </cell>
          <cell r="E730">
            <v>0</v>
          </cell>
        </row>
        <row r="731">
          <cell r="B731" t="str">
            <v>D-320</v>
          </cell>
          <cell r="D731">
            <v>1</v>
          </cell>
          <cell r="E731">
            <v>0</v>
          </cell>
        </row>
        <row r="732">
          <cell r="B732" t="str">
            <v>M-15</v>
          </cell>
          <cell r="D732">
            <v>1</v>
          </cell>
          <cell r="E732">
            <v>0</v>
          </cell>
        </row>
        <row r="733">
          <cell r="B733" t="str">
            <v>M-9</v>
          </cell>
          <cell r="D733">
            <v>1</v>
          </cell>
          <cell r="E733">
            <v>0</v>
          </cell>
        </row>
        <row r="734">
          <cell r="B734" t="str">
            <v>I-59</v>
          </cell>
          <cell r="D734">
            <v>1</v>
          </cell>
          <cell r="E734">
            <v>0</v>
          </cell>
        </row>
        <row r="735">
          <cell r="B735" t="str">
            <v>T-14</v>
          </cell>
          <cell r="D735">
            <v>1</v>
          </cell>
          <cell r="E735">
            <v>0</v>
          </cell>
        </row>
        <row r="736">
          <cell r="B736" t="str">
            <v>M-36</v>
          </cell>
          <cell r="D736">
            <v>2</v>
          </cell>
          <cell r="E736">
            <v>0</v>
          </cell>
        </row>
        <row r="737">
          <cell r="B737" t="str">
            <v>M-39</v>
          </cell>
          <cell r="D737">
            <v>1</v>
          </cell>
          <cell r="E737">
            <v>0</v>
          </cell>
        </row>
        <row r="738">
          <cell r="B738" t="str">
            <v>T-16</v>
          </cell>
          <cell r="D738">
            <v>1</v>
          </cell>
          <cell r="E738">
            <v>0</v>
          </cell>
        </row>
        <row r="739">
          <cell r="B739" t="str">
            <v>T-20</v>
          </cell>
          <cell r="D739">
            <v>1</v>
          </cell>
          <cell r="E739">
            <v>0</v>
          </cell>
        </row>
        <row r="740">
          <cell r="B740" t="str">
            <v>M-10</v>
          </cell>
          <cell r="D740">
            <v>1</v>
          </cell>
          <cell r="E740">
            <v>0</v>
          </cell>
        </row>
        <row r="743">
          <cell r="B743" t="str">
            <v>Clave</v>
          </cell>
          <cell r="D743" t="str">
            <v>Cant</v>
          </cell>
          <cell r="E743" t="str">
            <v>Cant</v>
          </cell>
        </row>
        <row r="744">
          <cell r="D744" t="str">
            <v>Necesaria</v>
          </cell>
          <cell r="E744" t="str">
            <v>Exist</v>
          </cell>
        </row>
        <row r="745">
          <cell r="B745" t="str">
            <v>T-50</v>
          </cell>
          <cell r="D745">
            <v>1</v>
          </cell>
          <cell r="E745">
            <v>0</v>
          </cell>
        </row>
        <row r="746">
          <cell r="B746" t="str">
            <v>T-57</v>
          </cell>
          <cell r="D746">
            <v>1</v>
          </cell>
          <cell r="E746">
            <v>1</v>
          </cell>
        </row>
        <row r="747">
          <cell r="B747" t="str">
            <v>M-22</v>
          </cell>
          <cell r="D747">
            <v>1</v>
          </cell>
          <cell r="E747">
            <v>0</v>
          </cell>
        </row>
        <row r="748">
          <cell r="B748" t="str">
            <v>T-14</v>
          </cell>
          <cell r="D748">
            <v>1</v>
          </cell>
          <cell r="E748">
            <v>0</v>
          </cell>
        </row>
        <row r="749">
          <cell r="B749" t="str">
            <v>M-36</v>
          </cell>
          <cell r="D749">
            <v>10</v>
          </cell>
          <cell r="E749">
            <v>0</v>
          </cell>
        </row>
        <row r="750">
          <cell r="B750" t="str">
            <v>M-39</v>
          </cell>
          <cell r="D750">
            <v>1</v>
          </cell>
          <cell r="E750">
            <v>0</v>
          </cell>
        </row>
        <row r="751">
          <cell r="B751" t="str">
            <v>T-16</v>
          </cell>
          <cell r="D751">
            <v>1</v>
          </cell>
          <cell r="E751">
            <v>0</v>
          </cell>
        </row>
        <row r="752">
          <cell r="B752" t="str">
            <v>M-94</v>
          </cell>
          <cell r="D752">
            <v>1</v>
          </cell>
          <cell r="E752">
            <v>0</v>
          </cell>
        </row>
        <row r="753">
          <cell r="B753" t="str">
            <v>T-20</v>
          </cell>
          <cell r="D753">
            <v>1</v>
          </cell>
          <cell r="E753">
            <v>0</v>
          </cell>
        </row>
        <row r="754">
          <cell r="B754" t="str">
            <v>M-10</v>
          </cell>
          <cell r="D754">
            <v>1</v>
          </cell>
          <cell r="E754">
            <v>0</v>
          </cell>
        </row>
        <row r="758">
          <cell r="B758" t="str">
            <v>Clave</v>
          </cell>
          <cell r="D758" t="str">
            <v>Cant</v>
          </cell>
          <cell r="E758" t="str">
            <v>Cant</v>
          </cell>
        </row>
        <row r="759">
          <cell r="D759" t="str">
            <v>Necesaria</v>
          </cell>
          <cell r="E759" t="str">
            <v>Exist</v>
          </cell>
        </row>
        <row r="760">
          <cell r="B760" t="str">
            <v>O-3</v>
          </cell>
          <cell r="D760">
            <v>2</v>
          </cell>
          <cell r="E760">
            <v>0</v>
          </cell>
        </row>
        <row r="761">
          <cell r="B761" t="str">
            <v>E-7</v>
          </cell>
          <cell r="D761">
            <v>2</v>
          </cell>
          <cell r="E761">
            <v>0</v>
          </cell>
        </row>
        <row r="762">
          <cell r="B762" t="str">
            <v>M-14</v>
          </cell>
          <cell r="D762">
            <v>2</v>
          </cell>
          <cell r="E762">
            <v>0</v>
          </cell>
        </row>
        <row r="765">
          <cell r="B765" t="str">
            <v>Clave</v>
          </cell>
          <cell r="D765" t="str">
            <v>Cant</v>
          </cell>
          <cell r="E765" t="str">
            <v>Cant</v>
          </cell>
        </row>
        <row r="766">
          <cell r="D766" t="str">
            <v>Necesaria</v>
          </cell>
          <cell r="E766" t="str">
            <v>Exist</v>
          </cell>
        </row>
        <row r="767">
          <cell r="B767" t="str">
            <v>O-3</v>
          </cell>
          <cell r="D767">
            <v>2</v>
          </cell>
          <cell r="E767">
            <v>0</v>
          </cell>
        </row>
        <row r="768">
          <cell r="B768" t="str">
            <v>E-7</v>
          </cell>
          <cell r="D768">
            <v>2</v>
          </cell>
          <cell r="E768">
            <v>0</v>
          </cell>
        </row>
        <row r="769">
          <cell r="B769" t="str">
            <v>M-14</v>
          </cell>
          <cell r="D769">
            <v>2</v>
          </cell>
          <cell r="E769">
            <v>0</v>
          </cell>
        </row>
        <row r="772">
          <cell r="B772" t="str">
            <v>Clave</v>
          </cell>
          <cell r="D772" t="str">
            <v>Cant</v>
          </cell>
          <cell r="E772" t="str">
            <v>Cant</v>
          </cell>
        </row>
        <row r="773">
          <cell r="D773" t="str">
            <v>Necesaria</v>
          </cell>
          <cell r="E773" t="str">
            <v>Exist</v>
          </cell>
        </row>
        <row r="774">
          <cell r="B774" t="str">
            <v>O-3</v>
          </cell>
          <cell r="D774">
            <v>2</v>
          </cell>
          <cell r="E774">
            <v>0</v>
          </cell>
        </row>
        <row r="775">
          <cell r="B775" t="str">
            <v>E-7</v>
          </cell>
          <cell r="D775">
            <v>2</v>
          </cell>
          <cell r="E775">
            <v>0</v>
          </cell>
        </row>
        <row r="776">
          <cell r="B776" t="str">
            <v>M-14</v>
          </cell>
          <cell r="D776">
            <v>2</v>
          </cell>
          <cell r="E776">
            <v>0</v>
          </cell>
        </row>
        <row r="779">
          <cell r="B779" t="str">
            <v>Clave</v>
          </cell>
          <cell r="D779" t="str">
            <v>Cant</v>
          </cell>
          <cell r="E779" t="str">
            <v>Cant</v>
          </cell>
        </row>
        <row r="780">
          <cell r="D780" t="str">
            <v>Necesaria</v>
          </cell>
          <cell r="E780" t="str">
            <v>Exist</v>
          </cell>
        </row>
        <row r="781">
          <cell r="B781" t="str">
            <v>E-7</v>
          </cell>
          <cell r="D781">
            <v>1</v>
          </cell>
          <cell r="E781">
            <v>0</v>
          </cell>
        </row>
        <row r="782">
          <cell r="B782" t="str">
            <v>M-14</v>
          </cell>
          <cell r="D782">
            <v>1</v>
          </cell>
          <cell r="E782">
            <v>0</v>
          </cell>
        </row>
        <row r="785">
          <cell r="B785" t="str">
            <v>Clave</v>
          </cell>
          <cell r="D785" t="str">
            <v>Cant</v>
          </cell>
          <cell r="E785" t="str">
            <v>Cant</v>
          </cell>
        </row>
        <row r="786">
          <cell r="D786" t="str">
            <v>Necesaria</v>
          </cell>
          <cell r="E786" t="str">
            <v>Exist</v>
          </cell>
        </row>
        <row r="787">
          <cell r="B787" t="str">
            <v>M-14</v>
          </cell>
          <cell r="D787">
            <v>1</v>
          </cell>
          <cell r="E787">
            <v>0</v>
          </cell>
        </row>
        <row r="788">
          <cell r="B788" t="str">
            <v xml:space="preserve">M-3 </v>
          </cell>
          <cell r="D788">
            <v>2</v>
          </cell>
          <cell r="E788">
            <v>0</v>
          </cell>
        </row>
        <row r="789">
          <cell r="B789" t="str">
            <v>M-16</v>
          </cell>
          <cell r="D789">
            <v>1</v>
          </cell>
          <cell r="E789">
            <v>0</v>
          </cell>
        </row>
        <row r="792">
          <cell r="B792" t="str">
            <v>Clave</v>
          </cell>
          <cell r="D792" t="str">
            <v>Cant</v>
          </cell>
          <cell r="E792" t="str">
            <v>Cant</v>
          </cell>
        </row>
        <row r="793">
          <cell r="D793" t="str">
            <v>Necesaria</v>
          </cell>
          <cell r="E793" t="str">
            <v>Exist</v>
          </cell>
        </row>
        <row r="794">
          <cell r="B794" t="str">
            <v>M-14</v>
          </cell>
          <cell r="D794">
            <v>1</v>
          </cell>
          <cell r="E794">
            <v>0</v>
          </cell>
        </row>
        <row r="795">
          <cell r="B795" t="str">
            <v xml:space="preserve">M-3 </v>
          </cell>
          <cell r="D795">
            <v>2</v>
          </cell>
          <cell r="E795">
            <v>0</v>
          </cell>
        </row>
        <row r="796">
          <cell r="B796" t="str">
            <v>M-16</v>
          </cell>
          <cell r="D796">
            <v>1</v>
          </cell>
          <cell r="E796">
            <v>0</v>
          </cell>
        </row>
        <row r="799">
          <cell r="B799" t="str">
            <v>Clave</v>
          </cell>
          <cell r="D799" t="str">
            <v>Cant</v>
          </cell>
          <cell r="E799" t="str">
            <v>Cant</v>
          </cell>
        </row>
        <row r="800">
          <cell r="D800" t="str">
            <v>Necesaria</v>
          </cell>
          <cell r="E800" t="str">
            <v>Exist</v>
          </cell>
        </row>
        <row r="801">
          <cell r="B801" t="str">
            <v>M-113</v>
          </cell>
          <cell r="D801">
            <v>1</v>
          </cell>
          <cell r="E801">
            <v>0</v>
          </cell>
        </row>
        <row r="802">
          <cell r="B802" t="str">
            <v>E-58</v>
          </cell>
          <cell r="D802">
            <v>1</v>
          </cell>
          <cell r="E802">
            <v>0</v>
          </cell>
        </row>
        <row r="805">
          <cell r="B805" t="str">
            <v>Clave</v>
          </cell>
          <cell r="D805" t="str">
            <v>Cant</v>
          </cell>
          <cell r="E805" t="str">
            <v>Cant</v>
          </cell>
        </row>
        <row r="806">
          <cell r="D806" t="str">
            <v>Necesaria</v>
          </cell>
          <cell r="E806" t="str">
            <v>Exist</v>
          </cell>
        </row>
        <row r="807">
          <cell r="B807" t="str">
            <v>M-13</v>
          </cell>
          <cell r="D807">
            <v>1</v>
          </cell>
          <cell r="E807">
            <v>0</v>
          </cell>
        </row>
        <row r="812">
          <cell r="B812" t="str">
            <v>Clave</v>
          </cell>
          <cell r="D812" t="str">
            <v>Cant</v>
          </cell>
          <cell r="E812" t="str">
            <v>Cant</v>
          </cell>
        </row>
        <row r="813">
          <cell r="D813" t="str">
            <v>Necesaria</v>
          </cell>
          <cell r="E813" t="str">
            <v>Exist</v>
          </cell>
        </row>
        <row r="814">
          <cell r="B814" t="str">
            <v>M-72</v>
          </cell>
          <cell r="D814">
            <v>1</v>
          </cell>
          <cell r="E814">
            <v>0</v>
          </cell>
        </row>
        <row r="815">
          <cell r="B815" t="str">
            <v>M-73</v>
          </cell>
          <cell r="D815">
            <v>1</v>
          </cell>
          <cell r="E815">
            <v>0</v>
          </cell>
        </row>
        <row r="816">
          <cell r="B816" t="str">
            <v>T-50</v>
          </cell>
          <cell r="D816">
            <v>1</v>
          </cell>
          <cell r="E816">
            <v>0</v>
          </cell>
        </row>
        <row r="817">
          <cell r="B817" t="str">
            <v>M-114</v>
          </cell>
          <cell r="D817">
            <v>1</v>
          </cell>
          <cell r="E817">
            <v>0</v>
          </cell>
        </row>
        <row r="818">
          <cell r="B818" t="str">
            <v>D-92</v>
          </cell>
          <cell r="D818">
            <v>1</v>
          </cell>
          <cell r="E818">
            <v>0</v>
          </cell>
        </row>
        <row r="819">
          <cell r="B819" t="str">
            <v>O-3</v>
          </cell>
          <cell r="D819">
            <v>1</v>
          </cell>
          <cell r="E819">
            <v>0</v>
          </cell>
        </row>
        <row r="820">
          <cell r="B820" t="str">
            <v>O-2</v>
          </cell>
          <cell r="D820">
            <v>1</v>
          </cell>
          <cell r="E820">
            <v>0</v>
          </cell>
        </row>
        <row r="821">
          <cell r="B821" t="str">
            <v>M-86</v>
          </cell>
          <cell r="D821">
            <v>1</v>
          </cell>
          <cell r="E821">
            <v>0</v>
          </cell>
        </row>
        <row r="822">
          <cell r="B822" t="str">
            <v>M-22</v>
          </cell>
          <cell r="D822">
            <v>1</v>
          </cell>
          <cell r="E822">
            <v>0</v>
          </cell>
        </row>
        <row r="823">
          <cell r="B823" t="str">
            <v>D-126</v>
          </cell>
          <cell r="D823">
            <v>1</v>
          </cell>
          <cell r="E823">
            <v>0</v>
          </cell>
        </row>
        <row r="824">
          <cell r="B824" t="str">
            <v>D-28</v>
          </cell>
          <cell r="D824">
            <v>1</v>
          </cell>
          <cell r="E824">
            <v>0</v>
          </cell>
        </row>
        <row r="825">
          <cell r="B825" t="str">
            <v>D-128</v>
          </cell>
          <cell r="D825">
            <v>1</v>
          </cell>
          <cell r="E825">
            <v>0</v>
          </cell>
        </row>
        <row r="826">
          <cell r="B826" t="str">
            <v>M-88</v>
          </cell>
          <cell r="D826">
            <v>1</v>
          </cell>
          <cell r="E826">
            <v>0</v>
          </cell>
        </row>
        <row r="827">
          <cell r="B827" t="str">
            <v>M-91</v>
          </cell>
          <cell r="D827">
            <v>1</v>
          </cell>
          <cell r="E827">
            <v>0</v>
          </cell>
        </row>
        <row r="828">
          <cell r="B828" t="str">
            <v>M-95</v>
          </cell>
          <cell r="D828">
            <v>1</v>
          </cell>
          <cell r="E828">
            <v>0</v>
          </cell>
        </row>
        <row r="829">
          <cell r="B829" t="str">
            <v>M-99</v>
          </cell>
          <cell r="D829">
            <v>1</v>
          </cell>
          <cell r="E829">
            <v>0</v>
          </cell>
        </row>
        <row r="830">
          <cell r="B830" t="str">
            <v>D-148</v>
          </cell>
          <cell r="D830">
            <v>1</v>
          </cell>
          <cell r="E830">
            <v>0</v>
          </cell>
        </row>
        <row r="831">
          <cell r="B831" t="str">
            <v>M-9</v>
          </cell>
          <cell r="D831">
            <v>1</v>
          </cell>
          <cell r="E831">
            <v>0</v>
          </cell>
        </row>
        <row r="832">
          <cell r="B832" t="str">
            <v>M-115</v>
          </cell>
          <cell r="D832">
            <v>1</v>
          </cell>
          <cell r="E832">
            <v>0</v>
          </cell>
        </row>
        <row r="833">
          <cell r="B833" t="str">
            <v>M-105</v>
          </cell>
          <cell r="D833">
            <v>1</v>
          </cell>
          <cell r="E833">
            <v>0</v>
          </cell>
        </row>
        <row r="834">
          <cell r="B834" t="str">
            <v>D-145</v>
          </cell>
          <cell r="D834">
            <v>1</v>
          </cell>
          <cell r="E834">
            <v>0</v>
          </cell>
        </row>
        <row r="835">
          <cell r="B835" t="str">
            <v>D-146</v>
          </cell>
          <cell r="D835">
            <v>1</v>
          </cell>
          <cell r="E835">
            <v>0</v>
          </cell>
        </row>
        <row r="836">
          <cell r="B836" t="str">
            <v>I-11</v>
          </cell>
          <cell r="D836">
            <v>2</v>
          </cell>
          <cell r="E836">
            <v>0</v>
          </cell>
        </row>
        <row r="837">
          <cell r="B837" t="str">
            <v>I-1</v>
          </cell>
          <cell r="D837">
            <v>2</v>
          </cell>
          <cell r="E837">
            <v>0</v>
          </cell>
        </row>
        <row r="838">
          <cell r="B838" t="str">
            <v>I-5</v>
          </cell>
          <cell r="D838">
            <v>2</v>
          </cell>
          <cell r="E838">
            <v>0</v>
          </cell>
        </row>
        <row r="839">
          <cell r="B839" t="str">
            <v>I-9</v>
          </cell>
          <cell r="D839">
            <v>2</v>
          </cell>
          <cell r="E839">
            <v>0</v>
          </cell>
        </row>
        <row r="840">
          <cell r="B840" t="str">
            <v>I-56</v>
          </cell>
          <cell r="D840">
            <v>1</v>
          </cell>
          <cell r="E840">
            <v>0</v>
          </cell>
        </row>
        <row r="841">
          <cell r="B841" t="str">
            <v>E-162</v>
          </cell>
          <cell r="D841">
            <v>1</v>
          </cell>
          <cell r="E841">
            <v>0</v>
          </cell>
        </row>
        <row r="842">
          <cell r="B842" t="str">
            <v>M-36</v>
          </cell>
          <cell r="D842">
            <v>2</v>
          </cell>
          <cell r="E842">
            <v>0</v>
          </cell>
        </row>
        <row r="843">
          <cell r="B843" t="str">
            <v>M-39</v>
          </cell>
          <cell r="D843">
            <v>1</v>
          </cell>
          <cell r="E843">
            <v>0</v>
          </cell>
        </row>
        <row r="844">
          <cell r="B844" t="str">
            <v>M-64</v>
          </cell>
          <cell r="D844">
            <v>1</v>
          </cell>
          <cell r="E844">
            <v>0</v>
          </cell>
        </row>
        <row r="847">
          <cell r="B847" t="str">
            <v>Clave</v>
          </cell>
          <cell r="D847" t="str">
            <v>Cant</v>
          </cell>
          <cell r="E847" t="str">
            <v>Cant</v>
          </cell>
        </row>
        <row r="848">
          <cell r="D848" t="str">
            <v>Necesaria</v>
          </cell>
          <cell r="E848" t="str">
            <v>Exist</v>
          </cell>
        </row>
        <row r="849">
          <cell r="B849" t="str">
            <v>M-17</v>
          </cell>
          <cell r="D849">
            <v>1</v>
          </cell>
          <cell r="E849">
            <v>0</v>
          </cell>
        </row>
        <row r="850">
          <cell r="B850" t="str">
            <v>M-72</v>
          </cell>
          <cell r="D850">
            <v>1</v>
          </cell>
          <cell r="E850">
            <v>0</v>
          </cell>
        </row>
        <row r="851">
          <cell r="B851" t="str">
            <v>M-75</v>
          </cell>
          <cell r="D851">
            <v>2</v>
          </cell>
          <cell r="E851">
            <v>0</v>
          </cell>
        </row>
        <row r="852">
          <cell r="B852" t="str">
            <v>T-50</v>
          </cell>
          <cell r="D852">
            <v>1</v>
          </cell>
          <cell r="E852">
            <v>0</v>
          </cell>
        </row>
        <row r="853">
          <cell r="B853" t="str">
            <v>M-114</v>
          </cell>
          <cell r="D853">
            <v>2</v>
          </cell>
          <cell r="E853">
            <v>0</v>
          </cell>
        </row>
        <row r="854">
          <cell r="B854" t="str">
            <v>D-96</v>
          </cell>
          <cell r="D854">
            <v>2</v>
          </cell>
          <cell r="E854">
            <v>0</v>
          </cell>
        </row>
        <row r="855">
          <cell r="B855" t="str">
            <v>M-86</v>
          </cell>
          <cell r="D855">
            <v>1</v>
          </cell>
          <cell r="E855">
            <v>0</v>
          </cell>
        </row>
        <row r="856">
          <cell r="B856" t="str">
            <v>M-22</v>
          </cell>
          <cell r="D856">
            <v>1</v>
          </cell>
          <cell r="E856">
            <v>0</v>
          </cell>
        </row>
        <row r="857">
          <cell r="B857" t="str">
            <v>D-125</v>
          </cell>
          <cell r="D857">
            <v>2</v>
          </cell>
          <cell r="E857">
            <v>0</v>
          </cell>
        </row>
        <row r="858">
          <cell r="B858" t="str">
            <v>D-322</v>
          </cell>
          <cell r="D858">
            <v>2</v>
          </cell>
          <cell r="E858">
            <v>0</v>
          </cell>
        </row>
        <row r="859">
          <cell r="B859" t="str">
            <v>D-199</v>
          </cell>
          <cell r="D859">
            <v>2</v>
          </cell>
          <cell r="E859">
            <v>0</v>
          </cell>
        </row>
        <row r="860">
          <cell r="B860" t="str">
            <v>D-304</v>
          </cell>
          <cell r="D860">
            <v>1</v>
          </cell>
          <cell r="E860">
            <v>0</v>
          </cell>
        </row>
        <row r="861">
          <cell r="B861" t="str">
            <v>M-91</v>
          </cell>
          <cell r="D861">
            <v>4</v>
          </cell>
          <cell r="E861">
            <v>0</v>
          </cell>
        </row>
        <row r="862">
          <cell r="B862" t="str">
            <v>D-18</v>
          </cell>
          <cell r="D862">
            <v>2</v>
          </cell>
          <cell r="E862">
            <v>0</v>
          </cell>
        </row>
        <row r="863">
          <cell r="B863" t="str">
            <v>D-16</v>
          </cell>
          <cell r="D863">
            <v>2</v>
          </cell>
          <cell r="E863">
            <v>0</v>
          </cell>
        </row>
        <row r="864">
          <cell r="B864" t="str">
            <v>M-15</v>
          </cell>
          <cell r="D864">
            <v>1</v>
          </cell>
          <cell r="E864">
            <v>0</v>
          </cell>
        </row>
        <row r="865">
          <cell r="B865" t="str">
            <v>M-115</v>
          </cell>
          <cell r="D865">
            <v>2</v>
          </cell>
          <cell r="E865">
            <v>0</v>
          </cell>
        </row>
        <row r="866">
          <cell r="B866" t="str">
            <v>M-105</v>
          </cell>
          <cell r="D866">
            <v>2</v>
          </cell>
          <cell r="E866">
            <v>0</v>
          </cell>
        </row>
        <row r="867">
          <cell r="B867" t="str">
            <v>T-79</v>
          </cell>
          <cell r="D867">
            <v>1</v>
          </cell>
          <cell r="E867">
            <v>0</v>
          </cell>
        </row>
        <row r="868">
          <cell r="B868" t="str">
            <v>M-36</v>
          </cell>
          <cell r="D868">
            <v>2</v>
          </cell>
          <cell r="E868">
            <v>0</v>
          </cell>
        </row>
        <row r="869">
          <cell r="B869" t="str">
            <v>M-39</v>
          </cell>
          <cell r="D869">
            <v>1</v>
          </cell>
          <cell r="E869">
            <v>0</v>
          </cell>
        </row>
        <row r="870">
          <cell r="B870" t="str">
            <v>D-135</v>
          </cell>
          <cell r="D870">
            <v>1</v>
          </cell>
          <cell r="E870">
            <v>0</v>
          </cell>
        </row>
        <row r="871">
          <cell r="B871" t="str">
            <v>T-20</v>
          </cell>
          <cell r="D871">
            <v>1</v>
          </cell>
          <cell r="E871">
            <v>0</v>
          </cell>
        </row>
        <row r="878">
          <cell r="B878" t="str">
            <v>Clave</v>
          </cell>
          <cell r="D878" t="str">
            <v>Cant</v>
          </cell>
          <cell r="E878" t="str">
            <v>Cant</v>
          </cell>
        </row>
        <row r="879">
          <cell r="D879" t="str">
            <v>Necesaria</v>
          </cell>
          <cell r="E879" t="str">
            <v>Exist</v>
          </cell>
        </row>
        <row r="880">
          <cell r="B880" t="str">
            <v>M-18</v>
          </cell>
          <cell r="D880">
            <v>3</v>
          </cell>
          <cell r="E880">
            <v>0</v>
          </cell>
        </row>
        <row r="881">
          <cell r="B881" t="str">
            <v>M-101</v>
          </cell>
          <cell r="D881">
            <v>1</v>
          </cell>
          <cell r="E881">
            <v>0</v>
          </cell>
        </row>
        <row r="882">
          <cell r="B882" t="str">
            <v>T-79</v>
          </cell>
          <cell r="D882">
            <v>1</v>
          </cell>
          <cell r="E882">
            <v>0</v>
          </cell>
        </row>
        <row r="883">
          <cell r="B883" t="str">
            <v>T-16</v>
          </cell>
          <cell r="D883">
            <v>1</v>
          </cell>
          <cell r="E883">
            <v>0</v>
          </cell>
        </row>
        <row r="884">
          <cell r="B884" t="str">
            <v>T-14</v>
          </cell>
          <cell r="D884">
            <v>1</v>
          </cell>
          <cell r="E884">
            <v>0</v>
          </cell>
        </row>
        <row r="885">
          <cell r="B885" t="str">
            <v>M-10</v>
          </cell>
          <cell r="D885">
            <v>1</v>
          </cell>
          <cell r="E885">
            <v>0</v>
          </cell>
        </row>
        <row r="888">
          <cell r="B888" t="str">
            <v>Clave</v>
          </cell>
          <cell r="D888" t="str">
            <v>Cant</v>
          </cell>
          <cell r="E888" t="str">
            <v>Cant</v>
          </cell>
        </row>
        <row r="889">
          <cell r="D889" t="str">
            <v>Necesaria</v>
          </cell>
          <cell r="E889" t="str">
            <v>Exist</v>
          </cell>
        </row>
        <row r="890">
          <cell r="B890" t="str">
            <v>M-22</v>
          </cell>
          <cell r="D890">
            <v>1</v>
          </cell>
          <cell r="E890">
            <v>1</v>
          </cell>
        </row>
        <row r="891">
          <cell r="B891" t="str">
            <v>M-91</v>
          </cell>
          <cell r="D891">
            <v>1</v>
          </cell>
          <cell r="E891">
            <v>0</v>
          </cell>
        </row>
        <row r="892">
          <cell r="B892" t="str">
            <v>M-94</v>
          </cell>
          <cell r="D892">
            <v>1</v>
          </cell>
          <cell r="E892">
            <v>0</v>
          </cell>
        </row>
        <row r="893">
          <cell r="B893" t="str">
            <v>E-129</v>
          </cell>
          <cell r="D893">
            <v>1</v>
          </cell>
          <cell r="E893">
            <v>0</v>
          </cell>
        </row>
        <row r="894">
          <cell r="B894" t="str">
            <v>M-36</v>
          </cell>
          <cell r="D894">
            <v>2</v>
          </cell>
          <cell r="E894">
            <v>0</v>
          </cell>
        </row>
        <row r="895">
          <cell r="B895" t="str">
            <v>M-39</v>
          </cell>
          <cell r="D895">
            <v>1</v>
          </cell>
          <cell r="E895">
            <v>0</v>
          </cell>
        </row>
        <row r="896">
          <cell r="B896" t="str">
            <v>M-64</v>
          </cell>
          <cell r="D896">
            <v>1</v>
          </cell>
          <cell r="E896">
            <v>0</v>
          </cell>
        </row>
        <row r="899">
          <cell r="B899" t="str">
            <v>Clave</v>
          </cell>
          <cell r="D899" t="str">
            <v>Cant</v>
          </cell>
          <cell r="E899" t="str">
            <v>Cant</v>
          </cell>
        </row>
        <row r="900">
          <cell r="D900" t="str">
            <v>Necesaria</v>
          </cell>
          <cell r="E900" t="str">
            <v>Exist</v>
          </cell>
        </row>
        <row r="901">
          <cell r="B901" t="str">
            <v>O-3</v>
          </cell>
          <cell r="D901">
            <v>1</v>
          </cell>
          <cell r="E901">
            <v>0</v>
          </cell>
        </row>
        <row r="902">
          <cell r="B902" t="str">
            <v>E-7</v>
          </cell>
          <cell r="D902">
            <v>1</v>
          </cell>
          <cell r="E902">
            <v>0</v>
          </cell>
        </row>
        <row r="903">
          <cell r="B903" t="str">
            <v>M-14</v>
          </cell>
          <cell r="D903">
            <v>1</v>
          </cell>
          <cell r="E903">
            <v>0</v>
          </cell>
        </row>
        <row r="906">
          <cell r="B906" t="str">
            <v>Clave</v>
          </cell>
          <cell r="D906" t="str">
            <v>Cant</v>
          </cell>
          <cell r="E906" t="str">
            <v>Cant</v>
          </cell>
        </row>
        <row r="907">
          <cell r="D907" t="str">
            <v>Necesaria</v>
          </cell>
          <cell r="E907" t="str">
            <v>Exist</v>
          </cell>
        </row>
        <row r="908">
          <cell r="B908" t="str">
            <v>M-114</v>
          </cell>
          <cell r="D908">
            <v>1</v>
          </cell>
          <cell r="E908">
            <v>0</v>
          </cell>
        </row>
        <row r="909">
          <cell r="B909" t="str">
            <v>M-94</v>
          </cell>
          <cell r="D909">
            <v>1</v>
          </cell>
          <cell r="E909">
            <v>0</v>
          </cell>
        </row>
        <row r="910">
          <cell r="B910" t="str">
            <v>M-36</v>
          </cell>
          <cell r="D910">
            <v>2</v>
          </cell>
          <cell r="E910">
            <v>0</v>
          </cell>
        </row>
        <row r="916">
          <cell r="B916" t="str">
            <v>Clave</v>
          </cell>
          <cell r="D916" t="str">
            <v>Cant</v>
          </cell>
          <cell r="E916" t="str">
            <v>Cant</v>
          </cell>
        </row>
        <row r="917">
          <cell r="D917" t="str">
            <v>Necesaria</v>
          </cell>
          <cell r="E917" t="str">
            <v>Exist</v>
          </cell>
        </row>
        <row r="918">
          <cell r="B918" t="str">
            <v>M-1</v>
          </cell>
          <cell r="D918">
            <v>1</v>
          </cell>
          <cell r="E918">
            <v>0</v>
          </cell>
        </row>
        <row r="919">
          <cell r="B919" t="str">
            <v>T-50</v>
          </cell>
          <cell r="D919">
            <v>1</v>
          </cell>
          <cell r="E919">
            <v>0</v>
          </cell>
        </row>
        <row r="920">
          <cell r="B920" t="str">
            <v>T-57</v>
          </cell>
          <cell r="D920">
            <v>1</v>
          </cell>
          <cell r="E920">
            <v>1</v>
          </cell>
        </row>
        <row r="921">
          <cell r="B921" t="str">
            <v>M-15</v>
          </cell>
          <cell r="D921">
            <v>1</v>
          </cell>
          <cell r="E921">
            <v>0</v>
          </cell>
        </row>
        <row r="922">
          <cell r="B922" t="str">
            <v>M-40</v>
          </cell>
          <cell r="D922">
            <v>1</v>
          </cell>
          <cell r="E922">
            <v>0</v>
          </cell>
        </row>
        <row r="923">
          <cell r="B923" t="str">
            <v>M-10</v>
          </cell>
          <cell r="D923">
            <v>1</v>
          </cell>
          <cell r="E923">
            <v>0</v>
          </cell>
        </row>
        <row r="924">
          <cell r="B924" t="str">
            <v>T-20</v>
          </cell>
          <cell r="D924">
            <v>1</v>
          </cell>
          <cell r="E924">
            <v>0</v>
          </cell>
        </row>
        <row r="927">
          <cell r="B927" t="str">
            <v>Clave</v>
          </cell>
          <cell r="D927" t="str">
            <v>Cant</v>
          </cell>
          <cell r="E927" t="str">
            <v>Cant</v>
          </cell>
        </row>
        <row r="928">
          <cell r="D928" t="str">
            <v>Necesaria</v>
          </cell>
          <cell r="E928" t="str">
            <v>Exist</v>
          </cell>
        </row>
        <row r="929">
          <cell r="B929" t="str">
            <v>M-19</v>
          </cell>
          <cell r="D929">
            <v>1</v>
          </cell>
          <cell r="E929">
            <v>0</v>
          </cell>
        </row>
        <row r="930">
          <cell r="B930" t="str">
            <v>T-49</v>
          </cell>
          <cell r="D930">
            <v>1</v>
          </cell>
          <cell r="E930">
            <v>0</v>
          </cell>
        </row>
        <row r="931">
          <cell r="B931" t="str">
            <v>T-2</v>
          </cell>
          <cell r="D931">
            <v>1</v>
          </cell>
          <cell r="E931">
            <v>0</v>
          </cell>
        </row>
        <row r="932">
          <cell r="B932" t="str">
            <v>T-50</v>
          </cell>
          <cell r="D932">
            <v>1</v>
          </cell>
          <cell r="E932">
            <v>0</v>
          </cell>
        </row>
        <row r="933">
          <cell r="B933" t="str">
            <v>M-15</v>
          </cell>
          <cell r="D933">
            <v>1</v>
          </cell>
          <cell r="E933">
            <v>0</v>
          </cell>
        </row>
        <row r="934">
          <cell r="B934" t="str">
            <v>M-40</v>
          </cell>
          <cell r="D934">
            <v>1</v>
          </cell>
          <cell r="E934">
            <v>0</v>
          </cell>
        </row>
        <row r="935">
          <cell r="B935" t="str">
            <v>T-20</v>
          </cell>
          <cell r="D935">
            <v>1</v>
          </cell>
          <cell r="E935">
            <v>0</v>
          </cell>
        </row>
        <row r="938">
          <cell r="B938" t="str">
            <v>Clave</v>
          </cell>
          <cell r="D938" t="str">
            <v>Cant</v>
          </cell>
          <cell r="E938" t="str">
            <v>Cant</v>
          </cell>
        </row>
        <row r="939">
          <cell r="D939" t="str">
            <v>Necesaria</v>
          </cell>
          <cell r="E939" t="str">
            <v>Exist</v>
          </cell>
        </row>
        <row r="940">
          <cell r="B940" t="str">
            <v>O-3</v>
          </cell>
          <cell r="D940">
            <v>1</v>
          </cell>
          <cell r="E940">
            <v>0</v>
          </cell>
        </row>
        <row r="941">
          <cell r="B941" t="str">
            <v>E-7</v>
          </cell>
          <cell r="D941">
            <v>1</v>
          </cell>
          <cell r="E941">
            <v>0</v>
          </cell>
        </row>
        <row r="942">
          <cell r="B942" t="str">
            <v>M-14</v>
          </cell>
          <cell r="D942">
            <v>1</v>
          </cell>
          <cell r="E942">
            <v>0</v>
          </cell>
        </row>
        <row r="945">
          <cell r="B945" t="str">
            <v>Clave</v>
          </cell>
          <cell r="D945" t="str">
            <v>Cant</v>
          </cell>
          <cell r="E945" t="str">
            <v>Cant</v>
          </cell>
        </row>
        <row r="946">
          <cell r="D946" t="str">
            <v>Necesaria</v>
          </cell>
          <cell r="E946" t="str">
            <v>Exist</v>
          </cell>
        </row>
        <row r="947">
          <cell r="B947" t="str">
            <v>O-3</v>
          </cell>
          <cell r="D947">
            <v>1</v>
          </cell>
          <cell r="E947">
            <v>0</v>
          </cell>
        </row>
        <row r="948">
          <cell r="B948" t="str">
            <v>E-7</v>
          </cell>
          <cell r="D948">
            <v>1</v>
          </cell>
          <cell r="E948">
            <v>0</v>
          </cell>
        </row>
        <row r="949">
          <cell r="B949" t="str">
            <v>M-14</v>
          </cell>
          <cell r="D949">
            <v>1</v>
          </cell>
          <cell r="E949">
            <v>0</v>
          </cell>
        </row>
        <row r="952">
          <cell r="B952" t="str">
            <v>Clave</v>
          </cell>
          <cell r="D952" t="str">
            <v>Cant</v>
          </cell>
          <cell r="E952" t="str">
            <v>Cant</v>
          </cell>
        </row>
        <row r="953">
          <cell r="D953" t="str">
            <v>Necesaria</v>
          </cell>
          <cell r="E953" t="str">
            <v>Exist</v>
          </cell>
        </row>
        <row r="954">
          <cell r="B954" t="str">
            <v>E-7</v>
          </cell>
          <cell r="D954">
            <v>1</v>
          </cell>
          <cell r="E954">
            <v>0</v>
          </cell>
        </row>
        <row r="955">
          <cell r="B955" t="str">
            <v>M-14</v>
          </cell>
          <cell r="D955">
            <v>1</v>
          </cell>
          <cell r="E955">
            <v>0</v>
          </cell>
        </row>
        <row r="958">
          <cell r="B958" t="str">
            <v>Clave</v>
          </cell>
          <cell r="D958" t="str">
            <v>Cant</v>
          </cell>
          <cell r="E958" t="str">
            <v>Cant</v>
          </cell>
        </row>
        <row r="959">
          <cell r="D959" t="str">
            <v>Necesaria</v>
          </cell>
          <cell r="E959" t="str">
            <v>Exist</v>
          </cell>
        </row>
        <row r="960">
          <cell r="B960" t="str">
            <v>M-1</v>
          </cell>
          <cell r="D960">
            <v>1</v>
          </cell>
          <cell r="E960">
            <v>0</v>
          </cell>
        </row>
        <row r="961">
          <cell r="B961" t="str">
            <v>M-17</v>
          </cell>
          <cell r="D961">
            <v>1</v>
          </cell>
          <cell r="E961">
            <v>0</v>
          </cell>
        </row>
        <row r="962">
          <cell r="B962" t="str">
            <v>T-50</v>
          </cell>
          <cell r="D962">
            <v>1</v>
          </cell>
          <cell r="E962">
            <v>0</v>
          </cell>
        </row>
        <row r="963">
          <cell r="B963" t="str">
            <v>M-22</v>
          </cell>
          <cell r="D963">
            <v>1</v>
          </cell>
          <cell r="E963">
            <v>0</v>
          </cell>
        </row>
        <row r="964">
          <cell r="B964" t="str">
            <v>T-57</v>
          </cell>
          <cell r="D964">
            <v>1</v>
          </cell>
          <cell r="E964">
            <v>1</v>
          </cell>
        </row>
        <row r="965">
          <cell r="B965" t="str">
            <v>M-15</v>
          </cell>
          <cell r="D965">
            <v>1</v>
          </cell>
          <cell r="E965">
            <v>0</v>
          </cell>
        </row>
        <row r="966">
          <cell r="B966" t="str">
            <v>M-9</v>
          </cell>
          <cell r="D966">
            <v>1</v>
          </cell>
          <cell r="E966">
            <v>0</v>
          </cell>
        </row>
        <row r="967">
          <cell r="B967" t="str">
            <v>T-79</v>
          </cell>
          <cell r="D967">
            <v>1</v>
          </cell>
          <cell r="E967">
            <v>0</v>
          </cell>
        </row>
        <row r="968">
          <cell r="B968" t="str">
            <v>M-36</v>
          </cell>
          <cell r="D968">
            <v>2</v>
          </cell>
          <cell r="E968">
            <v>0</v>
          </cell>
        </row>
        <row r="969">
          <cell r="B969" t="str">
            <v>M-39</v>
          </cell>
          <cell r="D969">
            <v>1</v>
          </cell>
          <cell r="E969">
            <v>0</v>
          </cell>
        </row>
        <row r="970">
          <cell r="B970" t="str">
            <v>T-20</v>
          </cell>
          <cell r="D970">
            <v>1</v>
          </cell>
          <cell r="E970">
            <v>0</v>
          </cell>
        </row>
        <row r="973">
          <cell r="B973" t="str">
            <v>Clave</v>
          </cell>
          <cell r="D973" t="str">
            <v>Cant</v>
          </cell>
          <cell r="E973" t="str">
            <v>Cant</v>
          </cell>
        </row>
        <row r="974">
          <cell r="D974" t="str">
            <v>Necesaria</v>
          </cell>
          <cell r="E974" t="str">
            <v>Exist</v>
          </cell>
        </row>
        <row r="975">
          <cell r="B975" t="str">
            <v>M-1</v>
          </cell>
          <cell r="D975">
            <v>1</v>
          </cell>
          <cell r="E975">
            <v>0</v>
          </cell>
        </row>
        <row r="976">
          <cell r="B976" t="str">
            <v>M-17</v>
          </cell>
          <cell r="D976">
            <v>1</v>
          </cell>
          <cell r="E976">
            <v>0</v>
          </cell>
        </row>
        <row r="977">
          <cell r="B977" t="str">
            <v>T-50</v>
          </cell>
          <cell r="D977">
            <v>1</v>
          </cell>
          <cell r="E977">
            <v>0</v>
          </cell>
        </row>
        <row r="978">
          <cell r="B978" t="str">
            <v>M-21</v>
          </cell>
          <cell r="D978">
            <v>1</v>
          </cell>
          <cell r="E978">
            <v>0</v>
          </cell>
        </row>
        <row r="979">
          <cell r="B979" t="str">
            <v>T-57</v>
          </cell>
          <cell r="D979">
            <v>1</v>
          </cell>
          <cell r="E979">
            <v>1</v>
          </cell>
        </row>
        <row r="980">
          <cell r="B980" t="str">
            <v>M-31</v>
          </cell>
          <cell r="D980">
            <v>1</v>
          </cell>
          <cell r="E980">
            <v>0</v>
          </cell>
        </row>
        <row r="981">
          <cell r="B981" t="str">
            <v>M-15</v>
          </cell>
          <cell r="D981">
            <v>1</v>
          </cell>
          <cell r="E981">
            <v>0</v>
          </cell>
        </row>
        <row r="982">
          <cell r="B982" t="str">
            <v>M-9</v>
          </cell>
          <cell r="D982">
            <v>1</v>
          </cell>
          <cell r="E982">
            <v>0</v>
          </cell>
        </row>
        <row r="983">
          <cell r="B983" t="str">
            <v>M-36</v>
          </cell>
          <cell r="D983">
            <v>3</v>
          </cell>
          <cell r="E983">
            <v>0</v>
          </cell>
        </row>
        <row r="984">
          <cell r="B984" t="str">
            <v>M-38</v>
          </cell>
          <cell r="D984">
            <v>1</v>
          </cell>
          <cell r="E984">
            <v>0</v>
          </cell>
        </row>
        <row r="985">
          <cell r="B985" t="str">
            <v>M-11</v>
          </cell>
          <cell r="D985">
            <v>1</v>
          </cell>
          <cell r="E985">
            <v>0</v>
          </cell>
        </row>
        <row r="986">
          <cell r="B986" t="str">
            <v>T-21</v>
          </cell>
          <cell r="D986">
            <v>1</v>
          </cell>
          <cell r="E986">
            <v>0</v>
          </cell>
        </row>
        <row r="989">
          <cell r="B989" t="str">
            <v>Clave</v>
          </cell>
          <cell r="D989" t="str">
            <v>Cant</v>
          </cell>
          <cell r="E989" t="str">
            <v>Cant</v>
          </cell>
        </row>
        <row r="990">
          <cell r="D990" t="str">
            <v>Necesaria</v>
          </cell>
          <cell r="E990" t="str">
            <v>Exist</v>
          </cell>
        </row>
        <row r="991">
          <cell r="B991" t="str">
            <v>M-18</v>
          </cell>
          <cell r="D991">
            <v>5</v>
          </cell>
          <cell r="E991">
            <v>0</v>
          </cell>
        </row>
        <row r="992">
          <cell r="B992" t="str">
            <v>T-2</v>
          </cell>
          <cell r="D992">
            <v>1</v>
          </cell>
          <cell r="E992">
            <v>0</v>
          </cell>
        </row>
        <row r="993">
          <cell r="B993" t="str">
            <v>M-101</v>
          </cell>
          <cell r="D993">
            <v>2</v>
          </cell>
          <cell r="E993">
            <v>0</v>
          </cell>
        </row>
        <row r="994">
          <cell r="B994" t="str">
            <v>T-79</v>
          </cell>
          <cell r="D994">
            <v>1</v>
          </cell>
          <cell r="E994">
            <v>0</v>
          </cell>
        </row>
        <row r="995">
          <cell r="B995" t="str">
            <v>T-16</v>
          </cell>
          <cell r="D995">
            <v>1</v>
          </cell>
          <cell r="E995">
            <v>0</v>
          </cell>
        </row>
        <row r="996">
          <cell r="B996" t="str">
            <v>M-10</v>
          </cell>
          <cell r="D996">
            <v>1</v>
          </cell>
          <cell r="E996">
            <v>0</v>
          </cell>
        </row>
        <row r="999">
          <cell r="B999" t="str">
            <v>Clave</v>
          </cell>
          <cell r="D999" t="str">
            <v>Cant</v>
          </cell>
          <cell r="E999" t="str">
            <v>Cant</v>
          </cell>
        </row>
        <row r="1000">
          <cell r="D1000" t="str">
            <v>Necesaria</v>
          </cell>
          <cell r="E1000" t="str">
            <v>Exist</v>
          </cell>
        </row>
        <row r="1001">
          <cell r="B1001" t="str">
            <v>M-1</v>
          </cell>
          <cell r="D1001">
            <v>1</v>
          </cell>
          <cell r="E1001">
            <v>0</v>
          </cell>
        </row>
        <row r="1002">
          <cell r="B1002" t="str">
            <v>M-17</v>
          </cell>
          <cell r="D1002">
            <v>1</v>
          </cell>
          <cell r="E1002">
            <v>0</v>
          </cell>
        </row>
        <row r="1003">
          <cell r="B1003" t="str">
            <v>T-50</v>
          </cell>
          <cell r="D1003">
            <v>1</v>
          </cell>
          <cell r="E1003">
            <v>0</v>
          </cell>
        </row>
        <row r="1004">
          <cell r="B1004" t="str">
            <v>M-22</v>
          </cell>
          <cell r="D1004">
            <v>1</v>
          </cell>
          <cell r="E1004">
            <v>0</v>
          </cell>
        </row>
        <row r="1005">
          <cell r="B1005" t="str">
            <v>T-57</v>
          </cell>
          <cell r="D1005">
            <v>1</v>
          </cell>
          <cell r="E1005">
            <v>1</v>
          </cell>
        </row>
        <row r="1006">
          <cell r="B1006" t="str">
            <v>M-15</v>
          </cell>
          <cell r="D1006">
            <v>1</v>
          </cell>
          <cell r="E1006">
            <v>0</v>
          </cell>
        </row>
        <row r="1007">
          <cell r="B1007" t="str">
            <v>M-9</v>
          </cell>
          <cell r="D1007">
            <v>1</v>
          </cell>
          <cell r="E1007">
            <v>0</v>
          </cell>
        </row>
        <row r="1008">
          <cell r="B1008" t="str">
            <v>M-36</v>
          </cell>
          <cell r="D1008">
            <v>2</v>
          </cell>
          <cell r="E1008">
            <v>0</v>
          </cell>
        </row>
        <row r="1009">
          <cell r="B1009" t="str">
            <v>M-39</v>
          </cell>
          <cell r="D1009">
            <v>1</v>
          </cell>
          <cell r="E1009">
            <v>0</v>
          </cell>
        </row>
        <row r="1010">
          <cell r="B1010" t="str">
            <v>T-21</v>
          </cell>
          <cell r="D1010">
            <v>1</v>
          </cell>
          <cell r="E1010">
            <v>0</v>
          </cell>
        </row>
        <row r="1015">
          <cell r="B1015" t="str">
            <v>Clave</v>
          </cell>
          <cell r="D1015" t="str">
            <v>Cant</v>
          </cell>
          <cell r="E1015" t="str">
            <v>Cant</v>
          </cell>
        </row>
        <row r="1016">
          <cell r="D1016" t="str">
            <v>Necesaria</v>
          </cell>
          <cell r="E1016" t="str">
            <v>Exist</v>
          </cell>
        </row>
        <row r="1017">
          <cell r="B1017" t="str">
            <v>T-50</v>
          </cell>
          <cell r="D1017">
            <v>1</v>
          </cell>
          <cell r="E1017">
            <v>0</v>
          </cell>
        </row>
        <row r="1018">
          <cell r="B1018" t="str">
            <v>M-114</v>
          </cell>
          <cell r="D1018">
            <v>1</v>
          </cell>
          <cell r="E1018">
            <v>0</v>
          </cell>
        </row>
        <row r="1019">
          <cell r="B1019" t="str">
            <v>M-22</v>
          </cell>
          <cell r="D1019">
            <v>1</v>
          </cell>
          <cell r="E1019">
            <v>0</v>
          </cell>
        </row>
        <row r="1020">
          <cell r="B1020" t="str">
            <v>M-60</v>
          </cell>
          <cell r="D1020">
            <v>2</v>
          </cell>
          <cell r="E1020">
            <v>0</v>
          </cell>
        </row>
        <row r="1021">
          <cell r="B1021" t="str">
            <v>M-8</v>
          </cell>
          <cell r="D1021">
            <v>2</v>
          </cell>
          <cell r="E1021">
            <v>1</v>
          </cell>
        </row>
        <row r="1022">
          <cell r="B1022" t="str">
            <v>M-94</v>
          </cell>
          <cell r="D1022">
            <v>2</v>
          </cell>
          <cell r="E1022">
            <v>0</v>
          </cell>
        </row>
        <row r="1023">
          <cell r="B1023" t="str">
            <v>D-288</v>
          </cell>
          <cell r="D1023">
            <v>1</v>
          </cell>
          <cell r="E1023">
            <v>0</v>
          </cell>
        </row>
        <row r="1024">
          <cell r="B1024" t="str">
            <v>M-36</v>
          </cell>
          <cell r="D1024">
            <v>4</v>
          </cell>
          <cell r="E1024">
            <v>0</v>
          </cell>
        </row>
        <row r="1025">
          <cell r="B1025" t="str">
            <v>M-39</v>
          </cell>
          <cell r="D1025">
            <v>1</v>
          </cell>
          <cell r="E1025">
            <v>0</v>
          </cell>
        </row>
        <row r="1026">
          <cell r="B1026" t="str">
            <v>T-20</v>
          </cell>
          <cell r="D1026">
            <v>1</v>
          </cell>
          <cell r="E1026">
            <v>0</v>
          </cell>
        </row>
        <row r="1027">
          <cell r="B1027" t="str">
            <v>M-55</v>
          </cell>
          <cell r="D1027">
            <v>1</v>
          </cell>
          <cell r="E1027">
            <v>0</v>
          </cell>
        </row>
        <row r="1032">
          <cell r="B1032" t="str">
            <v>Clave</v>
          </cell>
          <cell r="D1032" t="str">
            <v>Cant</v>
          </cell>
          <cell r="E1032" t="str">
            <v>Cant</v>
          </cell>
        </row>
        <row r="1033">
          <cell r="D1033" t="str">
            <v>Necesaria</v>
          </cell>
          <cell r="E1033" t="str">
            <v>Exist</v>
          </cell>
        </row>
        <row r="1034">
          <cell r="B1034" t="str">
            <v>D-88</v>
          </cell>
          <cell r="D1034">
            <v>1</v>
          </cell>
          <cell r="E1034">
            <v>0</v>
          </cell>
        </row>
        <row r="1035">
          <cell r="B1035" t="str">
            <v>D-325</v>
          </cell>
          <cell r="D1035">
            <v>1</v>
          </cell>
          <cell r="E1035">
            <v>0</v>
          </cell>
        </row>
        <row r="1036">
          <cell r="B1036" t="str">
            <v>M-72</v>
          </cell>
          <cell r="D1036">
            <v>1</v>
          </cell>
          <cell r="E1036">
            <v>0</v>
          </cell>
        </row>
        <row r="1037">
          <cell r="B1037" t="str">
            <v>D-109</v>
          </cell>
          <cell r="D1037">
            <v>1</v>
          </cell>
          <cell r="E1037">
            <v>0</v>
          </cell>
        </row>
        <row r="1038">
          <cell r="B1038" t="str">
            <v>T-50</v>
          </cell>
          <cell r="D1038">
            <v>1</v>
          </cell>
          <cell r="E1038">
            <v>0</v>
          </cell>
        </row>
        <row r="1039">
          <cell r="B1039" t="str">
            <v>M-114</v>
          </cell>
          <cell r="D1039">
            <v>1</v>
          </cell>
          <cell r="E1039">
            <v>0</v>
          </cell>
        </row>
        <row r="1040">
          <cell r="B1040" t="str">
            <v>D-92</v>
          </cell>
          <cell r="D1040">
            <v>1</v>
          </cell>
          <cell r="E1040">
            <v>0</v>
          </cell>
        </row>
        <row r="1041">
          <cell r="B1041" t="str">
            <v>D-97</v>
          </cell>
          <cell r="D1041">
            <v>1</v>
          </cell>
          <cell r="E1041">
            <v>0</v>
          </cell>
        </row>
        <row r="1042">
          <cell r="B1042" t="str">
            <v>D- 80</v>
          </cell>
          <cell r="D1042">
            <v>1</v>
          </cell>
          <cell r="E1042">
            <v>0</v>
          </cell>
        </row>
        <row r="1043">
          <cell r="B1043" t="str">
            <v>D-140</v>
          </cell>
          <cell r="D1043">
            <v>1</v>
          </cell>
          <cell r="E1043">
            <v>0</v>
          </cell>
        </row>
        <row r="1044">
          <cell r="B1044" t="str">
            <v>M-86</v>
          </cell>
          <cell r="D1044">
            <v>1</v>
          </cell>
          <cell r="E1044">
            <v>0</v>
          </cell>
        </row>
        <row r="1045">
          <cell r="B1045" t="str">
            <v>M-22</v>
          </cell>
          <cell r="D1045">
            <v>1</v>
          </cell>
          <cell r="E1045">
            <v>0</v>
          </cell>
        </row>
        <row r="1046">
          <cell r="B1046" t="str">
            <v>D-125</v>
          </cell>
          <cell r="D1046">
            <v>1</v>
          </cell>
          <cell r="E1046">
            <v>0</v>
          </cell>
        </row>
        <row r="1047">
          <cell r="B1047" t="str">
            <v>D-199</v>
          </cell>
          <cell r="D1047">
            <v>1</v>
          </cell>
          <cell r="E1047">
            <v>0</v>
          </cell>
        </row>
        <row r="1048">
          <cell r="B1048" t="str">
            <v>D-126</v>
          </cell>
          <cell r="D1048">
            <v>1</v>
          </cell>
          <cell r="E1048">
            <v>0</v>
          </cell>
        </row>
        <row r="1049">
          <cell r="B1049" t="str">
            <v>D-259</v>
          </cell>
          <cell r="D1049">
            <v>1</v>
          </cell>
          <cell r="E1049">
            <v>0</v>
          </cell>
        </row>
        <row r="1050">
          <cell r="B1050" t="str">
            <v>D-28</v>
          </cell>
          <cell r="D1050">
            <v>1</v>
          </cell>
          <cell r="E1050">
            <v>0</v>
          </cell>
        </row>
        <row r="1051">
          <cell r="B1051" t="str">
            <v>D-313</v>
          </cell>
          <cell r="D1051">
            <v>1</v>
          </cell>
          <cell r="E1051">
            <v>0</v>
          </cell>
        </row>
        <row r="1052">
          <cell r="B1052" t="str">
            <v>D-128</v>
          </cell>
          <cell r="D1052">
            <v>1</v>
          </cell>
          <cell r="E1052">
            <v>0</v>
          </cell>
        </row>
        <row r="1053">
          <cell r="B1053" t="str">
            <v>D-129</v>
          </cell>
          <cell r="D1053">
            <v>1</v>
          </cell>
          <cell r="E1053">
            <v>0</v>
          </cell>
        </row>
        <row r="1054">
          <cell r="B1054" t="str">
            <v>M-88</v>
          </cell>
          <cell r="D1054">
            <v>1</v>
          </cell>
          <cell r="E1054">
            <v>0</v>
          </cell>
        </row>
        <row r="1055">
          <cell r="B1055" t="str">
            <v>M-90</v>
          </cell>
          <cell r="D1055">
            <v>1</v>
          </cell>
          <cell r="E1055">
            <v>0</v>
          </cell>
        </row>
        <row r="1056">
          <cell r="B1056" t="str">
            <v>M-68</v>
          </cell>
          <cell r="D1056">
            <v>1</v>
          </cell>
          <cell r="E1056">
            <v>0</v>
          </cell>
        </row>
        <row r="1057">
          <cell r="B1057" t="str">
            <v>M-99</v>
          </cell>
          <cell r="D1057">
            <v>1</v>
          </cell>
          <cell r="E1057">
            <v>0</v>
          </cell>
        </row>
        <row r="1058">
          <cell r="B1058" t="str">
            <v>D-148</v>
          </cell>
          <cell r="D1058">
            <v>1</v>
          </cell>
          <cell r="E1058">
            <v>0</v>
          </cell>
        </row>
        <row r="1059">
          <cell r="B1059" t="str">
            <v>D-131</v>
          </cell>
          <cell r="D1059">
            <v>1</v>
          </cell>
          <cell r="E1059">
            <v>0</v>
          </cell>
        </row>
        <row r="1060">
          <cell r="B1060" t="str">
            <v>M-14</v>
          </cell>
          <cell r="D1060">
            <v>1</v>
          </cell>
          <cell r="E1060">
            <v>0</v>
          </cell>
        </row>
        <row r="1061">
          <cell r="B1061" t="str">
            <v>M-9</v>
          </cell>
          <cell r="D1061">
            <v>1</v>
          </cell>
          <cell r="E1061">
            <v>0</v>
          </cell>
        </row>
        <row r="1062">
          <cell r="B1062" t="str">
            <v>M-115</v>
          </cell>
          <cell r="D1062">
            <v>1</v>
          </cell>
          <cell r="E1062">
            <v>0</v>
          </cell>
        </row>
        <row r="1063">
          <cell r="B1063" t="str">
            <v>M-116</v>
          </cell>
          <cell r="D1063">
            <v>1</v>
          </cell>
          <cell r="E1063">
            <v>0</v>
          </cell>
        </row>
        <row r="1064">
          <cell r="B1064" t="str">
            <v>M-105</v>
          </cell>
          <cell r="D1064">
            <v>1</v>
          </cell>
          <cell r="E1064">
            <v>0</v>
          </cell>
        </row>
        <row r="1065">
          <cell r="B1065" t="str">
            <v>D-334</v>
          </cell>
          <cell r="D1065">
            <v>1</v>
          </cell>
          <cell r="E1065">
            <v>0</v>
          </cell>
        </row>
        <row r="1066">
          <cell r="B1066" t="str">
            <v>I-21</v>
          </cell>
          <cell r="D1066">
            <v>1</v>
          </cell>
          <cell r="E1066">
            <v>0</v>
          </cell>
        </row>
        <row r="1067">
          <cell r="B1067" t="str">
            <v>I-22</v>
          </cell>
          <cell r="D1067">
            <v>1</v>
          </cell>
          <cell r="E1067">
            <v>0</v>
          </cell>
        </row>
        <row r="1068">
          <cell r="B1068" t="str">
            <v>I-52</v>
          </cell>
          <cell r="D1068">
            <v>1</v>
          </cell>
          <cell r="E1068">
            <v>0</v>
          </cell>
        </row>
        <row r="1069">
          <cell r="B1069" t="str">
            <v>I-1</v>
          </cell>
          <cell r="D1069">
            <v>1</v>
          </cell>
          <cell r="E1069">
            <v>0</v>
          </cell>
        </row>
        <row r="1070">
          <cell r="B1070" t="str">
            <v>I-2</v>
          </cell>
          <cell r="D1070">
            <v>1</v>
          </cell>
          <cell r="E1070">
            <v>0</v>
          </cell>
        </row>
        <row r="1071">
          <cell r="B1071" t="str">
            <v>D-145</v>
          </cell>
          <cell r="D1071">
            <v>1</v>
          </cell>
          <cell r="E1071">
            <v>0</v>
          </cell>
        </row>
        <row r="1072">
          <cell r="B1072" t="str">
            <v>D-146</v>
          </cell>
          <cell r="D1072">
            <v>1</v>
          </cell>
          <cell r="E1072">
            <v>0</v>
          </cell>
        </row>
        <row r="1073">
          <cell r="B1073" t="str">
            <v>I-15</v>
          </cell>
          <cell r="D1073">
            <v>1</v>
          </cell>
          <cell r="E1073">
            <v>0</v>
          </cell>
        </row>
        <row r="1074">
          <cell r="B1074" t="str">
            <v>I-5</v>
          </cell>
          <cell r="D1074">
            <v>1</v>
          </cell>
          <cell r="E1074">
            <v>0</v>
          </cell>
        </row>
        <row r="1075">
          <cell r="B1075" t="str">
            <v>I-9</v>
          </cell>
          <cell r="D1075">
            <v>1</v>
          </cell>
          <cell r="E1075">
            <v>0</v>
          </cell>
        </row>
        <row r="1076">
          <cell r="B1076" t="str">
            <v>I-11</v>
          </cell>
          <cell r="D1076">
            <v>1</v>
          </cell>
          <cell r="E1076">
            <v>0</v>
          </cell>
        </row>
        <row r="1077">
          <cell r="B1077" t="str">
            <v>I-12</v>
          </cell>
          <cell r="D1077">
            <v>1</v>
          </cell>
          <cell r="E1077">
            <v>0</v>
          </cell>
        </row>
        <row r="1078">
          <cell r="B1078" t="str">
            <v>I-56</v>
          </cell>
          <cell r="D1078">
            <v>1</v>
          </cell>
          <cell r="E1078">
            <v>0</v>
          </cell>
        </row>
        <row r="1079">
          <cell r="B1079" t="str">
            <v>M-36</v>
          </cell>
          <cell r="D1079">
            <v>2</v>
          </cell>
          <cell r="E1079">
            <v>0</v>
          </cell>
        </row>
        <row r="1080">
          <cell r="B1080" t="str">
            <v>M-39</v>
          </cell>
          <cell r="D1080">
            <v>1</v>
          </cell>
          <cell r="E1080">
            <v>0</v>
          </cell>
        </row>
        <row r="1081">
          <cell r="B1081" t="str">
            <v>M-48</v>
          </cell>
          <cell r="D1081">
            <v>1</v>
          </cell>
          <cell r="E1081">
            <v>0</v>
          </cell>
        </row>
        <row r="1082">
          <cell r="B1082" t="str">
            <v>T-20</v>
          </cell>
          <cell r="D1082">
            <v>1</v>
          </cell>
          <cell r="E1082">
            <v>0</v>
          </cell>
        </row>
        <row r="1083">
          <cell r="B1083" t="str">
            <v>D-135</v>
          </cell>
          <cell r="D1083">
            <v>1</v>
          </cell>
          <cell r="E1083">
            <v>0</v>
          </cell>
        </row>
        <row r="1084">
          <cell r="B1084" t="str">
            <v>D-224</v>
          </cell>
          <cell r="D1084">
            <v>1</v>
          </cell>
          <cell r="E1084">
            <v>0</v>
          </cell>
        </row>
        <row r="1085">
          <cell r="B1085" t="str">
            <v>D-202</v>
          </cell>
          <cell r="D1085">
            <v>1</v>
          </cell>
          <cell r="E1085">
            <v>0</v>
          </cell>
        </row>
        <row r="1086">
          <cell r="B1086" t="str">
            <v>M-64</v>
          </cell>
          <cell r="D1086">
            <v>1</v>
          </cell>
          <cell r="E1086">
            <v>0</v>
          </cell>
        </row>
        <row r="1089">
          <cell r="B1089" t="str">
            <v>Clave</v>
          </cell>
          <cell r="D1089" t="str">
            <v>Cant</v>
          </cell>
          <cell r="E1089" t="str">
            <v>Cant</v>
          </cell>
        </row>
        <row r="1090">
          <cell r="D1090" t="str">
            <v>Necesaria</v>
          </cell>
          <cell r="E1090" t="str">
            <v>Exist</v>
          </cell>
        </row>
        <row r="1091">
          <cell r="B1091" t="str">
            <v>D-87</v>
          </cell>
          <cell r="D1091">
            <v>1</v>
          </cell>
          <cell r="E1091">
            <v>0</v>
          </cell>
        </row>
        <row r="1092">
          <cell r="B1092" t="str">
            <v>M-114</v>
          </cell>
          <cell r="D1092">
            <v>1</v>
          </cell>
          <cell r="E1092">
            <v>0</v>
          </cell>
        </row>
        <row r="1093">
          <cell r="B1093" t="str">
            <v>D-92</v>
          </cell>
          <cell r="D1093">
            <v>1</v>
          </cell>
          <cell r="E1093">
            <v>0</v>
          </cell>
        </row>
        <row r="1094">
          <cell r="B1094" t="str">
            <v>M-86</v>
          </cell>
          <cell r="D1094">
            <v>1</v>
          </cell>
          <cell r="E1094">
            <v>0</v>
          </cell>
        </row>
        <row r="1095">
          <cell r="B1095" t="str">
            <v>D-125</v>
          </cell>
          <cell r="D1095">
            <v>1</v>
          </cell>
          <cell r="E1095">
            <v>0</v>
          </cell>
        </row>
        <row r="1096">
          <cell r="B1096" t="str">
            <v>D-199</v>
          </cell>
          <cell r="D1096">
            <v>1</v>
          </cell>
          <cell r="E1096">
            <v>0</v>
          </cell>
        </row>
        <row r="1097">
          <cell r="B1097" t="str">
            <v>M-88</v>
          </cell>
          <cell r="D1097">
            <v>1</v>
          </cell>
          <cell r="E1097">
            <v>0</v>
          </cell>
        </row>
        <row r="1098">
          <cell r="B1098" t="str">
            <v>M-91</v>
          </cell>
          <cell r="D1098">
            <v>1</v>
          </cell>
          <cell r="E1098">
            <v>0</v>
          </cell>
        </row>
        <row r="1099">
          <cell r="B1099" t="str">
            <v>D-201</v>
          </cell>
          <cell r="D1099">
            <v>1</v>
          </cell>
          <cell r="E1099">
            <v>0</v>
          </cell>
        </row>
        <row r="1100">
          <cell r="B1100" t="str">
            <v>M-9</v>
          </cell>
          <cell r="D1100">
            <v>1</v>
          </cell>
          <cell r="E1100">
            <v>0</v>
          </cell>
        </row>
        <row r="1101">
          <cell r="B1101" t="str">
            <v>M-105</v>
          </cell>
          <cell r="D1101">
            <v>1</v>
          </cell>
          <cell r="E1101">
            <v>0</v>
          </cell>
        </row>
        <row r="1102">
          <cell r="B1102" t="str">
            <v>T-79</v>
          </cell>
          <cell r="D1102">
            <v>1</v>
          </cell>
          <cell r="E1102">
            <v>0</v>
          </cell>
        </row>
        <row r="1103">
          <cell r="B1103" t="str">
            <v>D-145</v>
          </cell>
          <cell r="D1103">
            <v>1</v>
          </cell>
          <cell r="E1103">
            <v>0</v>
          </cell>
        </row>
        <row r="1104">
          <cell r="B1104" t="str">
            <v>D-146</v>
          </cell>
          <cell r="D1104">
            <v>1</v>
          </cell>
          <cell r="E1104">
            <v>0</v>
          </cell>
        </row>
        <row r="1105">
          <cell r="B1105" t="str">
            <v>M-46</v>
          </cell>
          <cell r="D1105">
            <v>1</v>
          </cell>
          <cell r="E1105">
            <v>0</v>
          </cell>
        </row>
        <row r="1106">
          <cell r="B1106" t="str">
            <v>M-49</v>
          </cell>
          <cell r="D1106">
            <v>1</v>
          </cell>
          <cell r="E1106">
            <v>0</v>
          </cell>
        </row>
        <row r="1107">
          <cell r="B1107" t="str">
            <v>D-135</v>
          </cell>
          <cell r="D1107">
            <v>1</v>
          </cell>
          <cell r="E1107">
            <v>0</v>
          </cell>
        </row>
        <row r="1108">
          <cell r="B1108" t="str">
            <v>D-224</v>
          </cell>
          <cell r="D1108">
            <v>1</v>
          </cell>
          <cell r="E1108">
            <v>0</v>
          </cell>
        </row>
        <row r="1109">
          <cell r="B1109" t="str">
            <v>D-202</v>
          </cell>
          <cell r="D1109">
            <v>1</v>
          </cell>
          <cell r="E1109">
            <v>0</v>
          </cell>
        </row>
        <row r="1110">
          <cell r="B1110" t="str">
            <v>M-64</v>
          </cell>
          <cell r="D1110">
            <v>1</v>
          </cell>
          <cell r="E1110">
            <v>0</v>
          </cell>
        </row>
        <row r="1115">
          <cell r="B1115" t="str">
            <v>Clave</v>
          </cell>
          <cell r="D1115" t="str">
            <v>Cant</v>
          </cell>
          <cell r="E1115" t="str">
            <v>Cant</v>
          </cell>
        </row>
        <row r="1116">
          <cell r="D1116" t="str">
            <v>Necesaria</v>
          </cell>
          <cell r="E1116" t="str">
            <v>Exist</v>
          </cell>
        </row>
        <row r="1117">
          <cell r="B1117" t="str">
            <v>D-88</v>
          </cell>
          <cell r="D1117">
            <v>1</v>
          </cell>
          <cell r="E1117">
            <v>0</v>
          </cell>
        </row>
        <row r="1118">
          <cell r="B1118" t="str">
            <v>M-72</v>
          </cell>
          <cell r="D1118">
            <v>1</v>
          </cell>
          <cell r="E1118">
            <v>0</v>
          </cell>
        </row>
        <row r="1119">
          <cell r="B1119" t="str">
            <v>D-105</v>
          </cell>
          <cell r="D1119">
            <v>2</v>
          </cell>
          <cell r="E1119">
            <v>0</v>
          </cell>
        </row>
        <row r="1120">
          <cell r="B1120" t="str">
            <v>D-90</v>
          </cell>
          <cell r="D1120">
            <v>1</v>
          </cell>
          <cell r="E1120">
            <v>0</v>
          </cell>
        </row>
        <row r="1121">
          <cell r="B1121" t="str">
            <v>M-75</v>
          </cell>
          <cell r="D1121">
            <v>2</v>
          </cell>
          <cell r="E1121">
            <v>0</v>
          </cell>
        </row>
        <row r="1122">
          <cell r="B1122" t="str">
            <v>T-3</v>
          </cell>
          <cell r="D1122">
            <v>1</v>
          </cell>
          <cell r="E1122">
            <v>0</v>
          </cell>
        </row>
        <row r="1123">
          <cell r="B1123" t="str">
            <v>D-141</v>
          </cell>
          <cell r="D1123">
            <v>2</v>
          </cell>
          <cell r="E1123">
            <v>0</v>
          </cell>
        </row>
        <row r="1124">
          <cell r="B1124" t="str">
            <v>M-114</v>
          </cell>
          <cell r="D1124">
            <v>2</v>
          </cell>
          <cell r="E1124">
            <v>0</v>
          </cell>
        </row>
        <row r="1125">
          <cell r="B1125" t="str">
            <v>D-1</v>
          </cell>
          <cell r="D1125">
            <v>1</v>
          </cell>
          <cell r="E1125">
            <v>0</v>
          </cell>
        </row>
        <row r="1126">
          <cell r="B1126" t="str">
            <v>D-93</v>
          </cell>
          <cell r="D1126">
            <v>1</v>
          </cell>
          <cell r="E1126">
            <v>0</v>
          </cell>
        </row>
        <row r="1127">
          <cell r="B1127" t="str">
            <v>D-140</v>
          </cell>
          <cell r="D1127">
            <v>1</v>
          </cell>
          <cell r="E1127">
            <v>0</v>
          </cell>
        </row>
        <row r="1128">
          <cell r="B1128" t="str">
            <v>M-86</v>
          </cell>
          <cell r="D1128">
            <v>2</v>
          </cell>
          <cell r="E1128">
            <v>0</v>
          </cell>
        </row>
        <row r="1129">
          <cell r="B1129" t="str">
            <v>D-125</v>
          </cell>
          <cell r="D1129">
            <v>1</v>
          </cell>
          <cell r="E1129">
            <v>0</v>
          </cell>
        </row>
        <row r="1130">
          <cell r="B1130" t="str">
            <v>D-199</v>
          </cell>
          <cell r="D1130">
            <v>2</v>
          </cell>
          <cell r="E1130">
            <v>0</v>
          </cell>
        </row>
        <row r="1131">
          <cell r="B1131" t="str">
            <v>D-259</v>
          </cell>
          <cell r="D1131">
            <v>1</v>
          </cell>
          <cell r="E1131">
            <v>0</v>
          </cell>
        </row>
        <row r="1132">
          <cell r="B1132" t="str">
            <v>D-28</v>
          </cell>
          <cell r="D1132">
            <v>1</v>
          </cell>
          <cell r="E1132">
            <v>0</v>
          </cell>
        </row>
        <row r="1133">
          <cell r="B1133" t="str">
            <v>D-307</v>
          </cell>
          <cell r="D1133">
            <v>1</v>
          </cell>
          <cell r="E1133">
            <v>0</v>
          </cell>
        </row>
        <row r="1134">
          <cell r="B1134" t="str">
            <v>M-91</v>
          </cell>
          <cell r="D1134">
            <v>2</v>
          </cell>
          <cell r="E1134">
            <v>0</v>
          </cell>
        </row>
        <row r="1135">
          <cell r="B1135" t="str">
            <v>M-96</v>
          </cell>
          <cell r="D1135">
            <v>2</v>
          </cell>
          <cell r="E1135">
            <v>0</v>
          </cell>
        </row>
        <row r="1136">
          <cell r="B1136" t="str">
            <v>M-124</v>
          </cell>
          <cell r="D1136">
            <v>2</v>
          </cell>
          <cell r="E1136">
            <v>0</v>
          </cell>
        </row>
        <row r="1137">
          <cell r="B1137" t="str">
            <v>D-8</v>
          </cell>
          <cell r="D1137">
            <v>2</v>
          </cell>
          <cell r="E1137">
            <v>0</v>
          </cell>
        </row>
        <row r="1138">
          <cell r="B1138" t="str">
            <v>D-143</v>
          </cell>
          <cell r="D1138">
            <v>2</v>
          </cell>
          <cell r="E1138">
            <v>0</v>
          </cell>
        </row>
        <row r="1139">
          <cell r="B1139" t="str">
            <v>M-115</v>
          </cell>
          <cell r="D1139">
            <v>1</v>
          </cell>
          <cell r="E1139">
            <v>0</v>
          </cell>
        </row>
        <row r="1140">
          <cell r="B1140" t="str">
            <v>M-105</v>
          </cell>
          <cell r="D1140">
            <v>2</v>
          </cell>
          <cell r="E1140">
            <v>0</v>
          </cell>
        </row>
        <row r="1141">
          <cell r="B1141" t="str">
            <v>I-2</v>
          </cell>
          <cell r="D1141">
            <v>1</v>
          </cell>
          <cell r="E1141">
            <v>0</v>
          </cell>
        </row>
        <row r="1142">
          <cell r="B1142" t="str">
            <v>D-145</v>
          </cell>
          <cell r="D1142">
            <v>1</v>
          </cell>
          <cell r="E1142">
            <v>0</v>
          </cell>
        </row>
        <row r="1143">
          <cell r="B1143" t="str">
            <v>D-146</v>
          </cell>
          <cell r="D1143">
            <v>1</v>
          </cell>
          <cell r="E1143">
            <v>0</v>
          </cell>
        </row>
        <row r="1144">
          <cell r="B1144" t="str">
            <v>I-11</v>
          </cell>
          <cell r="D1144">
            <v>1</v>
          </cell>
          <cell r="E1144">
            <v>0</v>
          </cell>
        </row>
        <row r="1145">
          <cell r="B1145" t="str">
            <v>M-36</v>
          </cell>
          <cell r="D1145">
            <v>2</v>
          </cell>
          <cell r="E1145">
            <v>0</v>
          </cell>
        </row>
        <row r="1146">
          <cell r="B1146" t="str">
            <v>D-135</v>
          </cell>
          <cell r="D1146">
            <v>1</v>
          </cell>
          <cell r="E1146">
            <v>0</v>
          </cell>
        </row>
        <row r="1147">
          <cell r="B1147" t="str">
            <v>D-226</v>
          </cell>
          <cell r="D1147">
            <v>2</v>
          </cell>
          <cell r="E1147">
            <v>0</v>
          </cell>
        </row>
        <row r="1148">
          <cell r="B1148" t="str">
            <v>D-202</v>
          </cell>
          <cell r="D1148">
            <v>2</v>
          </cell>
          <cell r="E1148">
            <v>0</v>
          </cell>
        </row>
        <row r="1149">
          <cell r="B1149" t="str">
            <v>M-55</v>
          </cell>
          <cell r="D1149">
            <v>1</v>
          </cell>
          <cell r="E1149">
            <v>0</v>
          </cell>
        </row>
        <row r="1152">
          <cell r="B1152" t="str">
            <v>Clave</v>
          </cell>
          <cell r="D1152" t="str">
            <v>Cant</v>
          </cell>
          <cell r="E1152" t="str">
            <v>Cant</v>
          </cell>
        </row>
        <row r="1153">
          <cell r="D1153" t="str">
            <v>Necesaria</v>
          </cell>
          <cell r="E1153" t="str">
            <v>Exist</v>
          </cell>
        </row>
        <row r="1154">
          <cell r="B1154" t="str">
            <v>O-3</v>
          </cell>
          <cell r="D1154">
            <v>1</v>
          </cell>
          <cell r="E1154">
            <v>0</v>
          </cell>
        </row>
        <row r="1155">
          <cell r="B1155" t="str">
            <v>E-7</v>
          </cell>
          <cell r="D1155">
            <v>1</v>
          </cell>
          <cell r="E1155">
            <v>0</v>
          </cell>
        </row>
        <row r="1156">
          <cell r="B1156" t="str">
            <v>M-14</v>
          </cell>
          <cell r="D1156">
            <v>1</v>
          </cell>
          <cell r="E1156">
            <v>0</v>
          </cell>
        </row>
        <row r="1161">
          <cell r="B1161" t="str">
            <v>Clave</v>
          </cell>
          <cell r="D1161" t="str">
            <v>Cant</v>
          </cell>
          <cell r="E1161" t="str">
            <v>Cant</v>
          </cell>
        </row>
        <row r="1162">
          <cell r="D1162" t="str">
            <v>Necesaria</v>
          </cell>
          <cell r="E1162" t="str">
            <v>Exist</v>
          </cell>
        </row>
        <row r="1163">
          <cell r="B1163" t="str">
            <v>D-325</v>
          </cell>
          <cell r="D1163">
            <v>1</v>
          </cell>
          <cell r="E1163">
            <v>0</v>
          </cell>
        </row>
        <row r="1164">
          <cell r="B1164" t="str">
            <v>D-188</v>
          </cell>
          <cell r="D1164">
            <v>1</v>
          </cell>
          <cell r="E1164">
            <v>0</v>
          </cell>
        </row>
        <row r="1165">
          <cell r="B1165" t="str">
            <v>M-17</v>
          </cell>
          <cell r="D1165">
            <v>1</v>
          </cell>
          <cell r="E1165">
            <v>0</v>
          </cell>
        </row>
        <row r="1166">
          <cell r="B1166" t="str">
            <v>T-50</v>
          </cell>
          <cell r="D1166">
            <v>1</v>
          </cell>
          <cell r="E1166">
            <v>0</v>
          </cell>
        </row>
        <row r="1167">
          <cell r="B1167" t="str">
            <v>M-114</v>
          </cell>
          <cell r="D1167">
            <v>1</v>
          </cell>
          <cell r="E1167">
            <v>0</v>
          </cell>
        </row>
        <row r="1168">
          <cell r="B1168" t="str">
            <v>O-2</v>
          </cell>
          <cell r="D1168">
            <v>1</v>
          </cell>
          <cell r="E1168">
            <v>0</v>
          </cell>
        </row>
        <row r="1169">
          <cell r="B1169" t="str">
            <v>M-86</v>
          </cell>
          <cell r="D1169">
            <v>1</v>
          </cell>
          <cell r="E1169">
            <v>0</v>
          </cell>
        </row>
        <row r="1170">
          <cell r="B1170" t="str">
            <v>M-22</v>
          </cell>
          <cell r="D1170">
            <v>1</v>
          </cell>
          <cell r="E1170">
            <v>0</v>
          </cell>
        </row>
        <row r="1171">
          <cell r="B1171" t="str">
            <v>D-125</v>
          </cell>
          <cell r="D1171">
            <v>1</v>
          </cell>
          <cell r="E1171">
            <v>0</v>
          </cell>
        </row>
        <row r="1172">
          <cell r="B1172" t="str">
            <v>M-88</v>
          </cell>
          <cell r="D1172">
            <v>1</v>
          </cell>
          <cell r="E1172">
            <v>0</v>
          </cell>
        </row>
        <row r="1173">
          <cell r="B1173" t="str">
            <v>M-9</v>
          </cell>
          <cell r="D1173">
            <v>1</v>
          </cell>
          <cell r="E1173">
            <v>0</v>
          </cell>
        </row>
        <row r="1174">
          <cell r="B1174" t="str">
            <v>T-79</v>
          </cell>
          <cell r="D1174">
            <v>1</v>
          </cell>
          <cell r="E1174">
            <v>0</v>
          </cell>
        </row>
        <row r="1175">
          <cell r="B1175" t="str">
            <v>M-36</v>
          </cell>
          <cell r="D1175">
            <v>1</v>
          </cell>
          <cell r="E1175">
            <v>0</v>
          </cell>
        </row>
        <row r="1176">
          <cell r="B1176" t="str">
            <v>M-39</v>
          </cell>
          <cell r="D1176">
            <v>1</v>
          </cell>
          <cell r="E1176">
            <v>0</v>
          </cell>
        </row>
        <row r="1177">
          <cell r="B1177" t="str">
            <v>T-20</v>
          </cell>
          <cell r="D1177">
            <v>1</v>
          </cell>
          <cell r="E1177">
            <v>0</v>
          </cell>
        </row>
        <row r="1178">
          <cell r="B1178" t="str">
            <v>D-259</v>
          </cell>
          <cell r="D1178">
            <v>1</v>
          </cell>
          <cell r="E1178">
            <v>0</v>
          </cell>
        </row>
        <row r="1181">
          <cell r="B1181" t="str">
            <v>Clave</v>
          </cell>
          <cell r="D1181" t="str">
            <v>Cant</v>
          </cell>
          <cell r="E1181" t="str">
            <v>Cant</v>
          </cell>
        </row>
        <row r="1182">
          <cell r="D1182" t="str">
            <v>Necesaria</v>
          </cell>
          <cell r="E1182" t="str">
            <v>Exist</v>
          </cell>
        </row>
        <row r="1183">
          <cell r="B1183" t="str">
            <v>M-86</v>
          </cell>
          <cell r="D1183">
            <v>1</v>
          </cell>
          <cell r="E1183">
            <v>0</v>
          </cell>
        </row>
        <row r="1184">
          <cell r="B1184" t="str">
            <v>M-88</v>
          </cell>
          <cell r="D1184">
            <v>1</v>
          </cell>
          <cell r="E1184">
            <v>0</v>
          </cell>
        </row>
        <row r="1185">
          <cell r="B1185" t="str">
            <v>M-9</v>
          </cell>
          <cell r="D1185">
            <v>1</v>
          </cell>
          <cell r="E1185">
            <v>0</v>
          </cell>
        </row>
        <row r="1186">
          <cell r="B1186" t="str">
            <v>T-79</v>
          </cell>
          <cell r="D1186">
            <v>1</v>
          </cell>
          <cell r="E1186">
            <v>0</v>
          </cell>
        </row>
        <row r="1187">
          <cell r="B1187" t="str">
            <v>M-36</v>
          </cell>
          <cell r="D1187">
            <v>1</v>
          </cell>
          <cell r="E1187">
            <v>0</v>
          </cell>
        </row>
        <row r="1188">
          <cell r="B1188" t="str">
            <v>M-55</v>
          </cell>
          <cell r="D1188">
            <v>1</v>
          </cell>
          <cell r="E1188">
            <v>0</v>
          </cell>
        </row>
        <row r="1191">
          <cell r="B1191" t="str">
            <v>Clave</v>
          </cell>
          <cell r="D1191" t="str">
            <v>Cant</v>
          </cell>
          <cell r="E1191" t="str">
            <v>Cant</v>
          </cell>
        </row>
        <row r="1192">
          <cell r="D1192" t="str">
            <v>Necesaria</v>
          </cell>
          <cell r="E1192" t="str">
            <v>Exist</v>
          </cell>
        </row>
        <row r="1193">
          <cell r="B1193" t="str">
            <v>M-9</v>
          </cell>
          <cell r="D1193">
            <v>1</v>
          </cell>
          <cell r="E1193">
            <v>0</v>
          </cell>
        </row>
        <row r="1196">
          <cell r="B1196" t="str">
            <v>Clave</v>
          </cell>
          <cell r="D1196" t="str">
            <v>Cant</v>
          </cell>
          <cell r="E1196" t="str">
            <v>Cant</v>
          </cell>
        </row>
        <row r="1197">
          <cell r="D1197" t="str">
            <v>Necesaria</v>
          </cell>
          <cell r="E1197" t="str">
            <v>Exist</v>
          </cell>
        </row>
        <row r="1198">
          <cell r="B1198" t="str">
            <v>O-3</v>
          </cell>
          <cell r="D1198">
            <v>1</v>
          </cell>
          <cell r="E1198">
            <v>0</v>
          </cell>
        </row>
        <row r="1199">
          <cell r="B1199" t="str">
            <v>E-7</v>
          </cell>
          <cell r="D1199">
            <v>1</v>
          </cell>
          <cell r="E1199">
            <v>0</v>
          </cell>
        </row>
        <row r="1200">
          <cell r="B1200" t="str">
            <v>M-14</v>
          </cell>
          <cell r="D1200">
            <v>1</v>
          </cell>
          <cell r="E1200">
            <v>0</v>
          </cell>
        </row>
        <row r="1203">
          <cell r="B1203" t="str">
            <v>Clave</v>
          </cell>
          <cell r="D1203" t="str">
            <v>Cant</v>
          </cell>
          <cell r="E1203" t="str">
            <v>Cant</v>
          </cell>
        </row>
        <row r="1204">
          <cell r="D1204" t="str">
            <v>Necesaria</v>
          </cell>
          <cell r="E1204" t="str">
            <v>Exist</v>
          </cell>
        </row>
        <row r="1205">
          <cell r="B1205" t="str">
            <v>O-3</v>
          </cell>
          <cell r="D1205">
            <v>1</v>
          </cell>
          <cell r="E1205">
            <v>0</v>
          </cell>
        </row>
        <row r="1206">
          <cell r="B1206" t="str">
            <v>E-7</v>
          </cell>
          <cell r="D1206">
            <v>1</v>
          </cell>
          <cell r="E1206">
            <v>0</v>
          </cell>
        </row>
        <row r="1207">
          <cell r="B1207" t="str">
            <v>M-14</v>
          </cell>
          <cell r="D1207">
            <v>1</v>
          </cell>
          <cell r="E1207">
            <v>0</v>
          </cell>
        </row>
        <row r="1210">
          <cell r="B1210" t="str">
            <v>Clave</v>
          </cell>
          <cell r="D1210" t="str">
            <v>Cant</v>
          </cell>
          <cell r="E1210" t="str">
            <v>Cant</v>
          </cell>
        </row>
        <row r="1211">
          <cell r="D1211" t="str">
            <v>Necesaria</v>
          </cell>
          <cell r="E1211" t="str">
            <v>Exist</v>
          </cell>
        </row>
        <row r="1212">
          <cell r="B1212" t="str">
            <v>M-88</v>
          </cell>
          <cell r="D1212">
            <v>1</v>
          </cell>
          <cell r="E1212">
            <v>0</v>
          </cell>
        </row>
        <row r="1213">
          <cell r="B1213" t="str">
            <v>D-325</v>
          </cell>
          <cell r="D1213">
            <v>1</v>
          </cell>
          <cell r="E1213">
            <v>0</v>
          </cell>
        </row>
        <row r="1214">
          <cell r="B1214" t="str">
            <v>T-2</v>
          </cell>
          <cell r="D1214">
            <v>1</v>
          </cell>
          <cell r="E1214">
            <v>0</v>
          </cell>
        </row>
        <row r="1215">
          <cell r="B1215" t="str">
            <v>M-81</v>
          </cell>
          <cell r="D1215">
            <v>1</v>
          </cell>
          <cell r="E1215">
            <v>0</v>
          </cell>
        </row>
        <row r="1216">
          <cell r="B1216" t="str">
            <v>D-109</v>
          </cell>
          <cell r="D1216">
            <v>1</v>
          </cell>
          <cell r="E1216">
            <v>0</v>
          </cell>
        </row>
        <row r="1217">
          <cell r="B1217" t="str">
            <v>T-50</v>
          </cell>
          <cell r="D1217">
            <v>1</v>
          </cell>
          <cell r="E1217">
            <v>0</v>
          </cell>
        </row>
        <row r="1218">
          <cell r="B1218" t="str">
            <v>M-114</v>
          </cell>
          <cell r="D1218">
            <v>1</v>
          </cell>
          <cell r="E1218">
            <v>0</v>
          </cell>
        </row>
        <row r="1219">
          <cell r="B1219" t="str">
            <v>D-92</v>
          </cell>
          <cell r="D1219">
            <v>1</v>
          </cell>
          <cell r="E1219">
            <v>0</v>
          </cell>
        </row>
        <row r="1220">
          <cell r="B1220" t="str">
            <v>D-1</v>
          </cell>
          <cell r="D1220">
            <v>1</v>
          </cell>
          <cell r="E1220">
            <v>0</v>
          </cell>
        </row>
        <row r="1221">
          <cell r="B1221" t="str">
            <v>M-22</v>
          </cell>
          <cell r="D1221">
            <v>1</v>
          </cell>
          <cell r="E1221">
            <v>0</v>
          </cell>
        </row>
        <row r="1222">
          <cell r="B1222" t="str">
            <v>T-22</v>
          </cell>
          <cell r="D1222">
            <v>1</v>
          </cell>
          <cell r="E1222">
            <v>0</v>
          </cell>
        </row>
        <row r="1223">
          <cell r="B1223" t="str">
            <v>D-125</v>
          </cell>
          <cell r="D1223">
            <v>2</v>
          </cell>
          <cell r="E1223">
            <v>0</v>
          </cell>
        </row>
        <row r="1224">
          <cell r="B1224" t="str">
            <v>D-259</v>
          </cell>
          <cell r="D1224">
            <v>1</v>
          </cell>
          <cell r="E1224">
            <v>0</v>
          </cell>
        </row>
        <row r="1225">
          <cell r="B1225" t="str">
            <v>T-57</v>
          </cell>
          <cell r="D1225">
            <v>1</v>
          </cell>
          <cell r="E1225">
            <v>0</v>
          </cell>
        </row>
        <row r="1226">
          <cell r="B1226" t="str">
            <v>D-204</v>
          </cell>
          <cell r="D1226">
            <v>2</v>
          </cell>
          <cell r="E1226">
            <v>0</v>
          </cell>
        </row>
        <row r="1227">
          <cell r="B1227" t="str">
            <v>M-91</v>
          </cell>
          <cell r="D1227">
            <v>1</v>
          </cell>
          <cell r="E1227">
            <v>0</v>
          </cell>
        </row>
        <row r="1228">
          <cell r="B1228" t="str">
            <v>D-201</v>
          </cell>
          <cell r="D1228">
            <v>1</v>
          </cell>
          <cell r="E1228">
            <v>0</v>
          </cell>
        </row>
        <row r="1229">
          <cell r="B1229" t="str">
            <v>D-131</v>
          </cell>
          <cell r="D1229">
            <v>1</v>
          </cell>
          <cell r="E1229">
            <v>0</v>
          </cell>
        </row>
        <row r="1230">
          <cell r="B1230" t="str">
            <v>D-334</v>
          </cell>
          <cell r="D1230">
            <v>1</v>
          </cell>
          <cell r="E1230">
            <v>0</v>
          </cell>
        </row>
        <row r="1231">
          <cell r="B1231" t="str">
            <v>M-40</v>
          </cell>
          <cell r="D1231">
            <v>2</v>
          </cell>
          <cell r="E1231">
            <v>0</v>
          </cell>
        </row>
        <row r="1232">
          <cell r="B1232" t="str">
            <v>D-135</v>
          </cell>
          <cell r="D1232">
            <v>2</v>
          </cell>
          <cell r="E1232">
            <v>0</v>
          </cell>
        </row>
        <row r="1233">
          <cell r="B1233" t="str">
            <v>M-10</v>
          </cell>
          <cell r="D1233">
            <v>1</v>
          </cell>
          <cell r="E1233">
            <v>0</v>
          </cell>
        </row>
        <row r="1234">
          <cell r="B1234" t="str">
            <v>T-20</v>
          </cell>
          <cell r="D1234">
            <v>1</v>
          </cell>
          <cell r="E1234">
            <v>0</v>
          </cell>
        </row>
        <row r="1237">
          <cell r="B1237" t="str">
            <v>Clave</v>
          </cell>
          <cell r="D1237" t="str">
            <v>Cant</v>
          </cell>
          <cell r="E1237" t="str">
            <v>Cant</v>
          </cell>
        </row>
        <row r="1238">
          <cell r="D1238" t="str">
            <v>Necesaria</v>
          </cell>
          <cell r="E1238" t="str">
            <v>Exist</v>
          </cell>
        </row>
        <row r="1239">
          <cell r="B1239" t="str">
            <v>E-127</v>
          </cell>
          <cell r="D1239">
            <v>1</v>
          </cell>
          <cell r="E1239">
            <v>0</v>
          </cell>
        </row>
        <row r="1240">
          <cell r="B1240" t="str">
            <v>M-114</v>
          </cell>
          <cell r="D1240">
            <v>2</v>
          </cell>
          <cell r="E1240">
            <v>0</v>
          </cell>
        </row>
        <row r="1241">
          <cell r="B1241" t="str">
            <v>D-92</v>
          </cell>
          <cell r="D1241">
            <v>1</v>
          </cell>
          <cell r="E1241">
            <v>0</v>
          </cell>
        </row>
        <row r="1242">
          <cell r="B1242" t="str">
            <v>M-116</v>
          </cell>
          <cell r="D1242">
            <v>1</v>
          </cell>
          <cell r="E1242">
            <v>0</v>
          </cell>
        </row>
        <row r="1245">
          <cell r="B1245" t="str">
            <v>Clave</v>
          </cell>
          <cell r="D1245" t="str">
            <v>Cant</v>
          </cell>
          <cell r="E1245" t="str">
            <v>Cant</v>
          </cell>
        </row>
        <row r="1246">
          <cell r="D1246" t="str">
            <v>Necesaria</v>
          </cell>
          <cell r="E1246" t="str">
            <v>Exist</v>
          </cell>
        </row>
        <row r="1247">
          <cell r="B1247" t="str">
            <v>D-103</v>
          </cell>
          <cell r="D1247">
            <v>1</v>
          </cell>
          <cell r="E1247">
            <v>0</v>
          </cell>
        </row>
        <row r="1248">
          <cell r="B1248" t="str">
            <v>D-24</v>
          </cell>
          <cell r="D1248">
            <v>1</v>
          </cell>
          <cell r="E1248">
            <v>0</v>
          </cell>
        </row>
        <row r="1251">
          <cell r="B1251" t="str">
            <v>Clave</v>
          </cell>
          <cell r="D1251" t="str">
            <v>Cant</v>
          </cell>
          <cell r="E1251" t="str">
            <v>Cant</v>
          </cell>
        </row>
        <row r="1252">
          <cell r="D1252" t="str">
            <v>Necesaria</v>
          </cell>
          <cell r="E1252" t="str">
            <v>Exist</v>
          </cell>
        </row>
        <row r="1253">
          <cell r="B1253" t="str">
            <v>M-3</v>
          </cell>
          <cell r="D1253">
            <v>2</v>
          </cell>
          <cell r="E1253">
            <v>0</v>
          </cell>
        </row>
        <row r="1256">
          <cell r="B1256" t="str">
            <v>Clave</v>
          </cell>
          <cell r="D1256" t="str">
            <v>Cant</v>
          </cell>
          <cell r="E1256" t="str">
            <v>Cant</v>
          </cell>
        </row>
        <row r="1257">
          <cell r="D1257" t="str">
            <v>Necesaria</v>
          </cell>
          <cell r="E1257" t="str">
            <v>Exist</v>
          </cell>
        </row>
        <row r="1258">
          <cell r="B1258" t="str">
            <v>M-86</v>
          </cell>
          <cell r="D1258">
            <v>1</v>
          </cell>
          <cell r="E1258">
            <v>0</v>
          </cell>
        </row>
        <row r="1259">
          <cell r="B1259" t="str">
            <v>M-60</v>
          </cell>
          <cell r="D1259">
            <v>2</v>
          </cell>
          <cell r="E1259">
            <v>0</v>
          </cell>
        </row>
        <row r="1264">
          <cell r="B1264" t="str">
            <v>Clave</v>
          </cell>
          <cell r="D1264" t="str">
            <v>Cant</v>
          </cell>
          <cell r="E1264" t="str">
            <v>Cant</v>
          </cell>
        </row>
        <row r="1265">
          <cell r="D1265" t="str">
            <v>Necesaria</v>
          </cell>
          <cell r="E1265" t="str">
            <v>Exist</v>
          </cell>
        </row>
        <row r="1266">
          <cell r="B1266" t="str">
            <v>T-50</v>
          </cell>
          <cell r="D1266">
            <v>1</v>
          </cell>
          <cell r="E1266">
            <v>0</v>
          </cell>
        </row>
        <row r="1267">
          <cell r="B1267" t="str">
            <v>M-22</v>
          </cell>
          <cell r="D1267">
            <v>1</v>
          </cell>
          <cell r="E1267">
            <v>0</v>
          </cell>
        </row>
        <row r="1268">
          <cell r="B1268" t="str">
            <v>T-57</v>
          </cell>
          <cell r="D1268">
            <v>1</v>
          </cell>
          <cell r="E1268">
            <v>0</v>
          </cell>
        </row>
        <row r="1269">
          <cell r="B1269" t="str">
            <v>M-15</v>
          </cell>
          <cell r="D1269">
            <v>1</v>
          </cell>
          <cell r="E1269">
            <v>0</v>
          </cell>
        </row>
        <row r="1270">
          <cell r="B1270" t="str">
            <v>M-39</v>
          </cell>
          <cell r="D1270">
            <v>1</v>
          </cell>
          <cell r="E1270">
            <v>0</v>
          </cell>
        </row>
        <row r="1271">
          <cell r="B1271" t="str">
            <v>T-20</v>
          </cell>
          <cell r="D1271">
            <v>1</v>
          </cell>
          <cell r="E1271">
            <v>0</v>
          </cell>
        </row>
        <row r="1272">
          <cell r="B1272" t="str">
            <v>T-16</v>
          </cell>
          <cell r="D1272">
            <v>1</v>
          </cell>
          <cell r="E1272">
            <v>0</v>
          </cell>
        </row>
        <row r="1275">
          <cell r="B1275" t="str">
            <v>Clave</v>
          </cell>
          <cell r="D1275" t="str">
            <v>Cant</v>
          </cell>
          <cell r="E1275" t="str">
            <v>Cant</v>
          </cell>
        </row>
        <row r="1276">
          <cell r="D1276" t="str">
            <v>Necesaria</v>
          </cell>
          <cell r="E1276" t="str">
            <v>Exist</v>
          </cell>
        </row>
        <row r="1277">
          <cell r="B1277" t="str">
            <v>O-3</v>
          </cell>
          <cell r="D1277">
            <v>1</v>
          </cell>
          <cell r="E1277">
            <v>0</v>
          </cell>
        </row>
        <row r="1278">
          <cell r="B1278" t="str">
            <v>E-7</v>
          </cell>
          <cell r="D1278">
            <v>1</v>
          </cell>
          <cell r="E1278">
            <v>0</v>
          </cell>
        </row>
        <row r="1279">
          <cell r="B1279" t="str">
            <v>M-14</v>
          </cell>
          <cell r="D1279">
            <v>1</v>
          </cell>
          <cell r="E1279">
            <v>0</v>
          </cell>
        </row>
        <row r="1280">
          <cell r="B1280" t="str">
            <v>M-9</v>
          </cell>
          <cell r="D1280">
            <v>1</v>
          </cell>
          <cell r="E1280">
            <v>0</v>
          </cell>
        </row>
        <row r="1283">
          <cell r="B1283" t="str">
            <v>Clave</v>
          </cell>
          <cell r="D1283" t="str">
            <v>Cant</v>
          </cell>
          <cell r="E1283" t="str">
            <v>Cant</v>
          </cell>
        </row>
        <row r="1284">
          <cell r="D1284" t="str">
            <v>Necesaria</v>
          </cell>
          <cell r="E1284" t="str">
            <v>Exist</v>
          </cell>
        </row>
        <row r="1285">
          <cell r="B1285" t="str">
            <v>O-3</v>
          </cell>
          <cell r="D1285">
            <v>1</v>
          </cell>
          <cell r="E1285">
            <v>0</v>
          </cell>
        </row>
        <row r="1286">
          <cell r="B1286" t="str">
            <v>E-7</v>
          </cell>
          <cell r="D1286">
            <v>1</v>
          </cell>
          <cell r="E1286">
            <v>0</v>
          </cell>
        </row>
        <row r="1287">
          <cell r="B1287" t="str">
            <v>M-14</v>
          </cell>
          <cell r="D1287">
            <v>1</v>
          </cell>
          <cell r="E1287">
            <v>0</v>
          </cell>
        </row>
        <row r="1288">
          <cell r="B1288" t="str">
            <v>M-9</v>
          </cell>
          <cell r="D1288">
            <v>1</v>
          </cell>
          <cell r="E1288">
            <v>0</v>
          </cell>
        </row>
        <row r="1291">
          <cell r="B1291" t="str">
            <v>Clave</v>
          </cell>
          <cell r="D1291" t="str">
            <v>Cant</v>
          </cell>
          <cell r="E1291" t="str">
            <v>Cant</v>
          </cell>
        </row>
        <row r="1292">
          <cell r="D1292" t="str">
            <v>Necesaria</v>
          </cell>
          <cell r="E1292" t="str">
            <v>Exist</v>
          </cell>
        </row>
        <row r="1293">
          <cell r="B1293" t="str">
            <v>T-2</v>
          </cell>
          <cell r="D1293">
            <v>1</v>
          </cell>
          <cell r="E1293">
            <v>0</v>
          </cell>
        </row>
        <row r="1294">
          <cell r="B1294" t="str">
            <v>M-86</v>
          </cell>
          <cell r="D1294">
            <v>1</v>
          </cell>
          <cell r="E1294">
            <v>0</v>
          </cell>
        </row>
        <row r="1295">
          <cell r="B1295" t="str">
            <v>M-8</v>
          </cell>
          <cell r="D1295">
            <v>2</v>
          </cell>
          <cell r="E1295">
            <v>0</v>
          </cell>
        </row>
        <row r="1298">
          <cell r="B1298" t="str">
            <v>Clave</v>
          </cell>
          <cell r="D1298" t="str">
            <v>Cant</v>
          </cell>
          <cell r="E1298" t="str">
            <v>Cant</v>
          </cell>
        </row>
        <row r="1299">
          <cell r="D1299" t="str">
            <v>Necesaria</v>
          </cell>
          <cell r="E1299" t="str">
            <v>Exist</v>
          </cell>
        </row>
        <row r="1300">
          <cell r="B1300" t="str">
            <v>E-103</v>
          </cell>
          <cell r="D1300">
            <v>1</v>
          </cell>
          <cell r="E1300">
            <v>0</v>
          </cell>
        </row>
        <row r="1301">
          <cell r="B1301" t="str">
            <v>M-6</v>
          </cell>
          <cell r="D1301">
            <v>1</v>
          </cell>
          <cell r="E1301">
            <v>0</v>
          </cell>
        </row>
        <row r="1302">
          <cell r="B1302" t="str">
            <v>M-60</v>
          </cell>
          <cell r="D1302">
            <v>3</v>
          </cell>
          <cell r="E1302">
            <v>5</v>
          </cell>
        </row>
        <row r="1303">
          <cell r="B1303" t="str">
            <v>M-94</v>
          </cell>
          <cell r="D1303">
            <v>1</v>
          </cell>
          <cell r="E1303">
            <v>0</v>
          </cell>
        </row>
        <row r="1306">
          <cell r="B1306" t="str">
            <v>Clave</v>
          </cell>
          <cell r="D1306" t="str">
            <v>Cant</v>
          </cell>
          <cell r="E1306" t="str">
            <v>Cant</v>
          </cell>
        </row>
        <row r="1307">
          <cell r="D1307" t="str">
            <v>Necesaria</v>
          </cell>
          <cell r="E1307" t="str">
            <v>Exist</v>
          </cell>
        </row>
        <row r="1308">
          <cell r="B1308" t="str">
            <v>E-58</v>
          </cell>
          <cell r="D1308">
            <v>1</v>
          </cell>
          <cell r="E1308">
            <v>0</v>
          </cell>
        </row>
        <row r="1309">
          <cell r="B1309" t="str">
            <v>M-113</v>
          </cell>
          <cell r="D1309">
            <v>1</v>
          </cell>
          <cell r="E1309">
            <v>0</v>
          </cell>
        </row>
        <row r="1312">
          <cell r="B1312" t="str">
            <v>Clave</v>
          </cell>
          <cell r="D1312" t="str">
            <v>Cant</v>
          </cell>
          <cell r="E1312" t="str">
            <v>Cant</v>
          </cell>
        </row>
        <row r="1313">
          <cell r="D1313" t="str">
            <v>Necesaria</v>
          </cell>
          <cell r="E1313" t="str">
            <v>Exist</v>
          </cell>
        </row>
        <row r="1314">
          <cell r="B1314" t="str">
            <v>M-117</v>
          </cell>
          <cell r="D1314">
            <v>1</v>
          </cell>
          <cell r="E1314">
            <v>0</v>
          </cell>
        </row>
        <row r="1317">
          <cell r="B1317" t="str">
            <v>Clave</v>
          </cell>
          <cell r="D1317" t="str">
            <v>Cant</v>
          </cell>
          <cell r="E1317" t="str">
            <v>Cant</v>
          </cell>
        </row>
        <row r="1318">
          <cell r="D1318" t="str">
            <v>Necesaria</v>
          </cell>
          <cell r="E1318" t="str">
            <v>Exist</v>
          </cell>
        </row>
        <row r="1319">
          <cell r="B1319" t="str">
            <v>D-220</v>
          </cell>
          <cell r="D1319">
            <v>1</v>
          </cell>
          <cell r="E1319">
            <v>0</v>
          </cell>
        </row>
        <row r="1320">
          <cell r="B1320" t="str">
            <v>M-102</v>
          </cell>
          <cell r="D1320">
            <v>1</v>
          </cell>
          <cell r="E1320">
            <v>0</v>
          </cell>
        </row>
        <row r="1323">
          <cell r="B1323" t="str">
            <v>Clave</v>
          </cell>
          <cell r="D1323" t="str">
            <v>Cant</v>
          </cell>
          <cell r="E1323" t="str">
            <v>Cant</v>
          </cell>
        </row>
        <row r="1324">
          <cell r="D1324" t="str">
            <v>Necesaria</v>
          </cell>
          <cell r="E1324" t="str">
            <v>Exist</v>
          </cell>
        </row>
        <row r="1325">
          <cell r="B1325" t="str">
            <v>M-13</v>
          </cell>
          <cell r="D1325">
            <v>2</v>
          </cell>
          <cell r="E1325">
            <v>0</v>
          </cell>
        </row>
        <row r="1334">
          <cell r="B1334" t="str">
            <v>Clave</v>
          </cell>
          <cell r="D1334" t="str">
            <v>Cant</v>
          </cell>
          <cell r="E1334" t="str">
            <v>Cant</v>
          </cell>
        </row>
        <row r="1335">
          <cell r="D1335" t="str">
            <v>Necesaria</v>
          </cell>
          <cell r="E1335" t="str">
            <v>Exist</v>
          </cell>
        </row>
        <row r="1336">
          <cell r="B1336" t="str">
            <v>T-2</v>
          </cell>
          <cell r="D1336">
            <v>1</v>
          </cell>
          <cell r="E1336">
            <v>0</v>
          </cell>
        </row>
        <row r="1337">
          <cell r="B1337" t="str">
            <v>M-101</v>
          </cell>
          <cell r="D1337">
            <v>1</v>
          </cell>
          <cell r="E1337">
            <v>0</v>
          </cell>
        </row>
        <row r="1338">
          <cell r="B1338" t="str">
            <v>T-79</v>
          </cell>
          <cell r="D1338">
            <v>1</v>
          </cell>
          <cell r="E1338">
            <v>0</v>
          </cell>
        </row>
        <row r="1339">
          <cell r="B1339" t="str">
            <v>M-45</v>
          </cell>
          <cell r="D1339">
            <v>4</v>
          </cell>
          <cell r="E1339">
            <v>0</v>
          </cell>
        </row>
        <row r="1340">
          <cell r="B1340" t="str">
            <v>T-16</v>
          </cell>
          <cell r="D1340">
            <v>1</v>
          </cell>
          <cell r="E1340">
            <v>0</v>
          </cell>
        </row>
        <row r="1343">
          <cell r="B1343" t="str">
            <v>Clave</v>
          </cell>
          <cell r="D1343" t="str">
            <v>Cant</v>
          </cell>
          <cell r="E1343" t="str">
            <v>Cant</v>
          </cell>
        </row>
        <row r="1344">
          <cell r="D1344" t="str">
            <v>Necesaria</v>
          </cell>
          <cell r="E1344" t="str">
            <v>Exist</v>
          </cell>
        </row>
        <row r="1345">
          <cell r="B1345" t="str">
            <v>E-7</v>
          </cell>
          <cell r="D1345">
            <v>1</v>
          </cell>
          <cell r="E1345">
            <v>0</v>
          </cell>
        </row>
        <row r="1346">
          <cell r="B1346" t="str">
            <v>M-14</v>
          </cell>
          <cell r="D1346">
            <v>1</v>
          </cell>
          <cell r="E1346">
            <v>0</v>
          </cell>
        </row>
        <row r="1347">
          <cell r="B1347" t="str">
            <v>O-3</v>
          </cell>
          <cell r="D1347">
            <v>1</v>
          </cell>
          <cell r="E1347">
            <v>0</v>
          </cell>
        </row>
        <row r="1348">
          <cell r="B1348" t="str">
            <v>O-2</v>
          </cell>
          <cell r="D1348">
            <v>1</v>
          </cell>
          <cell r="E1348">
            <v>0</v>
          </cell>
        </row>
        <row r="1351">
          <cell r="B1351" t="str">
            <v>Clave</v>
          </cell>
          <cell r="D1351" t="str">
            <v>Cant</v>
          </cell>
          <cell r="E1351" t="str">
            <v>Cant</v>
          </cell>
        </row>
        <row r="1352">
          <cell r="D1352" t="str">
            <v>Necesaria</v>
          </cell>
          <cell r="E1352" t="str">
            <v>Exist</v>
          </cell>
        </row>
        <row r="1353">
          <cell r="B1353" t="str">
            <v>E-7</v>
          </cell>
          <cell r="D1353">
            <v>1</v>
          </cell>
          <cell r="E1353">
            <v>0</v>
          </cell>
        </row>
        <row r="1354">
          <cell r="B1354" t="str">
            <v>M-14</v>
          </cell>
          <cell r="D1354">
            <v>1</v>
          </cell>
          <cell r="E1354">
            <v>0</v>
          </cell>
        </row>
        <row r="1355">
          <cell r="B1355" t="str">
            <v>O-3</v>
          </cell>
          <cell r="D1355">
            <v>1</v>
          </cell>
          <cell r="E1355">
            <v>0</v>
          </cell>
        </row>
        <row r="1356">
          <cell r="B1356" t="str">
            <v>O-2</v>
          </cell>
          <cell r="D1356">
            <v>1</v>
          </cell>
          <cell r="E1356">
            <v>0</v>
          </cell>
        </row>
        <row r="1361">
          <cell r="B1361" t="str">
            <v>Clave</v>
          </cell>
          <cell r="D1361" t="str">
            <v>Cant</v>
          </cell>
          <cell r="E1361" t="str">
            <v>Cant</v>
          </cell>
        </row>
        <row r="1362">
          <cell r="D1362" t="str">
            <v>Necesaria</v>
          </cell>
          <cell r="E1362" t="str">
            <v>Exist</v>
          </cell>
        </row>
        <row r="1363">
          <cell r="B1363" t="str">
            <v>D-88</v>
          </cell>
          <cell r="D1363">
            <v>1</v>
          </cell>
          <cell r="E1363">
            <v>0</v>
          </cell>
        </row>
        <row r="1364">
          <cell r="B1364" t="str">
            <v>D-325</v>
          </cell>
          <cell r="D1364">
            <v>1</v>
          </cell>
          <cell r="E1364">
            <v>0</v>
          </cell>
        </row>
        <row r="1365">
          <cell r="B1365" t="str">
            <v>D-92</v>
          </cell>
          <cell r="D1365">
            <v>1</v>
          </cell>
          <cell r="E1365">
            <v>0</v>
          </cell>
        </row>
        <row r="1366">
          <cell r="B1366" t="str">
            <v>O-2</v>
          </cell>
          <cell r="D1366">
            <v>1</v>
          </cell>
          <cell r="E1366">
            <v>0</v>
          </cell>
        </row>
        <row r="1367">
          <cell r="B1367" t="str">
            <v>O-3</v>
          </cell>
          <cell r="D1367">
            <v>1</v>
          </cell>
          <cell r="E1367">
            <v>0</v>
          </cell>
        </row>
        <row r="1368">
          <cell r="B1368" t="str">
            <v>D-1</v>
          </cell>
          <cell r="D1368">
            <v>1</v>
          </cell>
          <cell r="E1368">
            <v>0</v>
          </cell>
        </row>
        <row r="1369">
          <cell r="B1369" t="str">
            <v>D-140</v>
          </cell>
          <cell r="D1369">
            <v>1</v>
          </cell>
          <cell r="E1369">
            <v>0</v>
          </cell>
        </row>
        <row r="1370">
          <cell r="B1370" t="str">
            <v>M-87</v>
          </cell>
          <cell r="D1370">
            <v>1</v>
          </cell>
          <cell r="E1370">
            <v>0</v>
          </cell>
        </row>
        <row r="1371">
          <cell r="B1371" t="str">
            <v>D-28</v>
          </cell>
          <cell r="D1371">
            <v>1</v>
          </cell>
          <cell r="E1371">
            <v>0</v>
          </cell>
        </row>
        <row r="1372">
          <cell r="B1372" t="str">
            <v>D-128</v>
          </cell>
          <cell r="D1372">
            <v>1</v>
          </cell>
          <cell r="E1372">
            <v>0</v>
          </cell>
        </row>
        <row r="1373">
          <cell r="B1373" t="str">
            <v>M-68</v>
          </cell>
          <cell r="D1373">
            <v>1</v>
          </cell>
          <cell r="E1373">
            <v>0</v>
          </cell>
        </row>
        <row r="1374">
          <cell r="B1374" t="str">
            <v>M-69</v>
          </cell>
          <cell r="D1374">
            <v>1</v>
          </cell>
          <cell r="E1374">
            <v>0</v>
          </cell>
        </row>
        <row r="1375">
          <cell r="B1375" t="str">
            <v>D-201</v>
          </cell>
          <cell r="D1375">
            <v>1</v>
          </cell>
          <cell r="E1375">
            <v>0</v>
          </cell>
        </row>
        <row r="1376">
          <cell r="B1376" t="str">
            <v>D-148</v>
          </cell>
          <cell r="D1376">
            <v>1</v>
          </cell>
          <cell r="E1376">
            <v>0</v>
          </cell>
        </row>
        <row r="1377">
          <cell r="B1377" t="str">
            <v>D-17</v>
          </cell>
          <cell r="D1377">
            <v>1</v>
          </cell>
          <cell r="E1377">
            <v>0</v>
          </cell>
        </row>
        <row r="1378">
          <cell r="B1378" t="str">
            <v>T-79</v>
          </cell>
          <cell r="D1378">
            <v>1</v>
          </cell>
          <cell r="E1378">
            <v>0</v>
          </cell>
        </row>
        <row r="1379">
          <cell r="B1379" t="str">
            <v>I-1</v>
          </cell>
          <cell r="D1379">
            <v>3</v>
          </cell>
          <cell r="E1379">
            <v>0</v>
          </cell>
        </row>
        <row r="1380">
          <cell r="B1380" t="str">
            <v>D-145</v>
          </cell>
          <cell r="D1380">
            <v>1</v>
          </cell>
          <cell r="E1380">
            <v>0</v>
          </cell>
        </row>
        <row r="1381">
          <cell r="B1381" t="str">
            <v>D-146</v>
          </cell>
          <cell r="D1381">
            <v>1</v>
          </cell>
          <cell r="E1381">
            <v>0</v>
          </cell>
        </row>
        <row r="1382">
          <cell r="B1382" t="str">
            <v>I-15</v>
          </cell>
          <cell r="D1382">
            <v>1</v>
          </cell>
          <cell r="E1382">
            <v>0</v>
          </cell>
        </row>
        <row r="1383">
          <cell r="B1383" t="str">
            <v>I-10</v>
          </cell>
          <cell r="D1383">
            <v>3</v>
          </cell>
          <cell r="E1383">
            <v>0</v>
          </cell>
        </row>
        <row r="1384">
          <cell r="B1384" t="str">
            <v>I-11</v>
          </cell>
          <cell r="D1384">
            <v>3</v>
          </cell>
          <cell r="E1384">
            <v>0</v>
          </cell>
        </row>
        <row r="1385">
          <cell r="B1385" t="str">
            <v>I-22</v>
          </cell>
          <cell r="D1385">
            <v>1</v>
          </cell>
          <cell r="E1385">
            <v>0</v>
          </cell>
        </row>
        <row r="1386">
          <cell r="B1386" t="str">
            <v>I-52</v>
          </cell>
          <cell r="D1386">
            <v>1</v>
          </cell>
          <cell r="E1386">
            <v>0</v>
          </cell>
        </row>
        <row r="1387">
          <cell r="B1387" t="str">
            <v>I-13</v>
          </cell>
          <cell r="D1387">
            <v>1</v>
          </cell>
          <cell r="E1387">
            <v>0</v>
          </cell>
        </row>
        <row r="1388">
          <cell r="B1388" t="str">
            <v>I-23</v>
          </cell>
          <cell r="D1388">
            <v>1</v>
          </cell>
          <cell r="E1388">
            <v>0</v>
          </cell>
        </row>
        <row r="1389">
          <cell r="B1389" t="str">
            <v>M-48</v>
          </cell>
          <cell r="D1389">
            <v>1</v>
          </cell>
          <cell r="E1389">
            <v>0</v>
          </cell>
        </row>
        <row r="1390">
          <cell r="B1390" t="str">
            <v>D-135</v>
          </cell>
          <cell r="D1390">
            <v>1</v>
          </cell>
          <cell r="E1390">
            <v>0</v>
          </cell>
        </row>
        <row r="1391">
          <cell r="B1391" t="str">
            <v>M-64</v>
          </cell>
          <cell r="D1391">
            <v>1</v>
          </cell>
          <cell r="E1391">
            <v>0</v>
          </cell>
        </row>
        <row r="1392">
          <cell r="B1392" t="str">
            <v>T-104</v>
          </cell>
          <cell r="D1392">
            <v>1</v>
          </cell>
          <cell r="E1392">
            <v>0</v>
          </cell>
        </row>
        <row r="1395">
          <cell r="B1395" t="str">
            <v>Clave</v>
          </cell>
          <cell r="D1395" t="str">
            <v>Cant</v>
          </cell>
          <cell r="E1395" t="str">
            <v>Cant</v>
          </cell>
        </row>
        <row r="1396">
          <cell r="D1396" t="str">
            <v>Necesaria</v>
          </cell>
          <cell r="E1396" t="str">
            <v>Exist</v>
          </cell>
        </row>
        <row r="1397">
          <cell r="B1397" t="str">
            <v>M-81</v>
          </cell>
          <cell r="D1397">
            <v>1</v>
          </cell>
          <cell r="E1397">
            <v>0</v>
          </cell>
        </row>
        <row r="1398">
          <cell r="B1398" t="str">
            <v>M-67</v>
          </cell>
          <cell r="D1398">
            <v>1</v>
          </cell>
          <cell r="E1398">
            <v>0</v>
          </cell>
        </row>
        <row r="1399">
          <cell r="B1399" t="str">
            <v>M-83</v>
          </cell>
          <cell r="D1399">
            <v>1</v>
          </cell>
          <cell r="E1399">
            <v>0</v>
          </cell>
        </row>
        <row r="1400">
          <cell r="B1400" t="str">
            <v>T-50</v>
          </cell>
          <cell r="D1400">
            <v>1</v>
          </cell>
          <cell r="E1400">
            <v>0</v>
          </cell>
        </row>
        <row r="1401">
          <cell r="B1401" t="str">
            <v>M-114</v>
          </cell>
          <cell r="D1401">
            <v>1</v>
          </cell>
          <cell r="E1401">
            <v>0</v>
          </cell>
        </row>
        <row r="1402">
          <cell r="B1402" t="str">
            <v>T-57</v>
          </cell>
          <cell r="D1402">
            <v>1</v>
          </cell>
          <cell r="E1402">
            <v>0</v>
          </cell>
        </row>
        <row r="1403">
          <cell r="B1403" t="str">
            <v>M-93</v>
          </cell>
          <cell r="D1403">
            <v>1</v>
          </cell>
          <cell r="E1403">
            <v>0</v>
          </cell>
        </row>
        <row r="1404">
          <cell r="B1404" t="str">
            <v>M-100</v>
          </cell>
          <cell r="D1404">
            <v>1</v>
          </cell>
          <cell r="E1404">
            <v>0</v>
          </cell>
        </row>
        <row r="1405">
          <cell r="B1405" t="str">
            <v>M-39</v>
          </cell>
          <cell r="D1405">
            <v>1</v>
          </cell>
          <cell r="E1405">
            <v>0</v>
          </cell>
        </row>
        <row r="1406">
          <cell r="B1406" t="str">
            <v>M-40</v>
          </cell>
          <cell r="D1406">
            <v>1</v>
          </cell>
          <cell r="E1406">
            <v>0</v>
          </cell>
        </row>
        <row r="1407">
          <cell r="B1407" t="str">
            <v>D-135</v>
          </cell>
          <cell r="D1407">
            <v>1</v>
          </cell>
          <cell r="E1407">
            <v>0</v>
          </cell>
        </row>
        <row r="1408">
          <cell r="B1408" t="str">
            <v>D-136</v>
          </cell>
          <cell r="D1408">
            <v>1</v>
          </cell>
          <cell r="E1408">
            <v>0</v>
          </cell>
        </row>
        <row r="1409">
          <cell r="B1409" t="str">
            <v>M-64</v>
          </cell>
          <cell r="D1409">
            <v>1</v>
          </cell>
          <cell r="E1409">
            <v>0</v>
          </cell>
        </row>
        <row r="1412">
          <cell r="B1412" t="str">
            <v>Clave</v>
          </cell>
          <cell r="D1412" t="str">
            <v>Cant</v>
          </cell>
          <cell r="E1412" t="str">
            <v>Cant</v>
          </cell>
        </row>
        <row r="1413">
          <cell r="D1413" t="str">
            <v>Necesaria</v>
          </cell>
          <cell r="E1413" t="str">
            <v>Exist</v>
          </cell>
        </row>
        <row r="1414">
          <cell r="B1414" t="str">
            <v>M-81</v>
          </cell>
          <cell r="D1414">
            <v>1</v>
          </cell>
          <cell r="E1414">
            <v>0</v>
          </cell>
        </row>
        <row r="1415">
          <cell r="B1415" t="str">
            <v>M-67</v>
          </cell>
          <cell r="D1415">
            <v>1</v>
          </cell>
          <cell r="E1415">
            <v>0</v>
          </cell>
        </row>
        <row r="1416">
          <cell r="B1416" t="str">
            <v>M-83</v>
          </cell>
          <cell r="D1416">
            <v>1</v>
          </cell>
          <cell r="E1416">
            <v>0</v>
          </cell>
        </row>
        <row r="1417">
          <cell r="B1417" t="str">
            <v>T-50</v>
          </cell>
          <cell r="D1417">
            <v>1</v>
          </cell>
          <cell r="E1417">
            <v>0</v>
          </cell>
        </row>
        <row r="1418">
          <cell r="B1418" t="str">
            <v>M-114</v>
          </cell>
          <cell r="D1418">
            <v>1</v>
          </cell>
          <cell r="E1418">
            <v>0</v>
          </cell>
        </row>
        <row r="1419">
          <cell r="B1419" t="str">
            <v>T-57</v>
          </cell>
          <cell r="D1419">
            <v>1</v>
          </cell>
          <cell r="E1419">
            <v>0</v>
          </cell>
        </row>
        <row r="1420">
          <cell r="B1420" t="str">
            <v>M-93</v>
          </cell>
          <cell r="D1420">
            <v>1</v>
          </cell>
          <cell r="E1420">
            <v>0</v>
          </cell>
        </row>
        <row r="1421">
          <cell r="B1421" t="str">
            <v>M-100</v>
          </cell>
          <cell r="D1421">
            <v>1</v>
          </cell>
          <cell r="E1421">
            <v>0</v>
          </cell>
        </row>
        <row r="1422">
          <cell r="B1422" t="str">
            <v>M-39</v>
          </cell>
          <cell r="D1422">
            <v>1</v>
          </cell>
          <cell r="E1422">
            <v>0</v>
          </cell>
        </row>
        <row r="1423">
          <cell r="B1423" t="str">
            <v>M-40</v>
          </cell>
          <cell r="D1423">
            <v>1</v>
          </cell>
          <cell r="E1423">
            <v>0</v>
          </cell>
        </row>
        <row r="1424">
          <cell r="B1424" t="str">
            <v>D-135</v>
          </cell>
          <cell r="D1424">
            <v>1</v>
          </cell>
          <cell r="E1424">
            <v>0</v>
          </cell>
        </row>
        <row r="1425">
          <cell r="B1425" t="str">
            <v>D-136</v>
          </cell>
          <cell r="D1425">
            <v>1</v>
          </cell>
          <cell r="E1425">
            <v>0</v>
          </cell>
        </row>
        <row r="1426">
          <cell r="B1426" t="str">
            <v>M-64</v>
          </cell>
          <cell r="D1426">
            <v>1</v>
          </cell>
          <cell r="E1426">
            <v>0</v>
          </cell>
        </row>
        <row r="1429">
          <cell r="B1429" t="str">
            <v>Clave</v>
          </cell>
          <cell r="D1429" t="str">
            <v>Cant</v>
          </cell>
          <cell r="E1429" t="str">
            <v>Cant</v>
          </cell>
        </row>
        <row r="1430">
          <cell r="D1430" t="str">
            <v>Necesaria</v>
          </cell>
          <cell r="E1430" t="str">
            <v>Exist</v>
          </cell>
        </row>
        <row r="1431">
          <cell r="B1431" t="str">
            <v>E-127</v>
          </cell>
          <cell r="D1431">
            <v>1</v>
          </cell>
          <cell r="E1431">
            <v>0</v>
          </cell>
        </row>
        <row r="1432">
          <cell r="B1432" t="str">
            <v>M-114</v>
          </cell>
          <cell r="D1432">
            <v>2</v>
          </cell>
          <cell r="E1432">
            <v>0</v>
          </cell>
        </row>
        <row r="1433">
          <cell r="B1433" t="str">
            <v>D-92</v>
          </cell>
          <cell r="D1433">
            <v>1</v>
          </cell>
          <cell r="E1433">
            <v>0</v>
          </cell>
        </row>
        <row r="1434">
          <cell r="B1434" t="str">
            <v>M-116</v>
          </cell>
          <cell r="D1434">
            <v>1</v>
          </cell>
          <cell r="E1434">
            <v>0</v>
          </cell>
        </row>
        <row r="1437">
          <cell r="B1437" t="str">
            <v>Clave</v>
          </cell>
          <cell r="D1437" t="str">
            <v>Cant</v>
          </cell>
          <cell r="E1437" t="str">
            <v>Cant</v>
          </cell>
        </row>
        <row r="1438">
          <cell r="D1438" t="str">
            <v>Necesaria</v>
          </cell>
          <cell r="E1438" t="str">
            <v>Exist</v>
          </cell>
        </row>
        <row r="1439">
          <cell r="B1439" t="str">
            <v>M-80</v>
          </cell>
          <cell r="D1439">
            <v>2</v>
          </cell>
          <cell r="E1439">
            <v>0</v>
          </cell>
        </row>
        <row r="1440">
          <cell r="B1440" t="str">
            <v>M-106</v>
          </cell>
          <cell r="D1440">
            <v>2</v>
          </cell>
          <cell r="E1440">
            <v>0</v>
          </cell>
        </row>
        <row r="1441">
          <cell r="B1441" t="str">
            <v>M-107</v>
          </cell>
          <cell r="D1441">
            <v>2</v>
          </cell>
          <cell r="E1441">
            <v>0</v>
          </cell>
        </row>
        <row r="1444">
          <cell r="B1444" t="str">
            <v>Clave</v>
          </cell>
          <cell r="D1444" t="str">
            <v>Cant</v>
          </cell>
          <cell r="E1444" t="str">
            <v>Cant</v>
          </cell>
        </row>
        <row r="1445">
          <cell r="D1445" t="str">
            <v>Necesaria</v>
          </cell>
          <cell r="E1445" t="str">
            <v>Exist</v>
          </cell>
        </row>
        <row r="1446">
          <cell r="B1446" t="str">
            <v>E-81</v>
          </cell>
          <cell r="D1446">
            <v>1</v>
          </cell>
          <cell r="E1446">
            <v>0</v>
          </cell>
        </row>
        <row r="1447">
          <cell r="B1447" t="str">
            <v>M-121</v>
          </cell>
          <cell r="D1447">
            <v>1</v>
          </cell>
          <cell r="E1447">
            <v>0</v>
          </cell>
        </row>
        <row r="1448">
          <cell r="B1448" t="str">
            <v>E-167</v>
          </cell>
          <cell r="D1448">
            <v>1</v>
          </cell>
          <cell r="E1448">
            <v>0</v>
          </cell>
        </row>
        <row r="1449">
          <cell r="B1449" t="str">
            <v>E-86</v>
          </cell>
          <cell r="D1449">
            <v>1</v>
          </cell>
          <cell r="E1449">
            <v>0</v>
          </cell>
        </row>
        <row r="1450">
          <cell r="B1450" t="str">
            <v>E-129</v>
          </cell>
          <cell r="D1450">
            <v>1</v>
          </cell>
          <cell r="E1450">
            <v>0</v>
          </cell>
        </row>
        <row r="1453">
          <cell r="B1453" t="str">
            <v>Clave</v>
          </cell>
          <cell r="D1453" t="str">
            <v>Cant</v>
          </cell>
          <cell r="E1453" t="str">
            <v>Cant</v>
          </cell>
        </row>
        <row r="1454">
          <cell r="D1454" t="str">
            <v>Necesaria</v>
          </cell>
          <cell r="E1454" t="str">
            <v>Exist</v>
          </cell>
        </row>
        <row r="1455">
          <cell r="B1455" t="str">
            <v>M-8</v>
          </cell>
          <cell r="D1455">
            <v>2</v>
          </cell>
          <cell r="E1455">
            <v>0</v>
          </cell>
        </row>
        <row r="1456">
          <cell r="B1456" t="str">
            <v>M-86</v>
          </cell>
          <cell r="D1456">
            <v>1</v>
          </cell>
          <cell r="E1456">
            <v>0</v>
          </cell>
        </row>
        <row r="1459">
          <cell r="B1459" t="str">
            <v>Clave</v>
          </cell>
          <cell r="D1459" t="str">
            <v>Cant</v>
          </cell>
          <cell r="E1459" t="str">
            <v>Cant</v>
          </cell>
        </row>
        <row r="1460">
          <cell r="D1460" t="str">
            <v>Necesaria</v>
          </cell>
          <cell r="E1460" t="str">
            <v>Exist</v>
          </cell>
        </row>
        <row r="1461">
          <cell r="B1461" t="str">
            <v>M-72</v>
          </cell>
          <cell r="D1461">
            <v>1</v>
          </cell>
          <cell r="E1461">
            <v>0</v>
          </cell>
        </row>
        <row r="1462">
          <cell r="B1462" t="str">
            <v>M-114</v>
          </cell>
          <cell r="D1462">
            <v>1</v>
          </cell>
          <cell r="E1462">
            <v>0</v>
          </cell>
        </row>
        <row r="1463">
          <cell r="B1463" t="str">
            <v>M-30</v>
          </cell>
          <cell r="D1463">
            <v>1</v>
          </cell>
          <cell r="E1463">
            <v>0</v>
          </cell>
        </row>
        <row r="1464">
          <cell r="B1464" t="str">
            <v>E-129</v>
          </cell>
          <cell r="D1464">
            <v>1</v>
          </cell>
          <cell r="E1464">
            <v>0</v>
          </cell>
        </row>
        <row r="1465">
          <cell r="B1465" t="str">
            <v>T-79</v>
          </cell>
          <cell r="D1465">
            <v>1</v>
          </cell>
          <cell r="E1465">
            <v>0</v>
          </cell>
        </row>
        <row r="1466">
          <cell r="B1466" t="str">
            <v>M-42</v>
          </cell>
          <cell r="D1466">
            <v>1</v>
          </cell>
          <cell r="E1466">
            <v>0</v>
          </cell>
        </row>
        <row r="1469">
          <cell r="B1469" t="str">
            <v>Clave</v>
          </cell>
          <cell r="D1469" t="str">
            <v>Cant</v>
          </cell>
          <cell r="E1469" t="str">
            <v>Cant</v>
          </cell>
        </row>
        <row r="1470">
          <cell r="D1470" t="str">
            <v>Necesaria</v>
          </cell>
          <cell r="E1470" t="str">
            <v>Exist</v>
          </cell>
        </row>
        <row r="1471">
          <cell r="B1471" t="str">
            <v>M-1</v>
          </cell>
          <cell r="D1471">
            <v>1</v>
          </cell>
          <cell r="E1471">
            <v>0</v>
          </cell>
        </row>
        <row r="1472">
          <cell r="B1472" t="str">
            <v>M-4</v>
          </cell>
          <cell r="D1472">
            <v>1</v>
          </cell>
          <cell r="E1472">
            <v>0</v>
          </cell>
        </row>
        <row r="1473">
          <cell r="B1473" t="str">
            <v>M-17</v>
          </cell>
          <cell r="D1473">
            <v>1</v>
          </cell>
          <cell r="E1473">
            <v>0</v>
          </cell>
        </row>
        <row r="1474">
          <cell r="B1474" t="str">
            <v>T-50</v>
          </cell>
          <cell r="D1474">
            <v>1</v>
          </cell>
          <cell r="E1474">
            <v>0</v>
          </cell>
        </row>
        <row r="1475">
          <cell r="B1475" t="str">
            <v>M-21</v>
          </cell>
          <cell r="D1475">
            <v>1</v>
          </cell>
          <cell r="E1475">
            <v>0</v>
          </cell>
        </row>
        <row r="1476">
          <cell r="B1476" t="str">
            <v>T-57</v>
          </cell>
          <cell r="D1476">
            <v>1</v>
          </cell>
          <cell r="E1476">
            <v>0</v>
          </cell>
        </row>
        <row r="1477">
          <cell r="B1477" t="str">
            <v>M-32</v>
          </cell>
          <cell r="D1477">
            <v>1</v>
          </cell>
          <cell r="E1477">
            <v>0</v>
          </cell>
        </row>
        <row r="1478">
          <cell r="B1478" t="str">
            <v>M-14</v>
          </cell>
          <cell r="D1478">
            <v>1</v>
          </cell>
          <cell r="E1478">
            <v>0</v>
          </cell>
        </row>
        <row r="1479">
          <cell r="B1479" t="str">
            <v>M-9</v>
          </cell>
          <cell r="D1479">
            <v>1</v>
          </cell>
          <cell r="E1479">
            <v>0</v>
          </cell>
        </row>
        <row r="1480">
          <cell r="B1480" t="str">
            <v>M-145</v>
          </cell>
          <cell r="D1480">
            <v>1</v>
          </cell>
          <cell r="E1480">
            <v>0</v>
          </cell>
        </row>
        <row r="1481">
          <cell r="B1481" t="str">
            <v>M-36</v>
          </cell>
          <cell r="D1481">
            <v>3</v>
          </cell>
          <cell r="E1481">
            <v>0</v>
          </cell>
        </row>
        <row r="1482">
          <cell r="B1482" t="str">
            <v>M-39</v>
          </cell>
          <cell r="D1482">
            <v>1</v>
          </cell>
          <cell r="E1482">
            <v>0</v>
          </cell>
        </row>
        <row r="1483">
          <cell r="B1483" t="str">
            <v>T-20</v>
          </cell>
          <cell r="D1483">
            <v>1</v>
          </cell>
          <cell r="E1483">
            <v>0</v>
          </cell>
        </row>
        <row r="1486">
          <cell r="B1486" t="str">
            <v>Clave</v>
          </cell>
          <cell r="D1486" t="str">
            <v>Cant</v>
          </cell>
          <cell r="E1486" t="str">
            <v>Cant</v>
          </cell>
        </row>
        <row r="1487">
          <cell r="D1487" t="str">
            <v>Necesaria</v>
          </cell>
          <cell r="E1487" t="str">
            <v>Exist</v>
          </cell>
        </row>
        <row r="1488">
          <cell r="B1488" t="str">
            <v>T-50</v>
          </cell>
          <cell r="D1488">
            <v>1</v>
          </cell>
          <cell r="E1488">
            <v>0</v>
          </cell>
        </row>
        <row r="1489">
          <cell r="B1489" t="str">
            <v>T-53</v>
          </cell>
          <cell r="D1489">
            <v>1</v>
          </cell>
          <cell r="E1489">
            <v>0</v>
          </cell>
        </row>
        <row r="1490">
          <cell r="B1490" t="str">
            <v>M-29</v>
          </cell>
          <cell r="D1490">
            <v>1</v>
          </cell>
          <cell r="E1490">
            <v>0</v>
          </cell>
        </row>
        <row r="1491">
          <cell r="B1491" t="str">
            <v>M-15</v>
          </cell>
          <cell r="D1491">
            <v>1</v>
          </cell>
          <cell r="E1491">
            <v>0</v>
          </cell>
        </row>
        <row r="1492">
          <cell r="B1492" t="str">
            <v>T-13</v>
          </cell>
          <cell r="D1492">
            <v>1</v>
          </cell>
          <cell r="E1492">
            <v>0</v>
          </cell>
        </row>
        <row r="1493">
          <cell r="B1493" t="str">
            <v>E-159</v>
          </cell>
          <cell r="D1493">
            <v>1</v>
          </cell>
          <cell r="E1493">
            <v>0</v>
          </cell>
        </row>
        <row r="1494">
          <cell r="B1494" t="str">
            <v>M-39</v>
          </cell>
          <cell r="D1494">
            <v>4</v>
          </cell>
          <cell r="E1494">
            <v>0</v>
          </cell>
        </row>
        <row r="1495">
          <cell r="B1495" t="str">
            <v>T-16</v>
          </cell>
          <cell r="D1495">
            <v>1</v>
          </cell>
          <cell r="E1495">
            <v>0</v>
          </cell>
        </row>
        <row r="1496">
          <cell r="B1496" t="str">
            <v>T-21</v>
          </cell>
          <cell r="D1496">
            <v>1</v>
          </cell>
          <cell r="E1496">
            <v>0</v>
          </cell>
        </row>
        <row r="1499">
          <cell r="B1499" t="str">
            <v>Clave</v>
          </cell>
          <cell r="D1499" t="str">
            <v>Cant</v>
          </cell>
          <cell r="E1499" t="str">
            <v>Cant</v>
          </cell>
        </row>
        <row r="1500">
          <cell r="D1500" t="str">
            <v>Necesaria</v>
          </cell>
          <cell r="E1500" t="str">
            <v>Exist</v>
          </cell>
        </row>
        <row r="1501">
          <cell r="B1501" t="str">
            <v>M-3</v>
          </cell>
          <cell r="D1501">
            <v>2</v>
          </cell>
          <cell r="E1501">
            <v>0</v>
          </cell>
        </row>
        <row r="1502">
          <cell r="B1502" t="str">
            <v>M-123</v>
          </cell>
          <cell r="D1502">
            <v>1</v>
          </cell>
          <cell r="E1502">
            <v>0</v>
          </cell>
        </row>
        <row r="1503">
          <cell r="B1503" t="str">
            <v>M-31</v>
          </cell>
          <cell r="D1503">
            <v>1</v>
          </cell>
          <cell r="E1503">
            <v>0</v>
          </cell>
        </row>
        <row r="1504">
          <cell r="B1504" t="str">
            <v>M-101</v>
          </cell>
          <cell r="D1504">
            <v>1</v>
          </cell>
          <cell r="E1504">
            <v>0</v>
          </cell>
        </row>
        <row r="1505">
          <cell r="B1505" t="str">
            <v>E-159</v>
          </cell>
          <cell r="D1505">
            <v>1</v>
          </cell>
          <cell r="E1505">
            <v>0</v>
          </cell>
        </row>
        <row r="1506">
          <cell r="B1506" t="str">
            <v>T-79</v>
          </cell>
          <cell r="D1506">
            <v>1</v>
          </cell>
          <cell r="E1506">
            <v>0</v>
          </cell>
        </row>
        <row r="1507">
          <cell r="B1507" t="str">
            <v>M-36</v>
          </cell>
          <cell r="D1507">
            <v>4</v>
          </cell>
          <cell r="E1507">
            <v>0</v>
          </cell>
        </row>
        <row r="1508">
          <cell r="B1508" t="str">
            <v>M-45</v>
          </cell>
          <cell r="D1508">
            <v>3</v>
          </cell>
          <cell r="E1508">
            <v>0</v>
          </cell>
        </row>
        <row r="1509">
          <cell r="B1509" t="str">
            <v>T-16</v>
          </cell>
          <cell r="D1509">
            <v>1</v>
          </cell>
          <cell r="E1509">
            <v>0</v>
          </cell>
        </row>
        <row r="1510">
          <cell r="B1510" t="str">
            <v>T-20</v>
          </cell>
          <cell r="D1510">
            <v>1</v>
          </cell>
          <cell r="E1510">
            <v>0</v>
          </cell>
        </row>
        <row r="1513">
          <cell r="B1513" t="str">
            <v>Clave</v>
          </cell>
          <cell r="D1513" t="str">
            <v>Cant</v>
          </cell>
          <cell r="E1513" t="str">
            <v>Cant</v>
          </cell>
        </row>
        <row r="1514">
          <cell r="D1514" t="str">
            <v>Necesaria</v>
          </cell>
          <cell r="E1514" t="str">
            <v>Exist</v>
          </cell>
        </row>
        <row r="1515">
          <cell r="B1515" t="str">
            <v>O-3</v>
          </cell>
          <cell r="D1515">
            <v>1</v>
          </cell>
          <cell r="E1515">
            <v>0</v>
          </cell>
        </row>
        <row r="1516">
          <cell r="B1516" t="str">
            <v>O-2</v>
          </cell>
          <cell r="D1516">
            <v>1</v>
          </cell>
          <cell r="E1516">
            <v>0</v>
          </cell>
        </row>
        <row r="1517">
          <cell r="B1517" t="str">
            <v>M-14</v>
          </cell>
          <cell r="D1517">
            <v>1</v>
          </cell>
          <cell r="E1517">
            <v>0</v>
          </cell>
        </row>
        <row r="1518">
          <cell r="B1518" t="str">
            <v>M-3</v>
          </cell>
          <cell r="D1518">
            <v>2</v>
          </cell>
          <cell r="E1518">
            <v>0</v>
          </cell>
        </row>
        <row r="1519">
          <cell r="B1519" t="str">
            <v>M-16</v>
          </cell>
          <cell r="D1519">
            <v>1</v>
          </cell>
          <cell r="E1519">
            <v>0</v>
          </cell>
        </row>
        <row r="1520">
          <cell r="B1520" t="str">
            <v>M-9</v>
          </cell>
          <cell r="D1520">
            <v>1</v>
          </cell>
          <cell r="E1520">
            <v>0</v>
          </cell>
        </row>
        <row r="1523">
          <cell r="B1523" t="str">
            <v>Clave</v>
          </cell>
          <cell r="D1523" t="str">
            <v>Cant</v>
          </cell>
          <cell r="E1523" t="str">
            <v>Cant</v>
          </cell>
        </row>
        <row r="1524">
          <cell r="D1524" t="str">
            <v>Necesaria</v>
          </cell>
          <cell r="E1524" t="str">
            <v>Exist</v>
          </cell>
        </row>
        <row r="1525">
          <cell r="B1525" t="str">
            <v>O-3</v>
          </cell>
          <cell r="D1525">
            <v>1</v>
          </cell>
          <cell r="E1525">
            <v>0</v>
          </cell>
        </row>
        <row r="1526">
          <cell r="B1526" t="str">
            <v>O-2</v>
          </cell>
          <cell r="D1526">
            <v>1</v>
          </cell>
          <cell r="E1526">
            <v>0</v>
          </cell>
        </row>
        <row r="1527">
          <cell r="B1527" t="str">
            <v>M-14</v>
          </cell>
          <cell r="D1527">
            <v>1</v>
          </cell>
          <cell r="E1527">
            <v>0</v>
          </cell>
        </row>
        <row r="1528">
          <cell r="B1528" t="str">
            <v>M-3</v>
          </cell>
          <cell r="D1528">
            <v>2</v>
          </cell>
          <cell r="E1528">
            <v>0</v>
          </cell>
        </row>
        <row r="1529">
          <cell r="B1529" t="str">
            <v>M-16</v>
          </cell>
          <cell r="D1529">
            <v>1</v>
          </cell>
          <cell r="E1529">
            <v>0</v>
          </cell>
        </row>
        <row r="1530">
          <cell r="B1530" t="str">
            <v>M-9</v>
          </cell>
          <cell r="D1530">
            <v>1</v>
          </cell>
          <cell r="E1530">
            <v>0</v>
          </cell>
        </row>
        <row r="1534">
          <cell r="B1534" t="str">
            <v>Clave</v>
          </cell>
          <cell r="D1534" t="str">
            <v>Cant</v>
          </cell>
          <cell r="E1534" t="str">
            <v>Cant</v>
          </cell>
        </row>
        <row r="1535">
          <cell r="D1535" t="str">
            <v>Necesaria</v>
          </cell>
          <cell r="E1535" t="str">
            <v>Exist</v>
          </cell>
        </row>
        <row r="1536">
          <cell r="B1536" t="str">
            <v>M-86</v>
          </cell>
          <cell r="D1536">
            <v>1</v>
          </cell>
          <cell r="E1536">
            <v>0</v>
          </cell>
        </row>
        <row r="1537">
          <cell r="B1537" t="str">
            <v>M-60</v>
          </cell>
          <cell r="D1537">
            <v>2</v>
          </cell>
          <cell r="E1537">
            <v>0</v>
          </cell>
        </row>
        <row r="1540">
          <cell r="B1540" t="str">
            <v>Clave</v>
          </cell>
          <cell r="D1540" t="str">
            <v>Cant</v>
          </cell>
          <cell r="E1540" t="str">
            <v>Cant</v>
          </cell>
        </row>
        <row r="1541">
          <cell r="D1541" t="str">
            <v>Necesaria</v>
          </cell>
          <cell r="E1541" t="str">
            <v>Exist</v>
          </cell>
        </row>
        <row r="1542">
          <cell r="B1542" t="str">
            <v>M-13</v>
          </cell>
          <cell r="D1542">
            <v>2</v>
          </cell>
          <cell r="E1542">
            <v>0</v>
          </cell>
        </row>
        <row r="1543">
          <cell r="B1543" t="str">
            <v>M-84</v>
          </cell>
          <cell r="D1543">
            <v>1</v>
          </cell>
          <cell r="E1543">
            <v>0</v>
          </cell>
        </row>
        <row r="1546">
          <cell r="B1546" t="str">
            <v>Clave</v>
          </cell>
          <cell r="D1546" t="str">
            <v>Cant</v>
          </cell>
          <cell r="E1546" t="str">
            <v>Cant</v>
          </cell>
        </row>
        <row r="1547">
          <cell r="D1547" t="str">
            <v>Necesaria</v>
          </cell>
          <cell r="E1547" t="str">
            <v>Exist</v>
          </cell>
        </row>
        <row r="1548">
          <cell r="B1548" t="str">
            <v>M-113</v>
          </cell>
          <cell r="D1548">
            <v>1</v>
          </cell>
          <cell r="E1548">
            <v>0</v>
          </cell>
        </row>
        <row r="1549">
          <cell r="B1549" t="str">
            <v>E-58</v>
          </cell>
          <cell r="D1549">
            <v>1</v>
          </cell>
          <cell r="E1549">
            <v>0</v>
          </cell>
        </row>
        <row r="1552">
          <cell r="B1552" t="str">
            <v>Clave</v>
          </cell>
          <cell r="D1552" t="str">
            <v>Cant</v>
          </cell>
          <cell r="E1552" t="str">
            <v>Cant</v>
          </cell>
        </row>
        <row r="1553">
          <cell r="D1553" t="str">
            <v>Necesaria</v>
          </cell>
          <cell r="E1553" t="str">
            <v>Exist</v>
          </cell>
        </row>
        <row r="1554">
          <cell r="B1554" t="str">
            <v>M-114</v>
          </cell>
          <cell r="D1554">
            <v>1</v>
          </cell>
          <cell r="E1554">
            <v>0</v>
          </cell>
        </row>
        <row r="1555">
          <cell r="B1555" t="str">
            <v>D-220</v>
          </cell>
          <cell r="D1555">
            <v>1</v>
          </cell>
          <cell r="E1555">
            <v>0</v>
          </cell>
        </row>
        <row r="1556">
          <cell r="B1556" t="str">
            <v>M-102</v>
          </cell>
          <cell r="D1556">
            <v>1</v>
          </cell>
          <cell r="E1556">
            <v>0</v>
          </cell>
        </row>
        <row r="1559">
          <cell r="B1559" t="str">
            <v>Clave</v>
          </cell>
          <cell r="D1559" t="str">
            <v>Cant</v>
          </cell>
          <cell r="E1559" t="str">
            <v>Cant</v>
          </cell>
        </row>
        <row r="1560">
          <cell r="D1560" t="str">
            <v>Necesaria</v>
          </cell>
          <cell r="E1560" t="str">
            <v>Exist</v>
          </cell>
        </row>
        <row r="1561">
          <cell r="B1561" t="str">
            <v>M-13</v>
          </cell>
          <cell r="D1561">
            <v>2</v>
          </cell>
          <cell r="E1561">
            <v>0</v>
          </cell>
        </row>
        <row r="1566">
          <cell r="B1566" t="str">
            <v>Clave</v>
          </cell>
          <cell r="D1566" t="str">
            <v>Cant</v>
          </cell>
          <cell r="E1566" t="str">
            <v>Cant</v>
          </cell>
        </row>
        <row r="1567">
          <cell r="D1567" t="str">
            <v>Necesaria</v>
          </cell>
          <cell r="E1567" t="str">
            <v>Exist</v>
          </cell>
        </row>
        <row r="1568">
          <cell r="B1568" t="str">
            <v>M-75</v>
          </cell>
          <cell r="D1568">
            <v>4</v>
          </cell>
          <cell r="E1568">
            <v>0</v>
          </cell>
        </row>
        <row r="1569">
          <cell r="B1569" t="str">
            <v>T-2</v>
          </cell>
          <cell r="D1569">
            <v>2</v>
          </cell>
          <cell r="E1569">
            <v>0</v>
          </cell>
        </row>
        <row r="1570">
          <cell r="B1570" t="str">
            <v>D-141</v>
          </cell>
          <cell r="D1570">
            <v>4</v>
          </cell>
          <cell r="E1570">
            <v>0</v>
          </cell>
        </row>
        <row r="1571">
          <cell r="B1571" t="str">
            <v>M-114</v>
          </cell>
          <cell r="D1571">
            <v>2</v>
          </cell>
          <cell r="E1571">
            <v>0</v>
          </cell>
        </row>
        <row r="1572">
          <cell r="B1572" t="str">
            <v>M-86</v>
          </cell>
          <cell r="D1572">
            <v>4</v>
          </cell>
          <cell r="E1572">
            <v>0</v>
          </cell>
        </row>
        <row r="1573">
          <cell r="B1573" t="str">
            <v>D-199</v>
          </cell>
          <cell r="D1573">
            <v>4</v>
          </cell>
          <cell r="E1573">
            <v>0</v>
          </cell>
        </row>
        <row r="1574">
          <cell r="B1574" t="str">
            <v>T-23</v>
          </cell>
          <cell r="D1574">
            <v>4</v>
          </cell>
          <cell r="E1574">
            <v>0</v>
          </cell>
        </row>
        <row r="1575">
          <cell r="B1575" t="str">
            <v>M-96</v>
          </cell>
          <cell r="D1575">
            <v>4</v>
          </cell>
          <cell r="E1575">
            <v>0</v>
          </cell>
        </row>
        <row r="1576">
          <cell r="B1576" t="str">
            <v>M-124</v>
          </cell>
          <cell r="D1576">
            <v>4</v>
          </cell>
          <cell r="E1576">
            <v>0</v>
          </cell>
        </row>
        <row r="1577">
          <cell r="B1577" t="str">
            <v>T-24</v>
          </cell>
          <cell r="D1577">
            <v>2</v>
          </cell>
          <cell r="E1577">
            <v>0</v>
          </cell>
        </row>
        <row r="1578">
          <cell r="B1578" t="str">
            <v>D-148</v>
          </cell>
          <cell r="D1578">
            <v>2</v>
          </cell>
          <cell r="E1578">
            <v>0</v>
          </cell>
        </row>
        <row r="1579">
          <cell r="B1579" t="str">
            <v>D-143</v>
          </cell>
          <cell r="D1579">
            <v>4</v>
          </cell>
          <cell r="E1579">
            <v>0</v>
          </cell>
        </row>
        <row r="1580">
          <cell r="B1580" t="str">
            <v>M-105</v>
          </cell>
          <cell r="D1580">
            <v>4</v>
          </cell>
          <cell r="E1580">
            <v>0</v>
          </cell>
        </row>
        <row r="1581">
          <cell r="B1581" t="str">
            <v>M-36</v>
          </cell>
          <cell r="D1581">
            <v>4</v>
          </cell>
          <cell r="E1581">
            <v>0</v>
          </cell>
        </row>
        <row r="1582">
          <cell r="B1582" t="str">
            <v>T-16</v>
          </cell>
          <cell r="D1582">
            <v>2</v>
          </cell>
          <cell r="E1582">
            <v>0</v>
          </cell>
        </row>
        <row r="1583">
          <cell r="B1583" t="str">
            <v>T-27</v>
          </cell>
          <cell r="D1583">
            <v>2</v>
          </cell>
          <cell r="E1583">
            <v>0</v>
          </cell>
        </row>
        <row r="1584">
          <cell r="B1584" t="str">
            <v>T-28</v>
          </cell>
          <cell r="D1584">
            <v>4</v>
          </cell>
          <cell r="E1584">
            <v>0</v>
          </cell>
        </row>
        <row r="1585">
          <cell r="B1585" t="str">
            <v>D-225</v>
          </cell>
          <cell r="D1585">
            <v>4</v>
          </cell>
          <cell r="E1585">
            <v>0</v>
          </cell>
        </row>
        <row r="1586">
          <cell r="B1586" t="str">
            <v>D-202</v>
          </cell>
          <cell r="D1586">
            <v>4</v>
          </cell>
          <cell r="E1586">
            <v>0</v>
          </cell>
        </row>
        <row r="1588">
          <cell r="B1588" t="str">
            <v>O-3</v>
          </cell>
          <cell r="D1588">
            <v>2</v>
          </cell>
          <cell r="E1588">
            <v>0</v>
          </cell>
        </row>
        <row r="1589">
          <cell r="B1589" t="str">
            <v>E-7</v>
          </cell>
          <cell r="D1589">
            <v>2</v>
          </cell>
          <cell r="E1589">
            <v>0</v>
          </cell>
        </row>
        <row r="1590">
          <cell r="B1590" t="str">
            <v>M-14</v>
          </cell>
          <cell r="D1590">
            <v>2</v>
          </cell>
          <cell r="E1590">
            <v>0</v>
          </cell>
        </row>
        <row r="1593">
          <cell r="B1593" t="str">
            <v>Clave</v>
          </cell>
          <cell r="D1593" t="str">
            <v>Cant</v>
          </cell>
          <cell r="E1593" t="str">
            <v>Cant</v>
          </cell>
        </row>
        <row r="1594">
          <cell r="D1594" t="str">
            <v>Necesaria</v>
          </cell>
          <cell r="E1594" t="str">
            <v>Exist</v>
          </cell>
        </row>
        <row r="1595">
          <cell r="B1595" t="str">
            <v>M-75</v>
          </cell>
          <cell r="D1595">
            <v>4</v>
          </cell>
          <cell r="E1595">
            <v>0</v>
          </cell>
        </row>
        <row r="1596">
          <cell r="B1596" t="str">
            <v>T-2</v>
          </cell>
          <cell r="D1596">
            <v>2</v>
          </cell>
          <cell r="E1596">
            <v>0</v>
          </cell>
        </row>
        <row r="1597">
          <cell r="B1597" t="str">
            <v>D-141</v>
          </cell>
          <cell r="D1597">
            <v>4</v>
          </cell>
          <cell r="E1597">
            <v>0</v>
          </cell>
        </row>
        <row r="1598">
          <cell r="B1598" t="str">
            <v>M-114</v>
          </cell>
          <cell r="D1598">
            <v>2</v>
          </cell>
          <cell r="E1598">
            <v>0</v>
          </cell>
        </row>
        <row r="1599">
          <cell r="B1599" t="str">
            <v>M-86</v>
          </cell>
          <cell r="D1599">
            <v>4</v>
          </cell>
          <cell r="E1599">
            <v>0</v>
          </cell>
        </row>
        <row r="1600">
          <cell r="B1600" t="str">
            <v>D-199</v>
          </cell>
          <cell r="D1600">
            <v>4</v>
          </cell>
          <cell r="E1600">
            <v>0</v>
          </cell>
        </row>
        <row r="1601">
          <cell r="B1601" t="str">
            <v>T-23</v>
          </cell>
          <cell r="D1601">
            <v>4</v>
          </cell>
          <cell r="E1601">
            <v>0</v>
          </cell>
        </row>
        <row r="1602">
          <cell r="B1602" t="str">
            <v>M-96</v>
          </cell>
          <cell r="D1602">
            <v>4</v>
          </cell>
          <cell r="E1602">
            <v>0</v>
          </cell>
        </row>
        <row r="1603">
          <cell r="B1603" t="str">
            <v>M-124</v>
          </cell>
          <cell r="D1603">
            <v>4</v>
          </cell>
          <cell r="E1603">
            <v>0</v>
          </cell>
        </row>
        <row r="1604">
          <cell r="B1604" t="str">
            <v>T-24</v>
          </cell>
          <cell r="D1604">
            <v>2</v>
          </cell>
          <cell r="E1604">
            <v>0</v>
          </cell>
        </row>
        <row r="1605">
          <cell r="B1605" t="str">
            <v>D-148</v>
          </cell>
          <cell r="D1605">
            <v>2</v>
          </cell>
          <cell r="E1605">
            <v>0</v>
          </cell>
        </row>
        <row r="1606">
          <cell r="B1606" t="str">
            <v>D-143</v>
          </cell>
          <cell r="D1606">
            <v>4</v>
          </cell>
          <cell r="E1606">
            <v>0</v>
          </cell>
        </row>
        <row r="1607">
          <cell r="B1607" t="str">
            <v>M-105</v>
          </cell>
          <cell r="D1607">
            <v>4</v>
          </cell>
          <cell r="E1607">
            <v>0</v>
          </cell>
        </row>
        <row r="1608">
          <cell r="B1608" t="str">
            <v>M-36</v>
          </cell>
          <cell r="D1608">
            <v>4</v>
          </cell>
          <cell r="E1608">
            <v>0</v>
          </cell>
        </row>
        <row r="1609">
          <cell r="B1609" t="str">
            <v>T-16</v>
          </cell>
          <cell r="D1609">
            <v>2</v>
          </cell>
          <cell r="E1609">
            <v>0</v>
          </cell>
        </row>
        <row r="1610">
          <cell r="B1610" t="str">
            <v>T-27</v>
          </cell>
          <cell r="D1610">
            <v>2</v>
          </cell>
          <cell r="E1610">
            <v>0</v>
          </cell>
        </row>
        <row r="1611">
          <cell r="B1611" t="str">
            <v>T-28</v>
          </cell>
          <cell r="D1611">
            <v>4</v>
          </cell>
          <cell r="E1611">
            <v>0</v>
          </cell>
        </row>
        <row r="1612">
          <cell r="B1612" t="str">
            <v>D-225</v>
          </cell>
          <cell r="D1612">
            <v>4</v>
          </cell>
          <cell r="E1612">
            <v>0</v>
          </cell>
        </row>
        <row r="1613">
          <cell r="B1613" t="str">
            <v>D-202</v>
          </cell>
          <cell r="D1613">
            <v>4</v>
          </cell>
          <cell r="E1613">
            <v>0</v>
          </cell>
        </row>
        <row r="1615">
          <cell r="B1615" t="str">
            <v>O-3</v>
          </cell>
          <cell r="D1615">
            <v>2</v>
          </cell>
          <cell r="E1615">
            <v>0</v>
          </cell>
        </row>
        <row r="1616">
          <cell r="B1616" t="str">
            <v>E-7</v>
          </cell>
          <cell r="D1616">
            <v>2</v>
          </cell>
          <cell r="E1616">
            <v>0</v>
          </cell>
        </row>
        <row r="1617">
          <cell r="B1617" t="str">
            <v>M-14</v>
          </cell>
          <cell r="D1617">
            <v>2</v>
          </cell>
          <cell r="E1617">
            <v>0</v>
          </cell>
        </row>
        <row r="1620">
          <cell r="B1620" t="str">
            <v>Clave</v>
          </cell>
          <cell r="D1620" t="str">
            <v>Cant</v>
          </cell>
          <cell r="E1620" t="str">
            <v>Cant</v>
          </cell>
        </row>
        <row r="1621">
          <cell r="D1621" t="str">
            <v>Necesaria</v>
          </cell>
          <cell r="E1621" t="str">
            <v>Exist</v>
          </cell>
        </row>
        <row r="1622">
          <cell r="B1622" t="str">
            <v>M-75</v>
          </cell>
          <cell r="D1622">
            <v>1</v>
          </cell>
          <cell r="E1622">
            <v>0</v>
          </cell>
        </row>
        <row r="1623">
          <cell r="B1623" t="str">
            <v>T-2</v>
          </cell>
          <cell r="D1623">
            <v>1</v>
          </cell>
          <cell r="E1623">
            <v>0</v>
          </cell>
        </row>
        <row r="1624">
          <cell r="B1624" t="str">
            <v>D-141</v>
          </cell>
          <cell r="D1624">
            <v>1</v>
          </cell>
          <cell r="E1624">
            <v>0</v>
          </cell>
        </row>
        <row r="1625">
          <cell r="B1625" t="str">
            <v>M-114</v>
          </cell>
          <cell r="D1625">
            <v>1</v>
          </cell>
          <cell r="E1625">
            <v>0</v>
          </cell>
        </row>
        <row r="1626">
          <cell r="B1626" t="str">
            <v>M-86</v>
          </cell>
          <cell r="D1626">
            <v>1</v>
          </cell>
          <cell r="E1626">
            <v>0</v>
          </cell>
        </row>
        <row r="1627">
          <cell r="B1627" t="str">
            <v>D-199</v>
          </cell>
          <cell r="D1627">
            <v>1</v>
          </cell>
          <cell r="E1627">
            <v>0</v>
          </cell>
        </row>
        <row r="1628">
          <cell r="B1628" t="str">
            <v>T-23</v>
          </cell>
          <cell r="D1628">
            <v>1</v>
          </cell>
          <cell r="E1628">
            <v>0</v>
          </cell>
        </row>
        <row r="1629">
          <cell r="B1629" t="str">
            <v>M-96</v>
          </cell>
          <cell r="D1629">
            <v>1</v>
          </cell>
          <cell r="E1629">
            <v>0</v>
          </cell>
        </row>
        <row r="1630">
          <cell r="B1630" t="str">
            <v>M-124</v>
          </cell>
          <cell r="D1630">
            <v>1</v>
          </cell>
          <cell r="E1630">
            <v>0</v>
          </cell>
        </row>
        <row r="1631">
          <cell r="B1631" t="str">
            <v>T-24</v>
          </cell>
          <cell r="D1631">
            <v>1</v>
          </cell>
          <cell r="E1631">
            <v>0</v>
          </cell>
        </row>
        <row r="1632">
          <cell r="B1632" t="str">
            <v>D-148</v>
          </cell>
          <cell r="D1632">
            <v>1</v>
          </cell>
          <cell r="E1632">
            <v>0</v>
          </cell>
        </row>
        <row r="1633">
          <cell r="B1633" t="str">
            <v>D-143</v>
          </cell>
          <cell r="D1633">
            <v>1</v>
          </cell>
          <cell r="E1633">
            <v>0</v>
          </cell>
        </row>
        <row r="1634">
          <cell r="B1634" t="str">
            <v>M-105</v>
          </cell>
          <cell r="D1634">
            <v>1</v>
          </cell>
          <cell r="E1634">
            <v>0</v>
          </cell>
        </row>
        <row r="1635">
          <cell r="B1635" t="str">
            <v>M-36</v>
          </cell>
          <cell r="D1635">
            <v>1</v>
          </cell>
          <cell r="E1635">
            <v>0</v>
          </cell>
        </row>
        <row r="1636">
          <cell r="B1636" t="str">
            <v>T-16</v>
          </cell>
          <cell r="D1636">
            <v>1</v>
          </cell>
          <cell r="E1636">
            <v>0</v>
          </cell>
        </row>
        <row r="1637">
          <cell r="B1637" t="str">
            <v>T-27</v>
          </cell>
          <cell r="D1637">
            <v>1</v>
          </cell>
          <cell r="E1637">
            <v>0</v>
          </cell>
        </row>
        <row r="1638">
          <cell r="B1638" t="str">
            <v>T-28</v>
          </cell>
          <cell r="D1638">
            <v>1</v>
          </cell>
          <cell r="E1638">
            <v>0</v>
          </cell>
        </row>
        <row r="1639">
          <cell r="B1639" t="str">
            <v>D-225</v>
          </cell>
          <cell r="D1639">
            <v>1</v>
          </cell>
          <cell r="E1639">
            <v>0</v>
          </cell>
        </row>
        <row r="1640">
          <cell r="B1640" t="str">
            <v>D-202</v>
          </cell>
          <cell r="D1640">
            <v>1</v>
          </cell>
          <cell r="E1640">
            <v>0</v>
          </cell>
        </row>
        <row r="1642">
          <cell r="B1642" t="str">
            <v>O-3</v>
          </cell>
          <cell r="D1642">
            <v>2</v>
          </cell>
          <cell r="E1642">
            <v>0</v>
          </cell>
        </row>
        <row r="1643">
          <cell r="B1643" t="str">
            <v>E-7</v>
          </cell>
          <cell r="D1643">
            <v>2</v>
          </cell>
          <cell r="E1643">
            <v>0</v>
          </cell>
        </row>
        <row r="1644">
          <cell r="B1644" t="str">
            <v>M-14</v>
          </cell>
          <cell r="D1644">
            <v>2</v>
          </cell>
          <cell r="E1644">
            <v>0</v>
          </cell>
        </row>
        <row r="1647">
          <cell r="B1647" t="str">
            <v>Clave</v>
          </cell>
          <cell r="D1647" t="str">
            <v>Cant</v>
          </cell>
          <cell r="E1647" t="str">
            <v>Cant</v>
          </cell>
        </row>
        <row r="1648">
          <cell r="D1648" t="str">
            <v>Necesaria</v>
          </cell>
          <cell r="E1648" t="str">
            <v>Exist</v>
          </cell>
        </row>
        <row r="1649">
          <cell r="B1649" t="str">
            <v>M-75</v>
          </cell>
          <cell r="D1649">
            <v>1</v>
          </cell>
          <cell r="E1649">
            <v>0</v>
          </cell>
        </row>
        <row r="1650">
          <cell r="B1650" t="str">
            <v>T-2</v>
          </cell>
          <cell r="D1650">
            <v>1</v>
          </cell>
          <cell r="E1650">
            <v>0</v>
          </cell>
        </row>
        <row r="1651">
          <cell r="B1651" t="str">
            <v>D-141</v>
          </cell>
          <cell r="D1651">
            <v>1</v>
          </cell>
          <cell r="E1651">
            <v>0</v>
          </cell>
        </row>
        <row r="1652">
          <cell r="B1652" t="str">
            <v>M-114</v>
          </cell>
          <cell r="D1652">
            <v>1</v>
          </cell>
          <cell r="E1652">
            <v>0</v>
          </cell>
        </row>
        <row r="1653">
          <cell r="B1653" t="str">
            <v>M-86</v>
          </cell>
          <cell r="D1653">
            <v>1</v>
          </cell>
          <cell r="E1653">
            <v>0</v>
          </cell>
        </row>
        <row r="1654">
          <cell r="B1654" t="str">
            <v>D-199</v>
          </cell>
          <cell r="D1654">
            <v>1</v>
          </cell>
          <cell r="E1654">
            <v>0</v>
          </cell>
        </row>
        <row r="1655">
          <cell r="B1655" t="str">
            <v>D-408</v>
          </cell>
          <cell r="D1655">
            <v>1</v>
          </cell>
          <cell r="E1655">
            <v>0</v>
          </cell>
        </row>
        <row r="1656">
          <cell r="B1656" t="str">
            <v>T-23</v>
          </cell>
          <cell r="D1656">
            <v>1</v>
          </cell>
          <cell r="E1656">
            <v>0</v>
          </cell>
        </row>
        <row r="1657">
          <cell r="B1657" t="str">
            <v>M-96</v>
          </cell>
          <cell r="D1657">
            <v>1</v>
          </cell>
          <cell r="E1657">
            <v>0</v>
          </cell>
        </row>
        <row r="1658">
          <cell r="B1658" t="str">
            <v>M-124</v>
          </cell>
          <cell r="D1658">
            <v>1</v>
          </cell>
          <cell r="E1658">
            <v>0</v>
          </cell>
        </row>
        <row r="1659">
          <cell r="B1659" t="str">
            <v>T-24</v>
          </cell>
          <cell r="D1659">
            <v>1</v>
          </cell>
          <cell r="E1659">
            <v>0</v>
          </cell>
        </row>
        <row r="1660">
          <cell r="B1660" t="str">
            <v>D-148</v>
          </cell>
          <cell r="D1660">
            <v>1</v>
          </cell>
          <cell r="E1660">
            <v>0</v>
          </cell>
        </row>
        <row r="1661">
          <cell r="B1661" t="str">
            <v>D-143</v>
          </cell>
          <cell r="D1661">
            <v>1</v>
          </cell>
          <cell r="E1661">
            <v>0</v>
          </cell>
        </row>
        <row r="1662">
          <cell r="B1662" t="str">
            <v>M-105</v>
          </cell>
          <cell r="D1662">
            <v>1</v>
          </cell>
          <cell r="E1662">
            <v>0</v>
          </cell>
        </row>
        <row r="1663">
          <cell r="B1663" t="str">
            <v>M-36</v>
          </cell>
          <cell r="D1663">
            <v>1</v>
          </cell>
          <cell r="E1663">
            <v>0</v>
          </cell>
        </row>
        <row r="1664">
          <cell r="B1664" t="str">
            <v>T-16</v>
          </cell>
          <cell r="D1664">
            <v>1</v>
          </cell>
          <cell r="E1664">
            <v>0</v>
          </cell>
        </row>
        <row r="1665">
          <cell r="B1665" t="str">
            <v>T-27</v>
          </cell>
          <cell r="D1665">
            <v>1</v>
          </cell>
          <cell r="E1665">
            <v>0</v>
          </cell>
        </row>
        <row r="1666">
          <cell r="B1666" t="str">
            <v>T-28</v>
          </cell>
          <cell r="D1666">
            <v>1</v>
          </cell>
          <cell r="E1666">
            <v>0</v>
          </cell>
        </row>
        <row r="1667">
          <cell r="B1667" t="str">
            <v>D-225</v>
          </cell>
          <cell r="D1667">
            <v>1</v>
          </cell>
          <cell r="E1667">
            <v>0</v>
          </cell>
        </row>
        <row r="1668">
          <cell r="B1668" t="str">
            <v>D-202</v>
          </cell>
          <cell r="D1668">
            <v>1</v>
          </cell>
          <cell r="E1668">
            <v>0</v>
          </cell>
        </row>
        <row r="1670">
          <cell r="B1670" t="str">
            <v>O-3</v>
          </cell>
          <cell r="D1670">
            <v>2</v>
          </cell>
          <cell r="E1670">
            <v>0</v>
          </cell>
        </row>
        <row r="1671">
          <cell r="B1671" t="str">
            <v>E-7</v>
          </cell>
          <cell r="D1671">
            <v>2</v>
          </cell>
          <cell r="E1671">
            <v>0</v>
          </cell>
        </row>
        <row r="1672">
          <cell r="B1672" t="str">
            <v>M-14</v>
          </cell>
          <cell r="D1672">
            <v>2</v>
          </cell>
          <cell r="E1672">
            <v>0</v>
          </cell>
        </row>
        <row r="1677">
          <cell r="B1677" t="str">
            <v>Clave</v>
          </cell>
          <cell r="D1677" t="str">
            <v>Cant</v>
          </cell>
          <cell r="E1677" t="str">
            <v>Cant</v>
          </cell>
        </row>
        <row r="1678">
          <cell r="D1678" t="str">
            <v>Necesaria</v>
          </cell>
          <cell r="E1678" t="str">
            <v>Exist</v>
          </cell>
        </row>
        <row r="1679">
          <cell r="B1679" t="str">
            <v>M-76</v>
          </cell>
          <cell r="D1679">
            <v>2</v>
          </cell>
          <cell r="E1679">
            <v>0</v>
          </cell>
        </row>
        <row r="1680">
          <cell r="B1680" t="str">
            <v>T-2</v>
          </cell>
          <cell r="D1680">
            <v>1</v>
          </cell>
          <cell r="E1680">
            <v>0</v>
          </cell>
        </row>
        <row r="1681">
          <cell r="B1681" t="str">
            <v>D-142</v>
          </cell>
          <cell r="D1681">
            <v>2</v>
          </cell>
          <cell r="E1681">
            <v>0</v>
          </cell>
        </row>
        <row r="1682">
          <cell r="B1682" t="str">
            <v>M-114</v>
          </cell>
          <cell r="D1682">
            <v>1</v>
          </cell>
          <cell r="E1682">
            <v>0</v>
          </cell>
        </row>
        <row r="1683">
          <cell r="B1683" t="str">
            <v>M-86</v>
          </cell>
          <cell r="D1683">
            <v>2</v>
          </cell>
          <cell r="E1683">
            <v>0</v>
          </cell>
        </row>
        <row r="1684">
          <cell r="B1684" t="str">
            <v>D-199</v>
          </cell>
          <cell r="D1684">
            <v>2</v>
          </cell>
          <cell r="E1684">
            <v>0</v>
          </cell>
        </row>
        <row r="1685">
          <cell r="B1685" t="str">
            <v>T-23</v>
          </cell>
          <cell r="D1685">
            <v>2</v>
          </cell>
          <cell r="E1685">
            <v>0</v>
          </cell>
        </row>
        <row r="1686">
          <cell r="B1686" t="str">
            <v>M-96</v>
          </cell>
          <cell r="D1686">
            <v>2</v>
          </cell>
          <cell r="E1686">
            <v>0</v>
          </cell>
        </row>
        <row r="1687">
          <cell r="B1687" t="str">
            <v>M-124</v>
          </cell>
          <cell r="D1687">
            <v>2</v>
          </cell>
          <cell r="E1687">
            <v>0</v>
          </cell>
        </row>
        <row r="1688">
          <cell r="B1688" t="str">
            <v>T-24</v>
          </cell>
          <cell r="D1688">
            <v>1</v>
          </cell>
          <cell r="E1688">
            <v>0</v>
          </cell>
        </row>
        <row r="1689">
          <cell r="B1689" t="str">
            <v>D-148</v>
          </cell>
          <cell r="D1689">
            <v>1</v>
          </cell>
          <cell r="E1689">
            <v>0</v>
          </cell>
        </row>
        <row r="1690">
          <cell r="B1690" t="str">
            <v>D-144</v>
          </cell>
          <cell r="D1690">
            <v>2</v>
          </cell>
          <cell r="E1690">
            <v>0</v>
          </cell>
        </row>
        <row r="1691">
          <cell r="B1691" t="str">
            <v>M-105</v>
          </cell>
          <cell r="D1691">
            <v>2</v>
          </cell>
          <cell r="E1691">
            <v>0</v>
          </cell>
        </row>
        <row r="1692">
          <cell r="B1692" t="str">
            <v>M-36</v>
          </cell>
          <cell r="D1692">
            <v>2</v>
          </cell>
          <cell r="E1692">
            <v>0</v>
          </cell>
        </row>
        <row r="1693">
          <cell r="B1693" t="str">
            <v>T-16</v>
          </cell>
          <cell r="D1693">
            <v>1</v>
          </cell>
          <cell r="E1693">
            <v>0</v>
          </cell>
        </row>
        <row r="1694">
          <cell r="B1694" t="str">
            <v>T-28</v>
          </cell>
          <cell r="D1694">
            <v>2</v>
          </cell>
          <cell r="E1694">
            <v>0</v>
          </cell>
        </row>
        <row r="1695">
          <cell r="B1695" t="str">
            <v>D-225</v>
          </cell>
          <cell r="D1695">
            <v>2</v>
          </cell>
          <cell r="E1695">
            <v>0</v>
          </cell>
        </row>
        <row r="1696">
          <cell r="B1696" t="str">
            <v>D-202</v>
          </cell>
          <cell r="D1696">
            <v>2</v>
          </cell>
          <cell r="E1696">
            <v>0</v>
          </cell>
        </row>
        <row r="1698">
          <cell r="B1698" t="str">
            <v>O-3</v>
          </cell>
          <cell r="D1698">
            <v>2</v>
          </cell>
          <cell r="E1698">
            <v>0</v>
          </cell>
        </row>
        <row r="1699">
          <cell r="B1699" t="str">
            <v>E-7</v>
          </cell>
          <cell r="D1699">
            <v>2</v>
          </cell>
          <cell r="E1699">
            <v>0</v>
          </cell>
        </row>
        <row r="1700">
          <cell r="B1700" t="str">
            <v>M-14</v>
          </cell>
          <cell r="D1700">
            <v>2</v>
          </cell>
          <cell r="E1700">
            <v>0</v>
          </cell>
        </row>
        <row r="1703">
          <cell r="B1703" t="str">
            <v>Clave</v>
          </cell>
          <cell r="D1703" t="str">
            <v>Cant</v>
          </cell>
          <cell r="E1703" t="str">
            <v>Cant</v>
          </cell>
        </row>
        <row r="1704">
          <cell r="D1704" t="str">
            <v>Necesaria</v>
          </cell>
          <cell r="E1704" t="str">
            <v>Exist</v>
          </cell>
        </row>
        <row r="1705">
          <cell r="B1705" t="str">
            <v>M-76</v>
          </cell>
          <cell r="D1705">
            <v>1</v>
          </cell>
          <cell r="E1705">
            <v>0</v>
          </cell>
        </row>
        <row r="1706">
          <cell r="B1706" t="str">
            <v>T-2</v>
          </cell>
          <cell r="D1706">
            <v>1</v>
          </cell>
          <cell r="E1706">
            <v>0</v>
          </cell>
        </row>
        <row r="1707">
          <cell r="B1707" t="str">
            <v>D-141</v>
          </cell>
          <cell r="D1707">
            <v>1</v>
          </cell>
          <cell r="E1707">
            <v>0</v>
          </cell>
        </row>
        <row r="1708">
          <cell r="B1708" t="str">
            <v>M-114</v>
          </cell>
          <cell r="D1708">
            <v>1</v>
          </cell>
          <cell r="E1708">
            <v>0</v>
          </cell>
        </row>
        <row r="1709">
          <cell r="B1709" t="str">
            <v>M-86</v>
          </cell>
          <cell r="D1709">
            <v>1</v>
          </cell>
          <cell r="E1709">
            <v>0</v>
          </cell>
        </row>
        <row r="1710">
          <cell r="B1710" t="str">
            <v>D-199</v>
          </cell>
          <cell r="D1710">
            <v>1</v>
          </cell>
          <cell r="E1710">
            <v>0</v>
          </cell>
        </row>
        <row r="1711">
          <cell r="B1711" t="str">
            <v>T-23</v>
          </cell>
          <cell r="D1711">
            <v>1</v>
          </cell>
          <cell r="E1711">
            <v>0</v>
          </cell>
        </row>
        <row r="1712">
          <cell r="B1712" t="str">
            <v>M-96</v>
          </cell>
          <cell r="D1712">
            <v>1</v>
          </cell>
          <cell r="E1712">
            <v>0</v>
          </cell>
        </row>
        <row r="1713">
          <cell r="B1713" t="str">
            <v>M-124</v>
          </cell>
          <cell r="D1713">
            <v>1</v>
          </cell>
          <cell r="E1713">
            <v>0</v>
          </cell>
        </row>
        <row r="1714">
          <cell r="B1714" t="str">
            <v>T-24</v>
          </cell>
          <cell r="D1714">
            <v>1</v>
          </cell>
          <cell r="E1714">
            <v>0</v>
          </cell>
        </row>
        <row r="1715">
          <cell r="B1715" t="str">
            <v>D-148</v>
          </cell>
          <cell r="D1715">
            <v>1</v>
          </cell>
          <cell r="E1715">
            <v>0</v>
          </cell>
        </row>
        <row r="1716">
          <cell r="B1716" t="str">
            <v>D-144</v>
          </cell>
          <cell r="D1716">
            <v>1</v>
          </cell>
          <cell r="E1716">
            <v>0</v>
          </cell>
        </row>
        <row r="1717">
          <cell r="B1717" t="str">
            <v>M-105</v>
          </cell>
          <cell r="D1717">
            <v>1</v>
          </cell>
          <cell r="E1717">
            <v>0</v>
          </cell>
        </row>
        <row r="1718">
          <cell r="B1718" t="str">
            <v>M-42</v>
          </cell>
          <cell r="D1718">
            <v>1</v>
          </cell>
          <cell r="E1718">
            <v>0</v>
          </cell>
        </row>
        <row r="1719">
          <cell r="B1719" t="str">
            <v>T-16</v>
          </cell>
          <cell r="D1719">
            <v>1</v>
          </cell>
          <cell r="E1719">
            <v>0</v>
          </cell>
        </row>
        <row r="1720">
          <cell r="B1720" t="str">
            <v>T-28</v>
          </cell>
          <cell r="D1720">
            <v>1</v>
          </cell>
          <cell r="E1720">
            <v>0</v>
          </cell>
        </row>
        <row r="1721">
          <cell r="B1721" t="str">
            <v>D-225</v>
          </cell>
          <cell r="D1721">
            <v>1</v>
          </cell>
          <cell r="E1721">
            <v>0</v>
          </cell>
        </row>
        <row r="1722">
          <cell r="B1722" t="str">
            <v>D-202</v>
          </cell>
          <cell r="D1722">
            <v>1</v>
          </cell>
          <cell r="E1722">
            <v>0</v>
          </cell>
        </row>
        <row r="1723">
          <cell r="B1723" t="str">
            <v>M-157</v>
          </cell>
          <cell r="D1723">
            <v>1</v>
          </cell>
          <cell r="E1723">
            <v>0</v>
          </cell>
        </row>
        <row r="1725">
          <cell r="B1725" t="str">
            <v>M-77</v>
          </cell>
          <cell r="D1725">
            <v>1</v>
          </cell>
          <cell r="E1725">
            <v>0</v>
          </cell>
        </row>
        <row r="1726">
          <cell r="B1726" t="str">
            <v>T-2</v>
          </cell>
          <cell r="D1726">
            <v>1</v>
          </cell>
          <cell r="E1726">
            <v>0</v>
          </cell>
        </row>
        <row r="1727">
          <cell r="B1727" t="str">
            <v>M-114</v>
          </cell>
          <cell r="D1727">
            <v>1</v>
          </cell>
          <cell r="E1727">
            <v>0</v>
          </cell>
        </row>
        <row r="1728">
          <cell r="B1728" t="str">
            <v>D-199</v>
          </cell>
          <cell r="D1728">
            <v>1</v>
          </cell>
          <cell r="E1728">
            <v>0</v>
          </cell>
        </row>
        <row r="1729">
          <cell r="B1729" t="str">
            <v>T-23</v>
          </cell>
          <cell r="D1729">
            <v>1</v>
          </cell>
          <cell r="E1729">
            <v>0</v>
          </cell>
        </row>
        <row r="1730">
          <cell r="B1730" t="str">
            <v>M-96</v>
          </cell>
          <cell r="D1730">
            <v>1</v>
          </cell>
          <cell r="E1730">
            <v>0</v>
          </cell>
        </row>
        <row r="1731">
          <cell r="B1731" t="str">
            <v>T-24</v>
          </cell>
          <cell r="D1731">
            <v>1</v>
          </cell>
          <cell r="E1731">
            <v>0</v>
          </cell>
        </row>
        <row r="1732">
          <cell r="B1732" t="str">
            <v>D-148</v>
          </cell>
          <cell r="D1732">
            <v>1</v>
          </cell>
          <cell r="E1732">
            <v>0</v>
          </cell>
        </row>
        <row r="1733">
          <cell r="B1733" t="str">
            <v>M-105</v>
          </cell>
          <cell r="D1733">
            <v>1</v>
          </cell>
          <cell r="E1733">
            <v>0</v>
          </cell>
        </row>
        <row r="1734">
          <cell r="B1734" t="str">
            <v>M-42</v>
          </cell>
          <cell r="D1734">
            <v>1</v>
          </cell>
          <cell r="E1734">
            <v>0</v>
          </cell>
        </row>
        <row r="1735">
          <cell r="B1735" t="str">
            <v>T-27</v>
          </cell>
          <cell r="D1735">
            <v>1</v>
          </cell>
          <cell r="E1735">
            <v>0</v>
          </cell>
        </row>
        <row r="1736">
          <cell r="B1736" t="str">
            <v>D-225</v>
          </cell>
          <cell r="D1736">
            <v>1</v>
          </cell>
          <cell r="E1736">
            <v>0</v>
          </cell>
        </row>
        <row r="1737">
          <cell r="B1737" t="str">
            <v>D-202</v>
          </cell>
          <cell r="D1737">
            <v>1</v>
          </cell>
          <cell r="E1737">
            <v>0</v>
          </cell>
        </row>
        <row r="1738">
          <cell r="B1738" t="str">
            <v>B-100</v>
          </cell>
          <cell r="D1738">
            <v>1</v>
          </cell>
          <cell r="E1738">
            <v>0</v>
          </cell>
        </row>
        <row r="1739">
          <cell r="B1739" t="str">
            <v>M-157</v>
          </cell>
          <cell r="D1739">
            <v>1</v>
          </cell>
          <cell r="E1739">
            <v>0</v>
          </cell>
        </row>
        <row r="1744">
          <cell r="B1744" t="str">
            <v>Clave</v>
          </cell>
          <cell r="D1744" t="str">
            <v>Cant</v>
          </cell>
          <cell r="E1744" t="str">
            <v>Cant</v>
          </cell>
        </row>
        <row r="1745">
          <cell r="D1745" t="str">
            <v>Necesaria</v>
          </cell>
          <cell r="E1745" t="str">
            <v>Exist</v>
          </cell>
        </row>
        <row r="1746">
          <cell r="B1746" t="str">
            <v>M-75</v>
          </cell>
          <cell r="D1746">
            <v>10</v>
          </cell>
          <cell r="E1746">
            <v>0</v>
          </cell>
        </row>
        <row r="1747">
          <cell r="B1747" t="str">
            <v>T-2</v>
          </cell>
          <cell r="D1747">
            <v>1</v>
          </cell>
          <cell r="E1747">
            <v>0</v>
          </cell>
        </row>
        <row r="1748">
          <cell r="B1748" t="str">
            <v>D-141</v>
          </cell>
          <cell r="D1748">
            <v>10</v>
          </cell>
          <cell r="E1748">
            <v>0</v>
          </cell>
        </row>
        <row r="1749">
          <cell r="B1749" t="str">
            <v>M-114</v>
          </cell>
          <cell r="D1749">
            <v>1</v>
          </cell>
          <cell r="E1749">
            <v>0</v>
          </cell>
        </row>
        <row r="1750">
          <cell r="B1750" t="str">
            <v>M-85</v>
          </cell>
          <cell r="D1750">
            <v>10</v>
          </cell>
          <cell r="E1750">
            <v>0</v>
          </cell>
        </row>
        <row r="1751">
          <cell r="B1751" t="str">
            <v>D-97</v>
          </cell>
          <cell r="D1751">
            <v>5</v>
          </cell>
          <cell r="E1751">
            <v>0</v>
          </cell>
        </row>
        <row r="1752">
          <cell r="B1752" t="str">
            <v>M-86</v>
          </cell>
          <cell r="D1752">
            <v>10</v>
          </cell>
          <cell r="E1752">
            <v>0</v>
          </cell>
        </row>
        <row r="1753">
          <cell r="B1753" t="str">
            <v>D-199</v>
          </cell>
          <cell r="D1753">
            <v>10</v>
          </cell>
          <cell r="E1753">
            <v>0</v>
          </cell>
        </row>
        <row r="1754">
          <cell r="B1754" t="str">
            <v>T-23</v>
          </cell>
          <cell r="D1754">
            <v>10</v>
          </cell>
          <cell r="E1754">
            <v>0</v>
          </cell>
        </row>
        <row r="1755">
          <cell r="B1755" t="str">
            <v>M-96</v>
          </cell>
          <cell r="D1755">
            <v>10</v>
          </cell>
          <cell r="E1755">
            <v>0</v>
          </cell>
        </row>
        <row r="1756">
          <cell r="B1756" t="str">
            <v>M-98</v>
          </cell>
          <cell r="D1756">
            <v>5</v>
          </cell>
          <cell r="E1756">
            <v>0</v>
          </cell>
        </row>
        <row r="1757">
          <cell r="B1757" t="str">
            <v>M-124</v>
          </cell>
          <cell r="D1757">
            <v>10</v>
          </cell>
          <cell r="E1757">
            <v>0</v>
          </cell>
        </row>
        <row r="1758">
          <cell r="B1758" t="str">
            <v>T-24</v>
          </cell>
          <cell r="D1758">
            <v>5</v>
          </cell>
          <cell r="E1758">
            <v>0</v>
          </cell>
        </row>
        <row r="1759">
          <cell r="B1759" t="str">
            <v>D-148</v>
          </cell>
          <cell r="D1759">
            <v>5</v>
          </cell>
          <cell r="E1759">
            <v>0</v>
          </cell>
        </row>
        <row r="1760">
          <cell r="B1760" t="str">
            <v>M-105</v>
          </cell>
          <cell r="D1760">
            <v>10</v>
          </cell>
          <cell r="E1760">
            <v>0</v>
          </cell>
        </row>
        <row r="1761">
          <cell r="B1761" t="str">
            <v>M-36</v>
          </cell>
          <cell r="D1761">
            <v>10</v>
          </cell>
          <cell r="E1761">
            <v>0</v>
          </cell>
        </row>
        <row r="1762">
          <cell r="B1762" t="str">
            <v>T-16</v>
          </cell>
          <cell r="D1762">
            <v>5</v>
          </cell>
          <cell r="E1762">
            <v>0</v>
          </cell>
        </row>
        <row r="1763">
          <cell r="B1763" t="str">
            <v>T-27</v>
          </cell>
          <cell r="D1763">
            <v>5</v>
          </cell>
          <cell r="E1763">
            <v>0</v>
          </cell>
        </row>
        <row r="1764">
          <cell r="B1764" t="str">
            <v>T-28</v>
          </cell>
          <cell r="D1764">
            <v>10</v>
          </cell>
          <cell r="E1764">
            <v>0</v>
          </cell>
        </row>
        <row r="1765">
          <cell r="B1765" t="str">
            <v>D-225</v>
          </cell>
          <cell r="D1765">
            <v>10</v>
          </cell>
          <cell r="E1765">
            <v>0</v>
          </cell>
        </row>
        <row r="1766">
          <cell r="B1766" t="str">
            <v>D-202</v>
          </cell>
          <cell r="D1766">
            <v>10</v>
          </cell>
          <cell r="E1766">
            <v>0</v>
          </cell>
        </row>
        <row r="1768">
          <cell r="B1768" t="str">
            <v>O-3</v>
          </cell>
          <cell r="D1768">
            <v>2</v>
          </cell>
          <cell r="E1768">
            <v>0</v>
          </cell>
        </row>
        <row r="1769">
          <cell r="B1769" t="str">
            <v>E-7</v>
          </cell>
          <cell r="D1769">
            <v>2</v>
          </cell>
          <cell r="E1769">
            <v>0</v>
          </cell>
        </row>
        <row r="1770">
          <cell r="B1770" t="str">
            <v>M-14</v>
          </cell>
          <cell r="D1770">
            <v>2</v>
          </cell>
          <cell r="E1770">
            <v>0</v>
          </cell>
        </row>
        <row r="1773">
          <cell r="B1773" t="str">
            <v>Clave</v>
          </cell>
          <cell r="D1773" t="str">
            <v>Cant</v>
          </cell>
          <cell r="E1773" t="str">
            <v>Cant</v>
          </cell>
        </row>
        <row r="1774">
          <cell r="D1774" t="str">
            <v>Necesaria</v>
          </cell>
          <cell r="E1774" t="str">
            <v>Exist</v>
          </cell>
        </row>
        <row r="1775">
          <cell r="B1775" t="str">
            <v>M-75</v>
          </cell>
          <cell r="D1775">
            <v>2</v>
          </cell>
          <cell r="E1775">
            <v>0</v>
          </cell>
        </row>
        <row r="1776">
          <cell r="B1776" t="str">
            <v>T-2</v>
          </cell>
          <cell r="D1776">
            <v>1</v>
          </cell>
          <cell r="E1776">
            <v>0</v>
          </cell>
        </row>
        <row r="1777">
          <cell r="B1777" t="str">
            <v>D-141</v>
          </cell>
          <cell r="D1777">
            <v>2</v>
          </cell>
          <cell r="E1777">
            <v>0</v>
          </cell>
        </row>
        <row r="1778">
          <cell r="B1778" t="str">
            <v>M-114</v>
          </cell>
          <cell r="D1778">
            <v>1</v>
          </cell>
          <cell r="E1778">
            <v>0</v>
          </cell>
        </row>
        <row r="1779">
          <cell r="B1779" t="str">
            <v>D-97</v>
          </cell>
          <cell r="D1779">
            <v>1</v>
          </cell>
          <cell r="E1779">
            <v>0</v>
          </cell>
        </row>
        <row r="1780">
          <cell r="B1780" t="str">
            <v>M-86</v>
          </cell>
          <cell r="D1780">
            <v>2</v>
          </cell>
          <cell r="E1780">
            <v>0</v>
          </cell>
        </row>
        <row r="1781">
          <cell r="B1781" t="str">
            <v>D-199</v>
          </cell>
          <cell r="D1781">
            <v>2</v>
          </cell>
          <cell r="E1781">
            <v>0</v>
          </cell>
        </row>
        <row r="1782">
          <cell r="B1782" t="str">
            <v>T-23</v>
          </cell>
          <cell r="D1782">
            <v>2</v>
          </cell>
          <cell r="E1782">
            <v>0</v>
          </cell>
        </row>
        <row r="1783">
          <cell r="B1783" t="str">
            <v>M-96</v>
          </cell>
          <cell r="D1783">
            <v>2</v>
          </cell>
          <cell r="E1783">
            <v>0</v>
          </cell>
        </row>
        <row r="1784">
          <cell r="B1784" t="str">
            <v>M-98</v>
          </cell>
          <cell r="D1784">
            <v>1</v>
          </cell>
          <cell r="E1784">
            <v>0</v>
          </cell>
        </row>
        <row r="1785">
          <cell r="B1785" t="str">
            <v>M-124</v>
          </cell>
          <cell r="D1785">
            <v>2</v>
          </cell>
          <cell r="E1785">
            <v>0</v>
          </cell>
        </row>
        <row r="1786">
          <cell r="B1786" t="str">
            <v>T-24</v>
          </cell>
          <cell r="D1786">
            <v>1</v>
          </cell>
          <cell r="E1786">
            <v>0</v>
          </cell>
        </row>
        <row r="1787">
          <cell r="B1787" t="str">
            <v>D-148</v>
          </cell>
          <cell r="D1787">
            <v>1</v>
          </cell>
          <cell r="E1787">
            <v>0</v>
          </cell>
        </row>
        <row r="1788">
          <cell r="B1788" t="str">
            <v>M-105</v>
          </cell>
          <cell r="D1788">
            <v>2</v>
          </cell>
          <cell r="E1788">
            <v>0</v>
          </cell>
        </row>
        <row r="1789">
          <cell r="B1789" t="str">
            <v>M-36</v>
          </cell>
          <cell r="D1789">
            <v>2</v>
          </cell>
          <cell r="E1789">
            <v>0</v>
          </cell>
        </row>
        <row r="1790">
          <cell r="B1790" t="str">
            <v>T-16</v>
          </cell>
          <cell r="D1790">
            <v>1</v>
          </cell>
          <cell r="E1790">
            <v>0</v>
          </cell>
        </row>
        <row r="1791">
          <cell r="B1791" t="str">
            <v>T-27</v>
          </cell>
          <cell r="D1791">
            <v>1</v>
          </cell>
          <cell r="E1791">
            <v>0</v>
          </cell>
        </row>
        <row r="1792">
          <cell r="B1792" t="str">
            <v>T-28</v>
          </cell>
          <cell r="D1792">
            <v>2</v>
          </cell>
          <cell r="E1792">
            <v>0</v>
          </cell>
        </row>
        <row r="1793">
          <cell r="B1793" t="str">
            <v>D-225</v>
          </cell>
          <cell r="D1793">
            <v>2</v>
          </cell>
          <cell r="E1793">
            <v>0</v>
          </cell>
        </row>
        <row r="1794">
          <cell r="B1794" t="str">
            <v>D-202</v>
          </cell>
          <cell r="D1794">
            <v>2</v>
          </cell>
          <cell r="E1794">
            <v>0</v>
          </cell>
        </row>
        <row r="1796">
          <cell r="B1796" t="str">
            <v>O-3</v>
          </cell>
          <cell r="D1796">
            <v>2</v>
          </cell>
          <cell r="E1796">
            <v>0</v>
          </cell>
        </row>
        <row r="1797">
          <cell r="B1797" t="str">
            <v>E-7</v>
          </cell>
          <cell r="D1797">
            <v>2</v>
          </cell>
          <cell r="E1797">
            <v>0</v>
          </cell>
        </row>
        <row r="1798">
          <cell r="B1798" t="str">
            <v>M-14</v>
          </cell>
          <cell r="D1798">
            <v>2</v>
          </cell>
          <cell r="E1798">
            <v>0</v>
          </cell>
        </row>
        <row r="1801">
          <cell r="B1801" t="str">
            <v>Clave</v>
          </cell>
          <cell r="D1801" t="str">
            <v>Cant</v>
          </cell>
          <cell r="E1801" t="str">
            <v>Cant</v>
          </cell>
        </row>
        <row r="1802">
          <cell r="D1802" t="str">
            <v>Necesaria</v>
          </cell>
          <cell r="E1802" t="str">
            <v>Exist</v>
          </cell>
        </row>
        <row r="1803">
          <cell r="B1803" t="str">
            <v>M-75</v>
          </cell>
          <cell r="D1803">
            <v>2</v>
          </cell>
          <cell r="E1803">
            <v>0</v>
          </cell>
        </row>
        <row r="1804">
          <cell r="B1804" t="str">
            <v>T-2</v>
          </cell>
          <cell r="D1804">
            <v>1</v>
          </cell>
          <cell r="E1804">
            <v>0</v>
          </cell>
        </row>
        <row r="1805">
          <cell r="B1805" t="str">
            <v>D-141</v>
          </cell>
          <cell r="D1805">
            <v>2</v>
          </cell>
          <cell r="E1805">
            <v>0</v>
          </cell>
        </row>
        <row r="1806">
          <cell r="B1806" t="str">
            <v>M-114</v>
          </cell>
          <cell r="D1806">
            <v>1</v>
          </cell>
          <cell r="E1806">
            <v>0</v>
          </cell>
        </row>
        <row r="1807">
          <cell r="B1807" t="str">
            <v>M-86</v>
          </cell>
          <cell r="D1807">
            <v>2</v>
          </cell>
          <cell r="E1807">
            <v>0</v>
          </cell>
        </row>
        <row r="1808">
          <cell r="B1808" t="str">
            <v>D-199</v>
          </cell>
          <cell r="D1808">
            <v>2</v>
          </cell>
          <cell r="E1808">
            <v>0</v>
          </cell>
        </row>
        <row r="1809">
          <cell r="B1809" t="str">
            <v>T-23</v>
          </cell>
          <cell r="D1809">
            <v>2</v>
          </cell>
          <cell r="E1809">
            <v>0</v>
          </cell>
        </row>
        <row r="1810">
          <cell r="B1810" t="str">
            <v>M-96</v>
          </cell>
          <cell r="D1810">
            <v>2</v>
          </cell>
          <cell r="E1810">
            <v>0</v>
          </cell>
        </row>
        <row r="1811">
          <cell r="B1811" t="str">
            <v>M-124</v>
          </cell>
          <cell r="D1811">
            <v>2</v>
          </cell>
          <cell r="E1811">
            <v>0</v>
          </cell>
        </row>
        <row r="1812">
          <cell r="B1812" t="str">
            <v>T-24</v>
          </cell>
          <cell r="D1812">
            <v>1</v>
          </cell>
          <cell r="E1812">
            <v>0</v>
          </cell>
        </row>
        <row r="1813">
          <cell r="B1813" t="str">
            <v>D-148</v>
          </cell>
          <cell r="D1813">
            <v>1</v>
          </cell>
          <cell r="E1813">
            <v>0</v>
          </cell>
        </row>
        <row r="1814">
          <cell r="B1814" t="str">
            <v>M-105</v>
          </cell>
          <cell r="D1814">
            <v>2</v>
          </cell>
          <cell r="E1814">
            <v>0</v>
          </cell>
        </row>
        <row r="1815">
          <cell r="B1815" t="str">
            <v>M-36</v>
          </cell>
          <cell r="D1815">
            <v>2</v>
          </cell>
          <cell r="E1815">
            <v>0</v>
          </cell>
        </row>
        <row r="1816">
          <cell r="B1816" t="str">
            <v>T-16</v>
          </cell>
          <cell r="D1816">
            <v>1</v>
          </cell>
          <cell r="E1816">
            <v>0</v>
          </cell>
        </row>
        <row r="1817">
          <cell r="B1817" t="str">
            <v>T-27</v>
          </cell>
          <cell r="D1817">
            <v>1</v>
          </cell>
          <cell r="E1817">
            <v>0</v>
          </cell>
        </row>
        <row r="1818">
          <cell r="B1818" t="str">
            <v>T-28</v>
          </cell>
          <cell r="D1818">
            <v>2</v>
          </cell>
          <cell r="E1818">
            <v>0</v>
          </cell>
        </row>
        <row r="1819">
          <cell r="B1819" t="str">
            <v>D-225</v>
          </cell>
          <cell r="D1819">
            <v>2</v>
          </cell>
          <cell r="E1819">
            <v>0</v>
          </cell>
        </row>
        <row r="1820">
          <cell r="B1820" t="str">
            <v>D-202</v>
          </cell>
          <cell r="D1820">
            <v>2</v>
          </cell>
          <cell r="E1820">
            <v>0</v>
          </cell>
        </row>
        <row r="1822">
          <cell r="B1822" t="str">
            <v>O-3</v>
          </cell>
          <cell r="D1822">
            <v>2</v>
          </cell>
          <cell r="E1822">
            <v>0</v>
          </cell>
        </row>
        <row r="1823">
          <cell r="B1823" t="str">
            <v>E-7</v>
          </cell>
          <cell r="D1823">
            <v>2</v>
          </cell>
          <cell r="E1823">
            <v>0</v>
          </cell>
        </row>
        <row r="1824">
          <cell r="B1824" t="str">
            <v>M-14</v>
          </cell>
          <cell r="D1824">
            <v>2</v>
          </cell>
          <cell r="E1824">
            <v>0</v>
          </cell>
        </row>
        <row r="1827">
          <cell r="B1827" t="str">
            <v>Clave</v>
          </cell>
          <cell r="D1827" t="str">
            <v>Cant</v>
          </cell>
          <cell r="E1827" t="str">
            <v>Cant</v>
          </cell>
        </row>
        <row r="1828">
          <cell r="D1828" t="str">
            <v>Necesaria</v>
          </cell>
          <cell r="E1828" t="str">
            <v>Exist</v>
          </cell>
        </row>
        <row r="1829">
          <cell r="B1829" t="str">
            <v>M-75</v>
          </cell>
          <cell r="D1829">
            <v>1</v>
          </cell>
          <cell r="E1829">
            <v>0</v>
          </cell>
        </row>
        <row r="1830">
          <cell r="B1830" t="str">
            <v>T-2</v>
          </cell>
          <cell r="D1830">
            <v>1</v>
          </cell>
          <cell r="E1830">
            <v>0</v>
          </cell>
        </row>
        <row r="1831">
          <cell r="B1831" t="str">
            <v>D-141</v>
          </cell>
          <cell r="D1831">
            <v>1</v>
          </cell>
          <cell r="E1831">
            <v>0</v>
          </cell>
        </row>
        <row r="1832">
          <cell r="B1832" t="str">
            <v>M-114</v>
          </cell>
          <cell r="D1832">
            <v>1</v>
          </cell>
          <cell r="E1832">
            <v>0</v>
          </cell>
        </row>
        <row r="1833">
          <cell r="B1833" t="str">
            <v>M-86</v>
          </cell>
          <cell r="D1833">
            <v>1</v>
          </cell>
          <cell r="E1833">
            <v>0</v>
          </cell>
        </row>
        <row r="1834">
          <cell r="B1834" t="str">
            <v>D-199</v>
          </cell>
          <cell r="D1834">
            <v>1</v>
          </cell>
          <cell r="E1834">
            <v>0</v>
          </cell>
        </row>
        <row r="1835">
          <cell r="B1835" t="str">
            <v>D-408</v>
          </cell>
          <cell r="D1835">
            <v>1</v>
          </cell>
          <cell r="E1835">
            <v>0</v>
          </cell>
        </row>
        <row r="1836">
          <cell r="B1836" t="str">
            <v>T-23</v>
          </cell>
          <cell r="D1836">
            <v>1</v>
          </cell>
          <cell r="E1836">
            <v>0</v>
          </cell>
        </row>
        <row r="1837">
          <cell r="B1837" t="str">
            <v>M-96</v>
          </cell>
          <cell r="D1837">
            <v>1</v>
          </cell>
          <cell r="E1837">
            <v>0</v>
          </cell>
        </row>
        <row r="1838">
          <cell r="B1838" t="str">
            <v>M-124</v>
          </cell>
          <cell r="D1838">
            <v>1</v>
          </cell>
          <cell r="E1838">
            <v>0</v>
          </cell>
        </row>
        <row r="1839">
          <cell r="B1839" t="str">
            <v>T-24</v>
          </cell>
          <cell r="D1839">
            <v>1</v>
          </cell>
          <cell r="E1839">
            <v>0</v>
          </cell>
        </row>
        <row r="1840">
          <cell r="B1840" t="str">
            <v>D-148</v>
          </cell>
          <cell r="D1840">
            <v>1</v>
          </cell>
          <cell r="E1840">
            <v>0</v>
          </cell>
        </row>
        <row r="1841">
          <cell r="B1841" t="str">
            <v>D-143</v>
          </cell>
          <cell r="D1841">
            <v>1</v>
          </cell>
          <cell r="E1841">
            <v>0</v>
          </cell>
        </row>
        <row r="1842">
          <cell r="B1842" t="str">
            <v>M-105</v>
          </cell>
          <cell r="D1842">
            <v>1</v>
          </cell>
          <cell r="E1842">
            <v>0</v>
          </cell>
        </row>
        <row r="1843">
          <cell r="B1843" t="str">
            <v>M-36</v>
          </cell>
          <cell r="D1843">
            <v>1</v>
          </cell>
          <cell r="E1843">
            <v>0</v>
          </cell>
        </row>
        <row r="1844">
          <cell r="B1844" t="str">
            <v>T-16</v>
          </cell>
          <cell r="D1844">
            <v>1</v>
          </cell>
          <cell r="E1844">
            <v>0</v>
          </cell>
        </row>
        <row r="1845">
          <cell r="B1845" t="str">
            <v>T-27</v>
          </cell>
          <cell r="D1845">
            <v>1</v>
          </cell>
          <cell r="E1845">
            <v>0</v>
          </cell>
        </row>
        <row r="1846">
          <cell r="B1846" t="str">
            <v>T-28</v>
          </cell>
          <cell r="D1846">
            <v>1</v>
          </cell>
          <cell r="E1846">
            <v>0</v>
          </cell>
        </row>
        <row r="1847">
          <cell r="B1847" t="str">
            <v>D-225</v>
          </cell>
          <cell r="D1847">
            <v>1</v>
          </cell>
          <cell r="E1847">
            <v>0</v>
          </cell>
        </row>
        <row r="1848">
          <cell r="B1848" t="str">
            <v>D-202</v>
          </cell>
          <cell r="D1848">
            <v>1</v>
          </cell>
          <cell r="E1848">
            <v>0</v>
          </cell>
        </row>
        <row r="1850">
          <cell r="B1850" t="str">
            <v>O-3</v>
          </cell>
          <cell r="D1850">
            <v>2</v>
          </cell>
          <cell r="E1850">
            <v>0</v>
          </cell>
        </row>
        <row r="1851">
          <cell r="B1851" t="str">
            <v>E-7</v>
          </cell>
          <cell r="D1851">
            <v>2</v>
          </cell>
          <cell r="E1851">
            <v>0</v>
          </cell>
        </row>
        <row r="1852">
          <cell r="B1852" t="str">
            <v>M-14</v>
          </cell>
          <cell r="D1852">
            <v>2</v>
          </cell>
          <cell r="E1852">
            <v>0</v>
          </cell>
        </row>
        <row r="1857">
          <cell r="B1857" t="str">
            <v>Clave</v>
          </cell>
          <cell r="D1857" t="str">
            <v>Cant</v>
          </cell>
          <cell r="E1857" t="str">
            <v>Cant</v>
          </cell>
        </row>
        <row r="1858">
          <cell r="D1858" t="str">
            <v>Necesaria</v>
          </cell>
          <cell r="E1858" t="str">
            <v>Exist</v>
          </cell>
        </row>
        <row r="1859">
          <cell r="B1859" t="str">
            <v>M-75</v>
          </cell>
          <cell r="D1859">
            <v>3</v>
          </cell>
          <cell r="E1859">
            <v>0</v>
          </cell>
        </row>
        <row r="1860">
          <cell r="B1860" t="str">
            <v>T-2</v>
          </cell>
          <cell r="D1860">
            <v>1</v>
          </cell>
          <cell r="E1860">
            <v>0</v>
          </cell>
        </row>
        <row r="1861">
          <cell r="B1861" t="str">
            <v>D-141</v>
          </cell>
          <cell r="D1861">
            <v>3</v>
          </cell>
          <cell r="E1861">
            <v>0</v>
          </cell>
        </row>
        <row r="1862">
          <cell r="B1862" t="str">
            <v>M-83</v>
          </cell>
          <cell r="D1862">
            <v>1</v>
          </cell>
          <cell r="E1862">
            <v>0</v>
          </cell>
        </row>
        <row r="1863">
          <cell r="B1863" t="str">
            <v>M-114</v>
          </cell>
          <cell r="D1863">
            <v>3</v>
          </cell>
          <cell r="E1863">
            <v>0</v>
          </cell>
        </row>
        <row r="1864">
          <cell r="B1864" t="str">
            <v>M-86</v>
          </cell>
          <cell r="D1864">
            <v>3</v>
          </cell>
          <cell r="E1864">
            <v>0</v>
          </cell>
        </row>
        <row r="1865">
          <cell r="B1865" t="str">
            <v>D-199</v>
          </cell>
          <cell r="D1865">
            <v>3</v>
          </cell>
          <cell r="E1865">
            <v>0</v>
          </cell>
        </row>
        <row r="1866">
          <cell r="B1866" t="str">
            <v>D-304</v>
          </cell>
          <cell r="D1866">
            <v>1</v>
          </cell>
          <cell r="E1866">
            <v>0</v>
          </cell>
        </row>
        <row r="1867">
          <cell r="B1867" t="str">
            <v>T-23</v>
          </cell>
          <cell r="D1867">
            <v>1</v>
          </cell>
          <cell r="E1867">
            <v>0</v>
          </cell>
        </row>
        <row r="1868">
          <cell r="B1868" t="str">
            <v>M-94</v>
          </cell>
          <cell r="D1868">
            <v>1</v>
          </cell>
          <cell r="E1868">
            <v>0</v>
          </cell>
        </row>
        <row r="1869">
          <cell r="B1869" t="str">
            <v>M-96</v>
          </cell>
          <cell r="D1869">
            <v>3</v>
          </cell>
          <cell r="E1869">
            <v>0</v>
          </cell>
        </row>
        <row r="1870">
          <cell r="B1870" t="str">
            <v>M-124</v>
          </cell>
          <cell r="D1870">
            <v>3</v>
          </cell>
          <cell r="E1870">
            <v>0</v>
          </cell>
        </row>
        <row r="1871">
          <cell r="B1871" t="str">
            <v>T-24</v>
          </cell>
          <cell r="D1871">
            <v>1</v>
          </cell>
          <cell r="E1871">
            <v>0</v>
          </cell>
        </row>
        <row r="1872">
          <cell r="B1872" t="str">
            <v>D-18</v>
          </cell>
          <cell r="D1872">
            <v>1</v>
          </cell>
          <cell r="E1872">
            <v>0</v>
          </cell>
        </row>
        <row r="1873">
          <cell r="B1873" t="str">
            <v>D-148</v>
          </cell>
          <cell r="D1873">
            <v>1</v>
          </cell>
          <cell r="E1873">
            <v>0</v>
          </cell>
        </row>
        <row r="1874">
          <cell r="B1874" t="str">
            <v>M-105</v>
          </cell>
          <cell r="D1874">
            <v>3</v>
          </cell>
          <cell r="E1874">
            <v>0</v>
          </cell>
        </row>
        <row r="1875">
          <cell r="B1875" t="str">
            <v>M-36</v>
          </cell>
          <cell r="D1875">
            <v>3</v>
          </cell>
          <cell r="E1875">
            <v>0</v>
          </cell>
        </row>
        <row r="1876">
          <cell r="B1876" t="str">
            <v>T-16</v>
          </cell>
          <cell r="D1876">
            <v>1</v>
          </cell>
          <cell r="E1876">
            <v>0</v>
          </cell>
        </row>
        <row r="1877">
          <cell r="B1877" t="str">
            <v>D-133</v>
          </cell>
          <cell r="D1877">
            <v>3</v>
          </cell>
          <cell r="E1877">
            <v>0</v>
          </cell>
        </row>
        <row r="1878">
          <cell r="B1878" t="str">
            <v>T-27</v>
          </cell>
          <cell r="D1878">
            <v>3</v>
          </cell>
          <cell r="E1878">
            <v>0</v>
          </cell>
        </row>
        <row r="1879">
          <cell r="B1879" t="str">
            <v>T-28</v>
          </cell>
          <cell r="D1879">
            <v>3</v>
          </cell>
          <cell r="E1879">
            <v>0</v>
          </cell>
        </row>
        <row r="1880">
          <cell r="B1880" t="str">
            <v>D-225</v>
          </cell>
          <cell r="D1880">
            <v>3</v>
          </cell>
          <cell r="E1880">
            <v>0</v>
          </cell>
        </row>
        <row r="1881">
          <cell r="B1881" t="str">
            <v>D-202</v>
          </cell>
          <cell r="D1881">
            <v>3</v>
          </cell>
          <cell r="E1881">
            <v>0</v>
          </cell>
        </row>
        <row r="1884">
          <cell r="B1884" t="str">
            <v>Clave</v>
          </cell>
          <cell r="D1884" t="str">
            <v>Cant</v>
          </cell>
          <cell r="E1884" t="str">
            <v>Cant</v>
          </cell>
        </row>
        <row r="1885">
          <cell r="D1885" t="str">
            <v>Necesaria</v>
          </cell>
          <cell r="E1885" t="str">
            <v>Exist</v>
          </cell>
        </row>
        <row r="1886">
          <cell r="B1886" t="str">
            <v>D-187</v>
          </cell>
          <cell r="D1886">
            <v>1</v>
          </cell>
          <cell r="E1886">
            <v>1</v>
          </cell>
        </row>
        <row r="1887">
          <cell r="B1887" t="str">
            <v>D-104</v>
          </cell>
          <cell r="D1887">
            <v>4</v>
          </cell>
          <cell r="E1887">
            <v>0</v>
          </cell>
        </row>
        <row r="1888">
          <cell r="B1888" t="str">
            <v>T-2</v>
          </cell>
          <cell r="D1888">
            <v>1</v>
          </cell>
          <cell r="E1888">
            <v>0</v>
          </cell>
        </row>
        <row r="1889">
          <cell r="B1889" t="str">
            <v>M-114</v>
          </cell>
          <cell r="D1889">
            <v>1</v>
          </cell>
          <cell r="E1889">
            <v>0</v>
          </cell>
        </row>
        <row r="1890">
          <cell r="B1890" t="str">
            <v>D-27</v>
          </cell>
          <cell r="D1890">
            <v>4</v>
          </cell>
          <cell r="E1890">
            <v>0</v>
          </cell>
        </row>
        <row r="1891">
          <cell r="B1891" t="str">
            <v>D-123</v>
          </cell>
          <cell r="D1891">
            <v>1</v>
          </cell>
          <cell r="E1891">
            <v>0</v>
          </cell>
        </row>
        <row r="1892">
          <cell r="B1892" t="str">
            <v>D-199</v>
          </cell>
          <cell r="D1892">
            <v>4</v>
          </cell>
          <cell r="E1892">
            <v>0</v>
          </cell>
        </row>
        <row r="1893">
          <cell r="B1893" t="str">
            <v>D-112</v>
          </cell>
          <cell r="D1893">
            <v>1</v>
          </cell>
          <cell r="E1893">
            <v>0</v>
          </cell>
        </row>
        <row r="1894">
          <cell r="B1894" t="str">
            <v>D-114</v>
          </cell>
          <cell r="D1894">
            <v>4</v>
          </cell>
          <cell r="E1894">
            <v>0</v>
          </cell>
        </row>
        <row r="1895">
          <cell r="B1895" t="str">
            <v>D-203</v>
          </cell>
          <cell r="D1895">
            <v>1</v>
          </cell>
          <cell r="E1895">
            <v>0</v>
          </cell>
        </row>
        <row r="1896">
          <cell r="B1896" t="str">
            <v>M-91</v>
          </cell>
          <cell r="D1896">
            <v>1</v>
          </cell>
          <cell r="E1896">
            <v>0</v>
          </cell>
        </row>
        <row r="1897">
          <cell r="B1897" t="str">
            <v>M-94</v>
          </cell>
          <cell r="D1897">
            <v>1</v>
          </cell>
          <cell r="E1897">
            <v>0</v>
          </cell>
        </row>
        <row r="1898">
          <cell r="B1898" t="str">
            <v>M-96</v>
          </cell>
          <cell r="D1898">
            <v>4</v>
          </cell>
          <cell r="E1898">
            <v>0</v>
          </cell>
        </row>
        <row r="1899">
          <cell r="B1899" t="str">
            <v>D-7</v>
          </cell>
          <cell r="D1899">
            <v>4</v>
          </cell>
          <cell r="E1899">
            <v>0</v>
          </cell>
        </row>
        <row r="1900">
          <cell r="B1900" t="str">
            <v>M-105</v>
          </cell>
          <cell r="D1900">
            <v>4</v>
          </cell>
          <cell r="E1900">
            <v>0</v>
          </cell>
        </row>
        <row r="1901">
          <cell r="B1901" t="str">
            <v>M-36</v>
          </cell>
          <cell r="D1901">
            <v>4</v>
          </cell>
          <cell r="E1901">
            <v>0</v>
          </cell>
        </row>
        <row r="1902">
          <cell r="B1902" t="str">
            <v>D-136</v>
          </cell>
          <cell r="D1902">
            <v>1</v>
          </cell>
          <cell r="E1902">
            <v>0</v>
          </cell>
        </row>
        <row r="1903">
          <cell r="B1903" t="str">
            <v>D-225</v>
          </cell>
          <cell r="D1903">
            <v>4</v>
          </cell>
          <cell r="E1903">
            <v>0</v>
          </cell>
        </row>
        <row r="1904">
          <cell r="B1904" t="str">
            <v>D-202</v>
          </cell>
          <cell r="D1904">
            <v>4</v>
          </cell>
          <cell r="E1904">
            <v>0</v>
          </cell>
        </row>
        <row r="1907">
          <cell r="B1907" t="str">
            <v>Clave</v>
          </cell>
          <cell r="D1907" t="str">
            <v>Cant</v>
          </cell>
          <cell r="E1907" t="str">
            <v>Cant</v>
          </cell>
        </row>
        <row r="1908">
          <cell r="D1908" t="str">
            <v>Necesaria</v>
          </cell>
          <cell r="E1908" t="str">
            <v>Exist</v>
          </cell>
        </row>
        <row r="1909">
          <cell r="B1909" t="str">
            <v>T-2</v>
          </cell>
          <cell r="D1909">
            <v>1</v>
          </cell>
          <cell r="E1909">
            <v>0</v>
          </cell>
        </row>
        <row r="1910">
          <cell r="B1910" t="str">
            <v>M-114</v>
          </cell>
          <cell r="D1910">
            <v>1</v>
          </cell>
          <cell r="E1910">
            <v>0</v>
          </cell>
        </row>
        <row r="1911">
          <cell r="B1911" t="str">
            <v>M-85</v>
          </cell>
          <cell r="D1911">
            <v>2</v>
          </cell>
          <cell r="E1911">
            <v>0</v>
          </cell>
        </row>
        <row r="1912">
          <cell r="B1912" t="str">
            <v>D-123</v>
          </cell>
          <cell r="D1912">
            <v>1</v>
          </cell>
          <cell r="E1912">
            <v>0</v>
          </cell>
        </row>
        <row r="1913">
          <cell r="B1913" t="str">
            <v>M-91</v>
          </cell>
          <cell r="D1913">
            <v>1</v>
          </cell>
          <cell r="E1913">
            <v>0</v>
          </cell>
        </row>
        <row r="1914">
          <cell r="B1914" t="str">
            <v>M-96</v>
          </cell>
          <cell r="D1914">
            <v>2</v>
          </cell>
          <cell r="E1914">
            <v>0</v>
          </cell>
        </row>
        <row r="1915">
          <cell r="B1915" t="str">
            <v>M-36</v>
          </cell>
          <cell r="D1915">
            <v>2</v>
          </cell>
          <cell r="E1915">
            <v>0</v>
          </cell>
        </row>
        <row r="1916">
          <cell r="B1916" t="str">
            <v>D-136</v>
          </cell>
          <cell r="D1916">
            <v>1</v>
          </cell>
          <cell r="E1916">
            <v>0</v>
          </cell>
        </row>
        <row r="1917">
          <cell r="B1917" t="str">
            <v>T-28</v>
          </cell>
          <cell r="D1917">
            <v>2</v>
          </cell>
          <cell r="E1917">
            <v>0</v>
          </cell>
        </row>
        <row r="1925">
          <cell r="B1925" t="str">
            <v>Clave</v>
          </cell>
          <cell r="D1925" t="str">
            <v>Cant</v>
          </cell>
          <cell r="E1925" t="str">
            <v>Cant</v>
          </cell>
        </row>
        <row r="1926">
          <cell r="D1926" t="str">
            <v>Necesaria</v>
          </cell>
          <cell r="E1926" t="str">
            <v>Exist</v>
          </cell>
        </row>
        <row r="1927">
          <cell r="B1927" t="str">
            <v>M-17</v>
          </cell>
          <cell r="D1927">
            <v>1</v>
          </cell>
          <cell r="E1927">
            <v>0</v>
          </cell>
        </row>
        <row r="1928">
          <cell r="B1928" t="str">
            <v>M-15</v>
          </cell>
          <cell r="D1928">
            <v>1</v>
          </cell>
          <cell r="E1928">
            <v>0</v>
          </cell>
        </row>
        <row r="1929">
          <cell r="B1929" t="str">
            <v>M-36</v>
          </cell>
          <cell r="D1929">
            <v>1</v>
          </cell>
          <cell r="E1929">
            <v>0</v>
          </cell>
        </row>
        <row r="1930">
          <cell r="B1930" t="str">
            <v>T-20</v>
          </cell>
          <cell r="D1930">
            <v>1</v>
          </cell>
          <cell r="E1930">
            <v>0</v>
          </cell>
        </row>
        <row r="1933">
          <cell r="B1933" t="str">
            <v>Clave</v>
          </cell>
          <cell r="D1933" t="str">
            <v>Cant</v>
          </cell>
          <cell r="E1933" t="str">
            <v>Cant</v>
          </cell>
        </row>
        <row r="1934">
          <cell r="D1934" t="str">
            <v>Necesaria</v>
          </cell>
          <cell r="E1934" t="str">
            <v>Exist</v>
          </cell>
        </row>
        <row r="1935">
          <cell r="B1935" t="str">
            <v>M-18</v>
          </cell>
          <cell r="D1935">
            <v>3</v>
          </cell>
          <cell r="E1935">
            <v>0</v>
          </cell>
        </row>
        <row r="1936">
          <cell r="B1936" t="str">
            <v>T-2</v>
          </cell>
          <cell r="D1936">
            <v>1</v>
          </cell>
          <cell r="E1936">
            <v>0</v>
          </cell>
        </row>
        <row r="1937">
          <cell r="B1937" t="str">
            <v>M-101</v>
          </cell>
          <cell r="D1937">
            <v>1</v>
          </cell>
          <cell r="E1937">
            <v>0</v>
          </cell>
        </row>
        <row r="1938">
          <cell r="B1938" t="str">
            <v>M-15</v>
          </cell>
          <cell r="D1938">
            <v>1</v>
          </cell>
          <cell r="E1938">
            <v>0</v>
          </cell>
        </row>
        <row r="1939">
          <cell r="B1939" t="str">
            <v>T-79</v>
          </cell>
          <cell r="D1939">
            <v>1</v>
          </cell>
          <cell r="E1939">
            <v>0</v>
          </cell>
        </row>
        <row r="1940">
          <cell r="B1940" t="str">
            <v>T-16</v>
          </cell>
          <cell r="D1940">
            <v>1</v>
          </cell>
          <cell r="E1940">
            <v>0</v>
          </cell>
        </row>
        <row r="1943">
          <cell r="B1943" t="str">
            <v>Clave</v>
          </cell>
          <cell r="D1943" t="str">
            <v>Cant</v>
          </cell>
          <cell r="E1943" t="str">
            <v>Cant</v>
          </cell>
        </row>
        <row r="1944">
          <cell r="D1944" t="str">
            <v>Necesaria</v>
          </cell>
          <cell r="E1944" t="str">
            <v>Exist</v>
          </cell>
        </row>
        <row r="1945">
          <cell r="B1945" t="str">
            <v>E-7</v>
          </cell>
          <cell r="D1945">
            <v>1</v>
          </cell>
          <cell r="E1945">
            <v>0</v>
          </cell>
        </row>
        <row r="1946">
          <cell r="B1946" t="str">
            <v>M-14</v>
          </cell>
          <cell r="D1946">
            <v>1</v>
          </cell>
          <cell r="E1946">
            <v>0</v>
          </cell>
        </row>
        <row r="1947">
          <cell r="B1947" t="str">
            <v>O-3</v>
          </cell>
          <cell r="D1947">
            <v>1</v>
          </cell>
          <cell r="E1947">
            <v>0</v>
          </cell>
        </row>
        <row r="1948">
          <cell r="B1948" t="str">
            <v>O-2</v>
          </cell>
          <cell r="D1948">
            <v>1</v>
          </cell>
          <cell r="E1948">
            <v>0</v>
          </cell>
        </row>
        <row r="1951">
          <cell r="B1951" t="str">
            <v>Clave</v>
          </cell>
          <cell r="D1951" t="str">
            <v>Cant</v>
          </cell>
          <cell r="E1951" t="str">
            <v>Cant</v>
          </cell>
        </row>
        <row r="1952">
          <cell r="D1952" t="str">
            <v>Necesaria</v>
          </cell>
          <cell r="E1952" t="str">
            <v>Exist</v>
          </cell>
        </row>
        <row r="1953">
          <cell r="B1953" t="str">
            <v>E-7</v>
          </cell>
          <cell r="D1953">
            <v>1</v>
          </cell>
          <cell r="E1953">
            <v>0</v>
          </cell>
        </row>
        <row r="1954">
          <cell r="B1954" t="str">
            <v>M-14</v>
          </cell>
          <cell r="D1954">
            <v>1</v>
          </cell>
          <cell r="E1954">
            <v>0</v>
          </cell>
        </row>
        <row r="1955">
          <cell r="B1955" t="str">
            <v>O-3</v>
          </cell>
          <cell r="D1955">
            <v>1</v>
          </cell>
          <cell r="E1955">
            <v>0</v>
          </cell>
        </row>
        <row r="1956">
          <cell r="B1956" t="str">
            <v>O-2</v>
          </cell>
          <cell r="D1956">
            <v>1</v>
          </cell>
          <cell r="E1956">
            <v>0</v>
          </cell>
        </row>
        <row r="1960">
          <cell r="B1960" t="str">
            <v>Clave</v>
          </cell>
          <cell r="D1960" t="str">
            <v>Cant</v>
          </cell>
          <cell r="E1960" t="str">
            <v>Cant</v>
          </cell>
        </row>
        <row r="1961">
          <cell r="D1961" t="str">
            <v>Necesaria</v>
          </cell>
          <cell r="E1961" t="str">
            <v>Exist</v>
          </cell>
        </row>
        <row r="1962">
          <cell r="B1962" t="str">
            <v>D-88</v>
          </cell>
          <cell r="D1962">
            <v>1</v>
          </cell>
          <cell r="E1962">
            <v>0</v>
          </cell>
        </row>
        <row r="1963">
          <cell r="B1963" t="str">
            <v>M-81</v>
          </cell>
          <cell r="D1963">
            <v>1</v>
          </cell>
          <cell r="E1963">
            <v>0</v>
          </cell>
        </row>
        <row r="1964">
          <cell r="B1964" t="str">
            <v>D-109</v>
          </cell>
          <cell r="D1964">
            <v>1</v>
          </cell>
          <cell r="E1964">
            <v>0</v>
          </cell>
        </row>
        <row r="1965">
          <cell r="B1965" t="str">
            <v>T-50</v>
          </cell>
          <cell r="D1965">
            <v>1</v>
          </cell>
          <cell r="E1965">
            <v>0</v>
          </cell>
        </row>
        <row r="1966">
          <cell r="B1966" t="str">
            <v>M-114</v>
          </cell>
          <cell r="D1966">
            <v>1</v>
          </cell>
          <cell r="E1966">
            <v>0</v>
          </cell>
        </row>
        <row r="1967">
          <cell r="B1967" t="str">
            <v>D-92</v>
          </cell>
          <cell r="D1967">
            <v>1</v>
          </cell>
          <cell r="E1967">
            <v>0</v>
          </cell>
        </row>
        <row r="1968">
          <cell r="B1968" t="str">
            <v>T-22</v>
          </cell>
          <cell r="D1968">
            <v>1</v>
          </cell>
          <cell r="E1968">
            <v>0</v>
          </cell>
        </row>
        <row r="1969">
          <cell r="B1969" t="str">
            <v>D-125</v>
          </cell>
          <cell r="D1969">
            <v>1</v>
          </cell>
          <cell r="E1969">
            <v>0</v>
          </cell>
        </row>
        <row r="1970">
          <cell r="B1970" t="str">
            <v>D-204</v>
          </cell>
          <cell r="D1970">
            <v>1</v>
          </cell>
          <cell r="E1970">
            <v>0</v>
          </cell>
        </row>
        <row r="1971">
          <cell r="B1971" t="str">
            <v>M-91</v>
          </cell>
          <cell r="D1971">
            <v>1</v>
          </cell>
          <cell r="E1971">
            <v>0</v>
          </cell>
        </row>
        <row r="1972">
          <cell r="B1972" t="str">
            <v>D-131</v>
          </cell>
          <cell r="D1972">
            <v>1</v>
          </cell>
          <cell r="E1972">
            <v>0</v>
          </cell>
        </row>
        <row r="1973">
          <cell r="B1973" t="str">
            <v>D-17</v>
          </cell>
          <cell r="D1973">
            <v>1</v>
          </cell>
          <cell r="E1973">
            <v>0</v>
          </cell>
        </row>
        <row r="1974">
          <cell r="B1974" t="str">
            <v>T-79</v>
          </cell>
          <cell r="D1974">
            <v>1</v>
          </cell>
          <cell r="E1974">
            <v>0</v>
          </cell>
        </row>
        <row r="1975">
          <cell r="B1975" t="str">
            <v>M-40</v>
          </cell>
          <cell r="D1975">
            <v>1</v>
          </cell>
          <cell r="E1975">
            <v>0</v>
          </cell>
        </row>
        <row r="1976">
          <cell r="B1976" t="str">
            <v>M-64</v>
          </cell>
          <cell r="D1976">
            <v>1</v>
          </cell>
          <cell r="E1976">
            <v>0</v>
          </cell>
        </row>
        <row r="1977">
          <cell r="B1977" t="str">
            <v>T-20</v>
          </cell>
          <cell r="D1977">
            <v>1</v>
          </cell>
          <cell r="E1977">
            <v>0</v>
          </cell>
        </row>
        <row r="1980">
          <cell r="B1980" t="str">
            <v>Clave</v>
          </cell>
          <cell r="D1980" t="str">
            <v>Cant</v>
          </cell>
          <cell r="E1980" t="str">
            <v>Cant</v>
          </cell>
        </row>
        <row r="1981">
          <cell r="D1981" t="str">
            <v>Necesaria</v>
          </cell>
          <cell r="E1981" t="str">
            <v>Exist</v>
          </cell>
        </row>
        <row r="1982">
          <cell r="B1982" t="str">
            <v>E-8</v>
          </cell>
          <cell r="D1982">
            <v>2</v>
          </cell>
          <cell r="E1982">
            <v>0</v>
          </cell>
        </row>
        <row r="1983">
          <cell r="B1983" t="str">
            <v>E-6</v>
          </cell>
          <cell r="D1983">
            <v>2</v>
          </cell>
          <cell r="E1983">
            <v>0</v>
          </cell>
        </row>
        <row r="1986">
          <cell r="B1986" t="str">
            <v>Clave</v>
          </cell>
          <cell r="D1986" t="str">
            <v>Cant</v>
          </cell>
          <cell r="E1986" t="str">
            <v>Cant</v>
          </cell>
        </row>
        <row r="1987">
          <cell r="D1987" t="str">
            <v>Necesaria</v>
          </cell>
          <cell r="E1987" t="str">
            <v>Exist</v>
          </cell>
        </row>
        <row r="1988">
          <cell r="B1988" t="str">
            <v>T-16</v>
          </cell>
          <cell r="D1988">
            <v>1</v>
          </cell>
          <cell r="E1988">
            <v>0</v>
          </cell>
        </row>
        <row r="1989">
          <cell r="B1989" t="str">
            <v>M-45</v>
          </cell>
          <cell r="D1989">
            <v>1</v>
          </cell>
          <cell r="E1989">
            <v>0</v>
          </cell>
        </row>
        <row r="1990">
          <cell r="B1990" t="str">
            <v>M-30</v>
          </cell>
          <cell r="D1990">
            <v>1</v>
          </cell>
          <cell r="E1990">
            <v>0</v>
          </cell>
        </row>
        <row r="1993">
          <cell r="B1993" t="str">
            <v>Clave</v>
          </cell>
          <cell r="D1993" t="str">
            <v>Cant</v>
          </cell>
          <cell r="E1993" t="str">
            <v>Cant</v>
          </cell>
        </row>
        <row r="1994">
          <cell r="D1994" t="str">
            <v>Necesaria</v>
          </cell>
          <cell r="E1994" t="str">
            <v>Exist</v>
          </cell>
        </row>
        <row r="1995">
          <cell r="B1995" t="str">
            <v>D-219</v>
          </cell>
          <cell r="D1995">
            <v>1</v>
          </cell>
          <cell r="E1995">
            <v>0</v>
          </cell>
        </row>
        <row r="1996">
          <cell r="B1996" t="str">
            <v>D-213</v>
          </cell>
          <cell r="D1996">
            <v>1</v>
          </cell>
          <cell r="E1996">
            <v>0</v>
          </cell>
        </row>
        <row r="1997">
          <cell r="B1997" t="str">
            <v>M-156</v>
          </cell>
          <cell r="D1997">
            <v>1</v>
          </cell>
          <cell r="E1997">
            <v>0</v>
          </cell>
        </row>
        <row r="2000">
          <cell r="B2000" t="str">
            <v>Clave</v>
          </cell>
          <cell r="D2000" t="str">
            <v>Cant</v>
          </cell>
          <cell r="E2000" t="str">
            <v>Cant</v>
          </cell>
        </row>
        <row r="2001">
          <cell r="D2001" t="str">
            <v>Necesaria</v>
          </cell>
          <cell r="E2001" t="str">
            <v>Exist</v>
          </cell>
        </row>
        <row r="2002">
          <cell r="B2002" t="str">
            <v>M-3</v>
          </cell>
          <cell r="D2002">
            <v>1</v>
          </cell>
          <cell r="E2002">
            <v>0</v>
          </cell>
        </row>
        <row r="2003">
          <cell r="B2003" t="str">
            <v>M-9</v>
          </cell>
          <cell r="D2003">
            <v>1</v>
          </cell>
          <cell r="E2003">
            <v>0</v>
          </cell>
        </row>
        <row r="2004">
          <cell r="B2004" t="str">
            <v>M-16</v>
          </cell>
          <cell r="D2004">
            <v>1</v>
          </cell>
          <cell r="E2004">
            <v>0</v>
          </cell>
        </row>
        <row r="2007">
          <cell r="B2007" t="str">
            <v>Clave</v>
          </cell>
          <cell r="D2007" t="str">
            <v>Cant</v>
          </cell>
          <cell r="E2007" t="str">
            <v>Cant</v>
          </cell>
        </row>
        <row r="2008">
          <cell r="D2008" t="str">
            <v>Necesaria</v>
          </cell>
          <cell r="E2008" t="str">
            <v>Exist</v>
          </cell>
        </row>
        <row r="2009">
          <cell r="B2009" t="str">
            <v>O-3</v>
          </cell>
          <cell r="D2009">
            <v>1</v>
          </cell>
          <cell r="E2009">
            <v>0</v>
          </cell>
        </row>
        <row r="2010">
          <cell r="B2010" t="str">
            <v>O-2</v>
          </cell>
          <cell r="D2010">
            <v>1</v>
          </cell>
          <cell r="E2010">
            <v>0</v>
          </cell>
        </row>
        <row r="2011">
          <cell r="B2011" t="str">
            <v>M-16</v>
          </cell>
          <cell r="D2011">
            <v>1</v>
          </cell>
          <cell r="E2011">
            <v>0</v>
          </cell>
        </row>
        <row r="2012">
          <cell r="B2012" t="str">
            <v>M-3</v>
          </cell>
          <cell r="D2012">
            <v>2</v>
          </cell>
          <cell r="E2012">
            <v>0</v>
          </cell>
        </row>
        <row r="2013">
          <cell r="B2013" t="str">
            <v>M-9</v>
          </cell>
          <cell r="D2013">
            <v>1</v>
          </cell>
          <cell r="E2013">
            <v>0</v>
          </cell>
        </row>
        <row r="2014">
          <cell r="B2014" t="str">
            <v>M-14</v>
          </cell>
          <cell r="D2014">
            <v>1</v>
          </cell>
          <cell r="E2014">
            <v>0</v>
          </cell>
        </row>
        <row r="2017">
          <cell r="B2017" t="str">
            <v>Clave</v>
          </cell>
          <cell r="D2017" t="str">
            <v>Cant</v>
          </cell>
          <cell r="E2017" t="str">
            <v>Cant</v>
          </cell>
        </row>
        <row r="2018">
          <cell r="D2018" t="str">
            <v>Necesaria</v>
          </cell>
          <cell r="E2018" t="str">
            <v>Exist</v>
          </cell>
        </row>
        <row r="2019">
          <cell r="B2019" t="str">
            <v>O-3</v>
          </cell>
          <cell r="D2019">
            <v>1</v>
          </cell>
          <cell r="E2019">
            <v>0</v>
          </cell>
        </row>
        <row r="2020">
          <cell r="B2020" t="str">
            <v>O-2</v>
          </cell>
          <cell r="D2020">
            <v>1</v>
          </cell>
          <cell r="E2020">
            <v>0</v>
          </cell>
        </row>
        <row r="2021">
          <cell r="B2021" t="str">
            <v>M-16</v>
          </cell>
          <cell r="D2021">
            <v>1</v>
          </cell>
          <cell r="E2021">
            <v>0</v>
          </cell>
        </row>
        <row r="2022">
          <cell r="B2022" t="str">
            <v>M-3</v>
          </cell>
          <cell r="D2022">
            <v>2</v>
          </cell>
          <cell r="E2022">
            <v>0</v>
          </cell>
        </row>
        <row r="2023">
          <cell r="B2023" t="str">
            <v>M-9</v>
          </cell>
          <cell r="D2023">
            <v>1</v>
          </cell>
          <cell r="E2023">
            <v>0</v>
          </cell>
        </row>
        <row r="2024">
          <cell r="B2024" t="str">
            <v>M-14</v>
          </cell>
          <cell r="D2024">
            <v>1</v>
          </cell>
          <cell r="E2024">
            <v>0</v>
          </cell>
        </row>
        <row r="2027">
          <cell r="B2027" t="str">
            <v>Clave</v>
          </cell>
          <cell r="D2027" t="str">
            <v>Cant</v>
          </cell>
          <cell r="E2027" t="str">
            <v>Cant</v>
          </cell>
        </row>
        <row r="2028">
          <cell r="D2028" t="str">
            <v>Necesaria</v>
          </cell>
          <cell r="E2028" t="str">
            <v>Exist</v>
          </cell>
        </row>
        <row r="2029">
          <cell r="B2029" t="str">
            <v>M-87</v>
          </cell>
          <cell r="D2029">
            <v>1</v>
          </cell>
          <cell r="E2029">
            <v>0</v>
          </cell>
        </row>
        <row r="2030">
          <cell r="B2030" t="str">
            <v>M-59</v>
          </cell>
          <cell r="D2030">
            <v>3</v>
          </cell>
          <cell r="E2030">
            <v>0</v>
          </cell>
        </row>
        <row r="2033">
          <cell r="B2033" t="str">
            <v>Clave</v>
          </cell>
          <cell r="D2033" t="str">
            <v>Cant</v>
          </cell>
          <cell r="E2033" t="str">
            <v>Cant</v>
          </cell>
        </row>
        <row r="2034">
          <cell r="D2034" t="str">
            <v>Necesaria</v>
          </cell>
          <cell r="E2034" t="str">
            <v>Exist</v>
          </cell>
        </row>
        <row r="2035">
          <cell r="B2035" t="str">
            <v>M-113</v>
          </cell>
          <cell r="D2035">
            <v>1</v>
          </cell>
          <cell r="E2035">
            <v>0</v>
          </cell>
        </row>
        <row r="2036">
          <cell r="B2036" t="str">
            <v>E-58</v>
          </cell>
          <cell r="D2036">
            <v>1</v>
          </cell>
          <cell r="E2036">
            <v>0</v>
          </cell>
        </row>
        <row r="2039">
          <cell r="B2039" t="str">
            <v>Clave</v>
          </cell>
          <cell r="D2039" t="str">
            <v>Cant</v>
          </cell>
          <cell r="E2039" t="str">
            <v>Cant</v>
          </cell>
        </row>
        <row r="2040">
          <cell r="D2040" t="str">
            <v>Necesaria</v>
          </cell>
          <cell r="E2040" t="str">
            <v>Exist</v>
          </cell>
        </row>
        <row r="2041">
          <cell r="B2041" t="str">
            <v>D-220</v>
          </cell>
          <cell r="D2041">
            <v>1</v>
          </cell>
          <cell r="E2041">
            <v>0</v>
          </cell>
        </row>
        <row r="2042">
          <cell r="B2042" t="str">
            <v>M-102</v>
          </cell>
          <cell r="D2042">
            <v>1</v>
          </cell>
          <cell r="E2042">
            <v>0</v>
          </cell>
        </row>
        <row r="2045">
          <cell r="B2045" t="str">
            <v>Clave</v>
          </cell>
          <cell r="D2045" t="str">
            <v>Cant</v>
          </cell>
          <cell r="E2045" t="str">
            <v>Cant</v>
          </cell>
        </row>
        <row r="2046">
          <cell r="D2046" t="str">
            <v>Necesaria</v>
          </cell>
          <cell r="E2046" t="str">
            <v>Exist</v>
          </cell>
        </row>
        <row r="2047">
          <cell r="B2047" t="str">
            <v>M-117</v>
          </cell>
          <cell r="D2047">
            <v>1</v>
          </cell>
          <cell r="E2047">
            <v>0</v>
          </cell>
        </row>
        <row r="2050">
          <cell r="B2050" t="str">
            <v>Clave</v>
          </cell>
          <cell r="D2050" t="str">
            <v>Cant</v>
          </cell>
          <cell r="E2050" t="str">
            <v>Cant</v>
          </cell>
        </row>
        <row r="2051">
          <cell r="D2051" t="str">
            <v>Necesaria</v>
          </cell>
          <cell r="E2051" t="str">
            <v>Exist</v>
          </cell>
        </row>
        <row r="2052">
          <cell r="B2052" t="str">
            <v>M-59</v>
          </cell>
          <cell r="D2052">
            <v>2</v>
          </cell>
          <cell r="E2052">
            <v>0</v>
          </cell>
        </row>
        <row r="2053">
          <cell r="B2053" t="str">
            <v>M-111</v>
          </cell>
          <cell r="D2053">
            <v>1</v>
          </cell>
          <cell r="E2053">
            <v>0</v>
          </cell>
        </row>
        <row r="2054">
          <cell r="B2054" t="str">
            <v>M-86</v>
          </cell>
          <cell r="D2054">
            <v>1</v>
          </cell>
          <cell r="E2054">
            <v>0</v>
          </cell>
        </row>
        <row r="2057">
          <cell r="B2057" t="str">
            <v>Clave</v>
          </cell>
          <cell r="D2057" t="str">
            <v>Cant</v>
          </cell>
          <cell r="E2057" t="str">
            <v>Cant</v>
          </cell>
        </row>
        <row r="2058">
          <cell r="D2058" t="str">
            <v>Necesaria</v>
          </cell>
          <cell r="E2058" t="str">
            <v>Exist</v>
          </cell>
        </row>
        <row r="2059">
          <cell r="B2059" t="str">
            <v>M-13</v>
          </cell>
          <cell r="D2059">
            <v>3</v>
          </cell>
          <cell r="E2059">
            <v>0</v>
          </cell>
        </row>
        <row r="2063">
          <cell r="B2063" t="str">
            <v>Clave</v>
          </cell>
          <cell r="D2063" t="str">
            <v>Cant</v>
          </cell>
          <cell r="E2063" t="str">
            <v>Cant</v>
          </cell>
        </row>
        <row r="2064">
          <cell r="D2064" t="str">
            <v>Necesaria</v>
          </cell>
          <cell r="E2064" t="str">
            <v>Exist</v>
          </cell>
        </row>
        <row r="2065">
          <cell r="B2065" t="str">
            <v>D-54</v>
          </cell>
          <cell r="D2065">
            <v>1</v>
          </cell>
          <cell r="E2065">
            <v>0</v>
          </cell>
        </row>
        <row r="2066">
          <cell r="B2066" t="str">
            <v>M-72</v>
          </cell>
          <cell r="D2066">
            <v>2</v>
          </cell>
          <cell r="E2066">
            <v>0</v>
          </cell>
        </row>
        <row r="2067">
          <cell r="B2067" t="str">
            <v>D-105</v>
          </cell>
          <cell r="D2067">
            <v>1</v>
          </cell>
          <cell r="E2067">
            <v>0</v>
          </cell>
        </row>
        <row r="2068">
          <cell r="B2068" t="str">
            <v>M-75</v>
          </cell>
          <cell r="D2068">
            <v>3</v>
          </cell>
          <cell r="E2068">
            <v>0</v>
          </cell>
        </row>
        <row r="2069">
          <cell r="B2069" t="str">
            <v>T-2</v>
          </cell>
          <cell r="D2069">
            <v>1</v>
          </cell>
          <cell r="E2069">
            <v>0</v>
          </cell>
        </row>
        <row r="2070">
          <cell r="B2070" t="str">
            <v>M-81</v>
          </cell>
          <cell r="D2070">
            <v>2</v>
          </cell>
          <cell r="E2070">
            <v>0</v>
          </cell>
        </row>
        <row r="2071">
          <cell r="B2071" t="str">
            <v>M-13</v>
          </cell>
          <cell r="D2071">
            <v>1</v>
          </cell>
          <cell r="E2071">
            <v>0</v>
          </cell>
        </row>
        <row r="2072">
          <cell r="B2072" t="str">
            <v>M-114</v>
          </cell>
          <cell r="D2072">
            <v>1</v>
          </cell>
          <cell r="E2072">
            <v>0</v>
          </cell>
        </row>
        <row r="2073">
          <cell r="B2073" t="str">
            <v>D-96</v>
          </cell>
          <cell r="D2073">
            <v>1</v>
          </cell>
          <cell r="E2073">
            <v>0</v>
          </cell>
        </row>
        <row r="2074">
          <cell r="B2074" t="str">
            <v>D-1</v>
          </cell>
          <cell r="D2074">
            <v>1</v>
          </cell>
          <cell r="E2074">
            <v>0</v>
          </cell>
        </row>
        <row r="2075">
          <cell r="B2075" t="str">
            <v>M-86</v>
          </cell>
          <cell r="D2075">
            <v>3</v>
          </cell>
          <cell r="E2075">
            <v>0</v>
          </cell>
        </row>
        <row r="2076">
          <cell r="B2076" t="str">
            <v>D-349</v>
          </cell>
          <cell r="D2076">
            <v>1</v>
          </cell>
          <cell r="E2076">
            <v>0</v>
          </cell>
        </row>
        <row r="2077">
          <cell r="B2077" t="str">
            <v>D-199</v>
          </cell>
          <cell r="D2077">
            <v>1</v>
          </cell>
          <cell r="E2077">
            <v>0</v>
          </cell>
        </row>
        <row r="2078">
          <cell r="B2078" t="str">
            <v>D-259</v>
          </cell>
          <cell r="D2078">
            <v>1</v>
          </cell>
          <cell r="E2078">
            <v>0</v>
          </cell>
        </row>
        <row r="2079">
          <cell r="B2079" t="str">
            <v>D-28</v>
          </cell>
          <cell r="D2079">
            <v>1</v>
          </cell>
          <cell r="E2079">
            <v>0</v>
          </cell>
        </row>
        <row r="2080">
          <cell r="B2080" t="str">
            <v>M-91</v>
          </cell>
          <cell r="D2080">
            <v>1</v>
          </cell>
          <cell r="E2080">
            <v>0</v>
          </cell>
        </row>
        <row r="2081">
          <cell r="B2081" t="str">
            <v>D-15</v>
          </cell>
          <cell r="D2081">
            <v>1</v>
          </cell>
          <cell r="E2081">
            <v>0</v>
          </cell>
        </row>
        <row r="2082">
          <cell r="B2082" t="str">
            <v>D-48</v>
          </cell>
          <cell r="D2082">
            <v>1</v>
          </cell>
          <cell r="E2082">
            <v>0</v>
          </cell>
        </row>
        <row r="2083">
          <cell r="B2083" t="str">
            <v>M-15</v>
          </cell>
          <cell r="D2083">
            <v>1</v>
          </cell>
          <cell r="E2083">
            <v>0</v>
          </cell>
        </row>
        <row r="2084">
          <cell r="B2084" t="str">
            <v>M-115</v>
          </cell>
          <cell r="D2084">
            <v>1</v>
          </cell>
          <cell r="E2084">
            <v>0</v>
          </cell>
        </row>
        <row r="2085">
          <cell r="B2085" t="str">
            <v>M-116</v>
          </cell>
          <cell r="D2085">
            <v>1</v>
          </cell>
          <cell r="E2085">
            <v>0</v>
          </cell>
        </row>
        <row r="2086">
          <cell r="B2086" t="str">
            <v>M-105</v>
          </cell>
          <cell r="D2086">
            <v>1</v>
          </cell>
          <cell r="E2086">
            <v>0</v>
          </cell>
        </row>
        <row r="2087">
          <cell r="B2087" t="str">
            <v>D-17</v>
          </cell>
          <cell r="D2087">
            <v>1</v>
          </cell>
          <cell r="E2087">
            <v>0</v>
          </cell>
        </row>
        <row r="2088">
          <cell r="B2088" t="str">
            <v>T-79</v>
          </cell>
          <cell r="D2088">
            <v>1</v>
          </cell>
          <cell r="E2088">
            <v>0</v>
          </cell>
        </row>
        <row r="2089">
          <cell r="B2089" t="str">
            <v>D-145</v>
          </cell>
          <cell r="D2089">
            <v>1</v>
          </cell>
          <cell r="E2089">
            <v>0</v>
          </cell>
        </row>
        <row r="2090">
          <cell r="B2090" t="str">
            <v>D-146</v>
          </cell>
          <cell r="D2090">
            <v>1</v>
          </cell>
          <cell r="E2090">
            <v>0</v>
          </cell>
        </row>
        <row r="2091">
          <cell r="B2091" t="str">
            <v>D-135</v>
          </cell>
          <cell r="D2091">
            <v>1</v>
          </cell>
          <cell r="E2091">
            <v>0</v>
          </cell>
        </row>
        <row r="2092">
          <cell r="B2092" t="str">
            <v>D -226</v>
          </cell>
          <cell r="D2092">
            <v>3</v>
          </cell>
          <cell r="E2092">
            <v>0</v>
          </cell>
        </row>
        <row r="2093">
          <cell r="B2093" t="str">
            <v>D-202</v>
          </cell>
          <cell r="D2093">
            <v>1</v>
          </cell>
          <cell r="E2093">
            <v>0</v>
          </cell>
        </row>
        <row r="2094">
          <cell r="B2094" t="str">
            <v>M-64</v>
          </cell>
          <cell r="D2094">
            <v>1</v>
          </cell>
          <cell r="E2094">
            <v>0</v>
          </cell>
        </row>
        <row r="2095">
          <cell r="B2095" t="str">
            <v>T-20</v>
          </cell>
          <cell r="D2095">
            <v>1</v>
          </cell>
          <cell r="E2095">
            <v>0</v>
          </cell>
        </row>
        <row r="2098">
          <cell r="B2098" t="str">
            <v>Clave</v>
          </cell>
          <cell r="D2098" t="str">
            <v>Cant</v>
          </cell>
          <cell r="E2098" t="str">
            <v>Cant</v>
          </cell>
        </row>
        <row r="2099">
          <cell r="D2099" t="str">
            <v>Necesaria</v>
          </cell>
          <cell r="E2099" t="str">
            <v>Exist</v>
          </cell>
        </row>
        <row r="2100">
          <cell r="B2100" t="str">
            <v>T-3</v>
          </cell>
          <cell r="D2100">
            <v>1</v>
          </cell>
          <cell r="E2100">
            <v>0</v>
          </cell>
        </row>
        <row r="2101">
          <cell r="B2101" t="str">
            <v>D-109</v>
          </cell>
          <cell r="D2101">
            <v>1</v>
          </cell>
          <cell r="E2101">
            <v>0</v>
          </cell>
        </row>
        <row r="2102">
          <cell r="B2102" t="str">
            <v>M-114</v>
          </cell>
          <cell r="D2102">
            <v>1</v>
          </cell>
          <cell r="E2102">
            <v>0</v>
          </cell>
        </row>
        <row r="2103">
          <cell r="B2103" t="str">
            <v>D-96</v>
          </cell>
          <cell r="D2103">
            <v>1</v>
          </cell>
          <cell r="E2103">
            <v>0</v>
          </cell>
        </row>
        <row r="2104">
          <cell r="B2104" t="str">
            <v>M-86</v>
          </cell>
          <cell r="D2104">
            <v>1</v>
          </cell>
          <cell r="E2104">
            <v>0</v>
          </cell>
        </row>
        <row r="2105">
          <cell r="B2105" t="str">
            <v>D-349</v>
          </cell>
          <cell r="D2105">
            <v>1</v>
          </cell>
          <cell r="E2105">
            <v>0</v>
          </cell>
        </row>
        <row r="2106">
          <cell r="B2106" t="str">
            <v>D-199</v>
          </cell>
          <cell r="D2106">
            <v>1</v>
          </cell>
          <cell r="E2106">
            <v>0</v>
          </cell>
        </row>
        <row r="2107">
          <cell r="B2107" t="str">
            <v>D-28</v>
          </cell>
          <cell r="D2107">
            <v>1</v>
          </cell>
          <cell r="E2107">
            <v>0</v>
          </cell>
        </row>
        <row r="2108">
          <cell r="B2108" t="str">
            <v>D-34</v>
          </cell>
          <cell r="D2108">
            <v>1</v>
          </cell>
          <cell r="E2108">
            <v>0</v>
          </cell>
        </row>
        <row r="2109">
          <cell r="B2109" t="str">
            <v>M-90</v>
          </cell>
          <cell r="D2109">
            <v>1</v>
          </cell>
          <cell r="E2109">
            <v>0</v>
          </cell>
        </row>
        <row r="2110">
          <cell r="B2110" t="str">
            <v>M-92</v>
          </cell>
          <cell r="D2110">
            <v>1</v>
          </cell>
          <cell r="E2110">
            <v>0</v>
          </cell>
        </row>
        <row r="2111">
          <cell r="B2111" t="str">
            <v>M-99</v>
          </cell>
          <cell r="D2111">
            <v>1</v>
          </cell>
          <cell r="E2111">
            <v>0</v>
          </cell>
        </row>
        <row r="2112">
          <cell r="B2112" t="str">
            <v>M-115</v>
          </cell>
          <cell r="D2112">
            <v>1</v>
          </cell>
          <cell r="E2112">
            <v>0</v>
          </cell>
        </row>
        <row r="2113">
          <cell r="B2113" t="str">
            <v>M-116</v>
          </cell>
          <cell r="D2113">
            <v>1</v>
          </cell>
          <cell r="E2113">
            <v>0</v>
          </cell>
        </row>
        <row r="2114">
          <cell r="B2114" t="str">
            <v>M-105</v>
          </cell>
          <cell r="D2114">
            <v>1</v>
          </cell>
          <cell r="E2114">
            <v>0</v>
          </cell>
        </row>
        <row r="2115">
          <cell r="B2115" t="str">
            <v>T-79</v>
          </cell>
          <cell r="D2115">
            <v>1</v>
          </cell>
          <cell r="E2115">
            <v>0</v>
          </cell>
        </row>
        <row r="2116">
          <cell r="B2116" t="str">
            <v>D-206</v>
          </cell>
          <cell r="D2116">
            <v>1</v>
          </cell>
          <cell r="E2116">
            <v>0</v>
          </cell>
        </row>
        <row r="2117">
          <cell r="B2117" t="str">
            <v>D-145</v>
          </cell>
          <cell r="D2117">
            <v>1</v>
          </cell>
          <cell r="E2117">
            <v>0</v>
          </cell>
        </row>
        <row r="2118">
          <cell r="B2118" t="str">
            <v>D-146</v>
          </cell>
          <cell r="D2118">
            <v>1</v>
          </cell>
          <cell r="E2118">
            <v>0</v>
          </cell>
        </row>
        <row r="2119">
          <cell r="B2119" t="str">
            <v>I-20</v>
          </cell>
          <cell r="D2119">
            <v>1</v>
          </cell>
          <cell r="E2119">
            <v>0</v>
          </cell>
        </row>
        <row r="2120">
          <cell r="B2120" t="str">
            <v>I-21</v>
          </cell>
          <cell r="D2120">
            <v>1</v>
          </cell>
          <cell r="E2120">
            <v>0</v>
          </cell>
        </row>
        <row r="2121">
          <cell r="B2121" t="str">
            <v>I-10</v>
          </cell>
          <cell r="D2121">
            <v>1</v>
          </cell>
          <cell r="E2121">
            <v>0</v>
          </cell>
        </row>
        <row r="2122">
          <cell r="B2122" t="str">
            <v>I-23</v>
          </cell>
          <cell r="D2122">
            <v>1</v>
          </cell>
          <cell r="E2122">
            <v>0</v>
          </cell>
        </row>
        <row r="2123">
          <cell r="B2123" t="str">
            <v>M-49</v>
          </cell>
          <cell r="D2123">
            <v>1</v>
          </cell>
          <cell r="E2123">
            <v>0</v>
          </cell>
        </row>
        <row r="2124">
          <cell r="B2124" t="str">
            <v>D-135</v>
          </cell>
          <cell r="D2124">
            <v>1</v>
          </cell>
          <cell r="E2124">
            <v>0</v>
          </cell>
        </row>
        <row r="2125">
          <cell r="B2125" t="str">
            <v>D -226</v>
          </cell>
          <cell r="D2125">
            <v>1</v>
          </cell>
          <cell r="E2125">
            <v>0</v>
          </cell>
        </row>
        <row r="2126">
          <cell r="B2126" t="str">
            <v>M-64</v>
          </cell>
          <cell r="D2126">
            <v>1</v>
          </cell>
          <cell r="E2126">
            <v>0</v>
          </cell>
        </row>
        <row r="2127">
          <cell r="B2127" t="str">
            <v>D-202</v>
          </cell>
          <cell r="D2127">
            <v>1</v>
          </cell>
          <cell r="E2127">
            <v>0</v>
          </cell>
        </row>
        <row r="2128">
          <cell r="B2128" t="str">
            <v>T-20</v>
          </cell>
          <cell r="D2128">
            <v>1</v>
          </cell>
          <cell r="E2128">
            <v>0</v>
          </cell>
        </row>
        <row r="2131">
          <cell r="B2131" t="str">
            <v>Clave</v>
          </cell>
          <cell r="D2131" t="str">
            <v>Cant</v>
          </cell>
          <cell r="E2131" t="str">
            <v>Cant</v>
          </cell>
        </row>
        <row r="2132">
          <cell r="D2132" t="str">
            <v>Necesaria</v>
          </cell>
          <cell r="E2132" t="str">
            <v>Exist</v>
          </cell>
        </row>
        <row r="2133">
          <cell r="B2133" t="str">
            <v>D-86</v>
          </cell>
          <cell r="D2133">
            <v>1</v>
          </cell>
          <cell r="E2133">
            <v>0</v>
          </cell>
        </row>
        <row r="2134">
          <cell r="B2134" t="str">
            <v>D-326</v>
          </cell>
          <cell r="D2134">
            <v>1</v>
          </cell>
          <cell r="E2134">
            <v>0</v>
          </cell>
        </row>
        <row r="2135">
          <cell r="B2135" t="str">
            <v>M-114</v>
          </cell>
          <cell r="D2135">
            <v>1</v>
          </cell>
          <cell r="E2135">
            <v>0</v>
          </cell>
        </row>
        <row r="2136">
          <cell r="B2136" t="str">
            <v>M-85</v>
          </cell>
          <cell r="D2136">
            <v>2</v>
          </cell>
          <cell r="E2136">
            <v>0</v>
          </cell>
        </row>
        <row r="2137">
          <cell r="B2137" t="str">
            <v>D-350</v>
          </cell>
          <cell r="D2137">
            <v>1</v>
          </cell>
          <cell r="E2137">
            <v>0</v>
          </cell>
        </row>
        <row r="2138">
          <cell r="B2138" t="str">
            <v>D-123</v>
          </cell>
          <cell r="D2138">
            <v>1</v>
          </cell>
          <cell r="E2138">
            <v>0</v>
          </cell>
        </row>
        <row r="2139">
          <cell r="B2139" t="str">
            <v>D-112</v>
          </cell>
          <cell r="D2139">
            <v>2</v>
          </cell>
          <cell r="E2139">
            <v>0</v>
          </cell>
        </row>
        <row r="2140">
          <cell r="B2140" t="str">
            <v>D-28</v>
          </cell>
          <cell r="D2140">
            <v>1</v>
          </cell>
          <cell r="E2140">
            <v>0</v>
          </cell>
        </row>
        <row r="2141">
          <cell r="B2141" t="str">
            <v>D-203</v>
          </cell>
          <cell r="D2141">
            <v>1</v>
          </cell>
          <cell r="E2141">
            <v>0</v>
          </cell>
        </row>
        <row r="2142">
          <cell r="B2142" t="str">
            <v>M-91</v>
          </cell>
          <cell r="D2142">
            <v>1</v>
          </cell>
          <cell r="E2142">
            <v>0</v>
          </cell>
        </row>
        <row r="2143">
          <cell r="B2143" t="str">
            <v>D-17</v>
          </cell>
          <cell r="D2143">
            <v>1</v>
          </cell>
          <cell r="E2143">
            <v>0</v>
          </cell>
        </row>
        <row r="2144">
          <cell r="B2144" t="str">
            <v>M-49</v>
          </cell>
          <cell r="D2144">
            <v>1</v>
          </cell>
          <cell r="E2144">
            <v>0</v>
          </cell>
        </row>
        <row r="2145">
          <cell r="B2145" t="str">
            <v>D-202</v>
          </cell>
          <cell r="D2145">
            <v>1</v>
          </cell>
          <cell r="E2145">
            <v>0</v>
          </cell>
        </row>
        <row r="2148">
          <cell r="B2148" t="str">
            <v>Clave</v>
          </cell>
          <cell r="D2148" t="str">
            <v>Cant</v>
          </cell>
          <cell r="E2148" t="str">
            <v>Cant</v>
          </cell>
        </row>
        <row r="2149">
          <cell r="D2149" t="str">
            <v>Necesaria</v>
          </cell>
          <cell r="E2149" t="str">
            <v>Exist</v>
          </cell>
        </row>
        <row r="2150">
          <cell r="B2150" t="str">
            <v>M-75</v>
          </cell>
          <cell r="D2150">
            <v>2</v>
          </cell>
          <cell r="E2150">
            <v>0</v>
          </cell>
        </row>
        <row r="2151">
          <cell r="B2151" t="str">
            <v>D-141</v>
          </cell>
          <cell r="D2151">
            <v>2</v>
          </cell>
          <cell r="E2151">
            <v>0</v>
          </cell>
        </row>
        <row r="2152">
          <cell r="B2152" t="str">
            <v>M-83</v>
          </cell>
          <cell r="D2152">
            <v>1</v>
          </cell>
          <cell r="E2152">
            <v>0</v>
          </cell>
        </row>
        <row r="2153">
          <cell r="B2153" t="str">
            <v>M-85</v>
          </cell>
          <cell r="D2153">
            <v>2</v>
          </cell>
          <cell r="E2153">
            <v>0</v>
          </cell>
        </row>
        <row r="2154">
          <cell r="B2154" t="str">
            <v>M-86</v>
          </cell>
          <cell r="D2154">
            <v>2</v>
          </cell>
          <cell r="E2154">
            <v>0</v>
          </cell>
        </row>
        <row r="2155">
          <cell r="B2155" t="str">
            <v>D-125</v>
          </cell>
          <cell r="D2155">
            <v>1</v>
          </cell>
          <cell r="E2155">
            <v>0</v>
          </cell>
        </row>
        <row r="2156">
          <cell r="B2156" t="str">
            <v>D-199</v>
          </cell>
          <cell r="D2156">
            <v>2</v>
          </cell>
          <cell r="E2156">
            <v>0</v>
          </cell>
        </row>
        <row r="2157">
          <cell r="B2157" t="str">
            <v>D-28</v>
          </cell>
          <cell r="D2157">
            <v>1</v>
          </cell>
          <cell r="E2157">
            <v>0</v>
          </cell>
        </row>
        <row r="2158">
          <cell r="B2158" t="str">
            <v>M-91</v>
          </cell>
          <cell r="D2158">
            <v>1</v>
          </cell>
          <cell r="E2158">
            <v>0</v>
          </cell>
        </row>
        <row r="2159">
          <cell r="B2159" t="str">
            <v>M-15</v>
          </cell>
          <cell r="D2159">
            <v>1</v>
          </cell>
          <cell r="E2159">
            <v>0</v>
          </cell>
        </row>
        <row r="2160">
          <cell r="B2160" t="str">
            <v>M-105</v>
          </cell>
          <cell r="D2160">
            <v>1</v>
          </cell>
          <cell r="E2160">
            <v>0</v>
          </cell>
        </row>
        <row r="2161">
          <cell r="B2161" t="str">
            <v>D-17</v>
          </cell>
          <cell r="D2161">
            <v>1</v>
          </cell>
          <cell r="E2161">
            <v>0</v>
          </cell>
        </row>
        <row r="2162">
          <cell r="B2162" t="str">
            <v>D-145</v>
          </cell>
          <cell r="D2162">
            <v>1</v>
          </cell>
          <cell r="E2162">
            <v>0</v>
          </cell>
        </row>
        <row r="2163">
          <cell r="B2163" t="str">
            <v>D-146</v>
          </cell>
          <cell r="D2163">
            <v>1</v>
          </cell>
          <cell r="E2163">
            <v>0</v>
          </cell>
        </row>
        <row r="2164">
          <cell r="B2164" t="str">
            <v>D-135</v>
          </cell>
          <cell r="D2164">
            <v>1</v>
          </cell>
          <cell r="E2164">
            <v>0</v>
          </cell>
        </row>
        <row r="2165">
          <cell r="B2165" t="str">
            <v>D-226</v>
          </cell>
          <cell r="D2165">
            <v>1</v>
          </cell>
          <cell r="E2165">
            <v>0</v>
          </cell>
        </row>
        <row r="2166">
          <cell r="B2166" t="str">
            <v>D-202</v>
          </cell>
          <cell r="D2166">
            <v>1</v>
          </cell>
          <cell r="E2166">
            <v>0</v>
          </cell>
        </row>
        <row r="2167">
          <cell r="B2167" t="str">
            <v>M-64</v>
          </cell>
          <cell r="D2167">
            <v>1</v>
          </cell>
          <cell r="E2167">
            <v>0</v>
          </cell>
        </row>
        <row r="2174">
          <cell r="B2174" t="str">
            <v>Clave</v>
          </cell>
          <cell r="D2174" t="str">
            <v>Cant</v>
          </cell>
          <cell r="E2174" t="str">
            <v>Cant</v>
          </cell>
        </row>
        <row r="2175">
          <cell r="D2175" t="str">
            <v>Necesaria</v>
          </cell>
          <cell r="E2175" t="str">
            <v>Exist</v>
          </cell>
        </row>
        <row r="2176">
          <cell r="B2176" t="str">
            <v>M-39</v>
          </cell>
          <cell r="D2176">
            <v>1</v>
          </cell>
          <cell r="E2176">
            <v>0</v>
          </cell>
        </row>
        <row r="2177">
          <cell r="B2177" t="str">
            <v>T-50</v>
          </cell>
          <cell r="D2177">
            <v>1</v>
          </cell>
          <cell r="E2177">
            <v>0</v>
          </cell>
        </row>
        <row r="2178">
          <cell r="B2178" t="str">
            <v>T-20</v>
          </cell>
          <cell r="D2178">
            <v>1</v>
          </cell>
          <cell r="E2178">
            <v>0</v>
          </cell>
        </row>
        <row r="2181">
          <cell r="B2181" t="str">
            <v>Clave</v>
          </cell>
          <cell r="D2181" t="str">
            <v>Cant</v>
          </cell>
          <cell r="E2181" t="str">
            <v>Cant</v>
          </cell>
        </row>
        <row r="2182">
          <cell r="D2182" t="str">
            <v>Necesaria</v>
          </cell>
          <cell r="E2182" t="str">
            <v>Exist</v>
          </cell>
        </row>
        <row r="2183">
          <cell r="B2183" t="str">
            <v>M-80</v>
          </cell>
          <cell r="D2183">
            <v>1</v>
          </cell>
          <cell r="E2183">
            <v>0</v>
          </cell>
        </row>
        <row r="2184">
          <cell r="B2184" t="str">
            <v>M-106</v>
          </cell>
          <cell r="D2184">
            <v>2</v>
          </cell>
          <cell r="E2184">
            <v>0</v>
          </cell>
        </row>
        <row r="2187">
          <cell r="B2187" t="str">
            <v>Clave</v>
          </cell>
          <cell r="D2187" t="str">
            <v>Cant</v>
          </cell>
          <cell r="E2187" t="str">
            <v>Cant</v>
          </cell>
        </row>
        <row r="2188">
          <cell r="D2188" t="str">
            <v>Necesaria</v>
          </cell>
          <cell r="E2188" t="str">
            <v>Exist</v>
          </cell>
        </row>
        <row r="2189">
          <cell r="B2189" t="str">
            <v>T-2</v>
          </cell>
          <cell r="D2189">
            <v>1</v>
          </cell>
          <cell r="E2189">
            <v>0</v>
          </cell>
        </row>
        <row r="2190">
          <cell r="B2190" t="str">
            <v>T-79</v>
          </cell>
          <cell r="D2190">
            <v>1</v>
          </cell>
          <cell r="E2190">
            <v>0</v>
          </cell>
        </row>
        <row r="2191">
          <cell r="B2191" t="str">
            <v>M-45</v>
          </cell>
          <cell r="D2191">
            <v>2</v>
          </cell>
          <cell r="E2191">
            <v>0</v>
          </cell>
        </row>
        <row r="2192">
          <cell r="B2192" t="str">
            <v>T-16</v>
          </cell>
          <cell r="D2192">
            <v>1</v>
          </cell>
          <cell r="E2192">
            <v>0</v>
          </cell>
        </row>
        <row r="2193">
          <cell r="B2193" t="str">
            <v>M-10</v>
          </cell>
          <cell r="D2193">
            <v>1</v>
          </cell>
          <cell r="E2193">
            <v>0</v>
          </cell>
        </row>
        <row r="2194">
          <cell r="B2194" t="str">
            <v>M-14</v>
          </cell>
          <cell r="D2194">
            <v>1</v>
          </cell>
          <cell r="E2194">
            <v>0</v>
          </cell>
        </row>
        <row r="2197">
          <cell r="B2197" t="str">
            <v>Clave</v>
          </cell>
          <cell r="D2197" t="str">
            <v>Cant</v>
          </cell>
          <cell r="E2197" t="str">
            <v>Cant</v>
          </cell>
        </row>
        <row r="2198">
          <cell r="D2198" t="str">
            <v>Necesaria</v>
          </cell>
          <cell r="E2198" t="str">
            <v>Exist</v>
          </cell>
        </row>
        <row r="2199">
          <cell r="B2199" t="str">
            <v>M-1</v>
          </cell>
          <cell r="D2199">
            <v>1</v>
          </cell>
          <cell r="E2199">
            <v>0</v>
          </cell>
        </row>
        <row r="2200">
          <cell r="B2200" t="str">
            <v>M-17</v>
          </cell>
          <cell r="D2200">
            <v>1</v>
          </cell>
          <cell r="E2200">
            <v>0</v>
          </cell>
        </row>
        <row r="2201">
          <cell r="B2201" t="str">
            <v>T-50</v>
          </cell>
          <cell r="D2201">
            <v>1</v>
          </cell>
          <cell r="E2201">
            <v>0</v>
          </cell>
        </row>
        <row r="2202">
          <cell r="B2202" t="str">
            <v>M-22</v>
          </cell>
          <cell r="D2202">
            <v>1</v>
          </cell>
          <cell r="E2202">
            <v>0</v>
          </cell>
        </row>
        <row r="2203">
          <cell r="B2203" t="str">
            <v>T-57</v>
          </cell>
          <cell r="D2203">
            <v>1</v>
          </cell>
          <cell r="E2203">
            <v>0</v>
          </cell>
        </row>
        <row r="2204">
          <cell r="B2204" t="str">
            <v>M-15</v>
          </cell>
          <cell r="D2204">
            <v>1</v>
          </cell>
          <cell r="E2204">
            <v>0</v>
          </cell>
        </row>
        <row r="2205">
          <cell r="B2205" t="str">
            <v>M-9</v>
          </cell>
          <cell r="D2205">
            <v>1</v>
          </cell>
          <cell r="E2205">
            <v>0</v>
          </cell>
        </row>
        <row r="2206">
          <cell r="B2206" t="str">
            <v>T-79</v>
          </cell>
          <cell r="D2206">
            <v>1</v>
          </cell>
          <cell r="E2206">
            <v>0</v>
          </cell>
        </row>
        <row r="2207">
          <cell r="B2207" t="str">
            <v>M-36</v>
          </cell>
          <cell r="D2207">
            <v>2</v>
          </cell>
          <cell r="E2207">
            <v>0</v>
          </cell>
        </row>
        <row r="2208">
          <cell r="B2208" t="str">
            <v>M-39</v>
          </cell>
          <cell r="D2208">
            <v>1</v>
          </cell>
          <cell r="E2208">
            <v>0</v>
          </cell>
        </row>
        <row r="2209">
          <cell r="B2209" t="str">
            <v>T-20</v>
          </cell>
          <cell r="D2209">
            <v>1</v>
          </cell>
          <cell r="E2209">
            <v>0</v>
          </cell>
        </row>
        <row r="2212">
          <cell r="B2212" t="str">
            <v>Clave</v>
          </cell>
          <cell r="D2212" t="str">
            <v>Cant</v>
          </cell>
          <cell r="E2212" t="str">
            <v>Cant</v>
          </cell>
        </row>
        <row r="2213">
          <cell r="D2213" t="str">
            <v>Necesaria</v>
          </cell>
          <cell r="E2213" t="str">
            <v>Exist</v>
          </cell>
        </row>
        <row r="2214">
          <cell r="B2214" t="str">
            <v>M-1</v>
          </cell>
          <cell r="D2214">
            <v>1</v>
          </cell>
          <cell r="E2214">
            <v>0</v>
          </cell>
        </row>
        <row r="2215">
          <cell r="B2215" t="str">
            <v>T-50</v>
          </cell>
          <cell r="D2215">
            <v>1</v>
          </cell>
          <cell r="E2215">
            <v>0</v>
          </cell>
        </row>
        <row r="2216">
          <cell r="B2216" t="str">
            <v>M-29</v>
          </cell>
          <cell r="D2216">
            <v>1</v>
          </cell>
          <cell r="E2216">
            <v>0</v>
          </cell>
        </row>
        <row r="2217">
          <cell r="B2217" t="str">
            <v>M-15</v>
          </cell>
          <cell r="D2217">
            <v>1</v>
          </cell>
          <cell r="E2217">
            <v>0</v>
          </cell>
        </row>
        <row r="2218">
          <cell r="B2218" t="str">
            <v>M-9</v>
          </cell>
          <cell r="D2218">
            <v>1</v>
          </cell>
          <cell r="E2218">
            <v>0</v>
          </cell>
        </row>
        <row r="2219">
          <cell r="B2219" t="str">
            <v>M-33</v>
          </cell>
          <cell r="D2219">
            <v>1</v>
          </cell>
          <cell r="E2219">
            <v>0</v>
          </cell>
        </row>
        <row r="2220">
          <cell r="B2220" t="str">
            <v>T-79</v>
          </cell>
          <cell r="D2220">
            <v>1</v>
          </cell>
          <cell r="E2220">
            <v>0</v>
          </cell>
        </row>
        <row r="2221">
          <cell r="B2221" t="str">
            <v>M-36</v>
          </cell>
          <cell r="D2221">
            <v>4</v>
          </cell>
          <cell r="E2221">
            <v>0</v>
          </cell>
        </row>
        <row r="2222">
          <cell r="B2222" t="str">
            <v>T-20</v>
          </cell>
          <cell r="D2222">
            <v>1</v>
          </cell>
          <cell r="E2222">
            <v>0</v>
          </cell>
        </row>
        <row r="2227">
          <cell r="B2227" t="str">
            <v>Clave</v>
          </cell>
          <cell r="D2227" t="str">
            <v>Cant</v>
          </cell>
          <cell r="E2227" t="str">
            <v>Cant</v>
          </cell>
        </row>
        <row r="2228">
          <cell r="D2228" t="str">
            <v>Necesaria</v>
          </cell>
          <cell r="E2228" t="str">
            <v>Exist</v>
          </cell>
        </row>
        <row r="2229">
          <cell r="B2229" t="str">
            <v>D-88</v>
          </cell>
          <cell r="D2229">
            <v>1</v>
          </cell>
          <cell r="E2229">
            <v>0</v>
          </cell>
        </row>
        <row r="2230">
          <cell r="B2230" t="str">
            <v>D-89</v>
          </cell>
          <cell r="D2230">
            <v>1</v>
          </cell>
          <cell r="E2230">
            <v>0</v>
          </cell>
        </row>
        <row r="2231">
          <cell r="B2231" t="str">
            <v>D-105</v>
          </cell>
          <cell r="D2231">
            <v>1</v>
          </cell>
          <cell r="E2231">
            <v>0</v>
          </cell>
        </row>
        <row r="2232">
          <cell r="B2232" t="str">
            <v>D-106</v>
          </cell>
          <cell r="D2232">
            <v>1</v>
          </cell>
          <cell r="E2232">
            <v>0</v>
          </cell>
        </row>
        <row r="2233">
          <cell r="B2233" t="str">
            <v>D-91</v>
          </cell>
          <cell r="D2233">
            <v>1</v>
          </cell>
          <cell r="E2233">
            <v>0</v>
          </cell>
        </row>
        <row r="2234">
          <cell r="B2234" t="str">
            <v>T-3</v>
          </cell>
          <cell r="D2234">
            <v>1</v>
          </cell>
          <cell r="E2234">
            <v>0</v>
          </cell>
        </row>
        <row r="2235">
          <cell r="B2235" t="str">
            <v>D-109</v>
          </cell>
          <cell r="D2235">
            <v>1</v>
          </cell>
          <cell r="E2235">
            <v>0</v>
          </cell>
        </row>
        <row r="2236">
          <cell r="B2236" t="str">
            <v>D-110</v>
          </cell>
          <cell r="D2236">
            <v>1</v>
          </cell>
          <cell r="E2236">
            <v>0</v>
          </cell>
        </row>
        <row r="2237">
          <cell r="B2237" t="str">
            <v>M-114</v>
          </cell>
          <cell r="D2237">
            <v>2</v>
          </cell>
          <cell r="E2237">
            <v>0</v>
          </cell>
        </row>
        <row r="2238">
          <cell r="B2238" t="str">
            <v>M-85</v>
          </cell>
          <cell r="D2238">
            <v>1</v>
          </cell>
          <cell r="E2238">
            <v>0</v>
          </cell>
        </row>
        <row r="2239">
          <cell r="B2239" t="str">
            <v>D-350</v>
          </cell>
          <cell r="D2239">
            <v>1</v>
          </cell>
          <cell r="E2239">
            <v>0</v>
          </cell>
        </row>
        <row r="2240">
          <cell r="B2240" t="str">
            <v>D-77</v>
          </cell>
          <cell r="D2240">
            <v>1</v>
          </cell>
          <cell r="E2240">
            <v>0</v>
          </cell>
        </row>
        <row r="2241">
          <cell r="B2241" t="str">
            <v>M-61</v>
          </cell>
          <cell r="D2241">
            <v>1</v>
          </cell>
          <cell r="E2241">
            <v>0</v>
          </cell>
        </row>
        <row r="2242">
          <cell r="B2242" t="str">
            <v>D-222</v>
          </cell>
          <cell r="D2242">
            <v>1</v>
          </cell>
          <cell r="E2242">
            <v>0</v>
          </cell>
        </row>
        <row r="2243">
          <cell r="B2243" t="str">
            <v>D-124</v>
          </cell>
          <cell r="D2243">
            <v>1</v>
          </cell>
          <cell r="E2243">
            <v>0</v>
          </cell>
        </row>
        <row r="2244">
          <cell r="B2244" t="str">
            <v>D-199</v>
          </cell>
          <cell r="D2244">
            <v>3</v>
          </cell>
          <cell r="E2244">
            <v>0</v>
          </cell>
        </row>
        <row r="2245">
          <cell r="B2245" t="str">
            <v>D-30</v>
          </cell>
          <cell r="D2245">
            <v>2</v>
          </cell>
          <cell r="E2245">
            <v>0</v>
          </cell>
        </row>
        <row r="2246">
          <cell r="B2246" t="str">
            <v>D-31</v>
          </cell>
          <cell r="D2246">
            <v>1</v>
          </cell>
          <cell r="E2246">
            <v>1</v>
          </cell>
        </row>
        <row r="2247">
          <cell r="B2247" t="str">
            <v>D-34</v>
          </cell>
          <cell r="D2247">
            <v>1</v>
          </cell>
          <cell r="E2247">
            <v>0</v>
          </cell>
        </row>
        <row r="2248">
          <cell r="B2248" t="str">
            <v>D-127</v>
          </cell>
          <cell r="D2248">
            <v>2</v>
          </cell>
          <cell r="E2248">
            <v>0</v>
          </cell>
        </row>
        <row r="2249">
          <cell r="B2249" t="str">
            <v>D-116</v>
          </cell>
          <cell r="D2249">
            <v>1</v>
          </cell>
          <cell r="E2249">
            <v>0</v>
          </cell>
        </row>
        <row r="2250">
          <cell r="B2250" t="str">
            <v>M-89</v>
          </cell>
          <cell r="D2250">
            <v>1</v>
          </cell>
          <cell r="E2250">
            <v>0</v>
          </cell>
        </row>
        <row r="2251">
          <cell r="B2251" t="str">
            <v>M-90</v>
          </cell>
          <cell r="D2251">
            <v>2</v>
          </cell>
          <cell r="E2251">
            <v>0</v>
          </cell>
        </row>
        <row r="2252">
          <cell r="B2252" t="str">
            <v>D-82</v>
          </cell>
          <cell r="D2252">
            <v>1</v>
          </cell>
          <cell r="E2252">
            <v>1</v>
          </cell>
        </row>
        <row r="2253">
          <cell r="B2253" t="str">
            <v>D-13</v>
          </cell>
          <cell r="D2253">
            <v>1</v>
          </cell>
          <cell r="E2253">
            <v>0</v>
          </cell>
        </row>
        <row r="2254">
          <cell r="B2254" t="str">
            <v>D-148</v>
          </cell>
          <cell r="D2254">
            <v>1</v>
          </cell>
          <cell r="E2254">
            <v>0</v>
          </cell>
        </row>
        <row r="2255">
          <cell r="B2255" t="str">
            <v>M-115</v>
          </cell>
          <cell r="D2255">
            <v>1</v>
          </cell>
          <cell r="E2255">
            <v>0</v>
          </cell>
        </row>
        <row r="2256">
          <cell r="B2256" t="str">
            <v>M-116</v>
          </cell>
          <cell r="D2256">
            <v>1</v>
          </cell>
          <cell r="E2256">
            <v>0</v>
          </cell>
        </row>
        <row r="2257">
          <cell r="B2257" t="str">
            <v>M-105</v>
          </cell>
          <cell r="D2257">
            <v>2</v>
          </cell>
          <cell r="E2257">
            <v>0</v>
          </cell>
        </row>
        <row r="2258">
          <cell r="B2258" t="str">
            <v>T-78</v>
          </cell>
          <cell r="D2258">
            <v>1</v>
          </cell>
          <cell r="E2258">
            <v>0</v>
          </cell>
        </row>
        <row r="2259">
          <cell r="B2259" t="str">
            <v>M-47</v>
          </cell>
          <cell r="D2259">
            <v>2</v>
          </cell>
          <cell r="E2259">
            <v>0</v>
          </cell>
        </row>
        <row r="2260">
          <cell r="B2260" t="str">
            <v>D-135</v>
          </cell>
          <cell r="D2260">
            <v>1</v>
          </cell>
          <cell r="E2260">
            <v>0</v>
          </cell>
        </row>
        <row r="2261">
          <cell r="B2261" t="str">
            <v>D-223</v>
          </cell>
          <cell r="D2261">
            <v>2</v>
          </cell>
          <cell r="E2261">
            <v>0</v>
          </cell>
        </row>
        <row r="2262">
          <cell r="B2262" t="str">
            <v>D-69</v>
          </cell>
          <cell r="D2262">
            <v>1</v>
          </cell>
          <cell r="E2262">
            <v>0</v>
          </cell>
        </row>
        <row r="2263">
          <cell r="B2263" t="str">
            <v>D-202</v>
          </cell>
          <cell r="D2263">
            <v>2</v>
          </cell>
          <cell r="E2263">
            <v>0</v>
          </cell>
        </row>
        <row r="2264">
          <cell r="B2264" t="str">
            <v>D-118</v>
          </cell>
          <cell r="D2264">
            <v>1</v>
          </cell>
          <cell r="E2264">
            <v>0</v>
          </cell>
        </row>
        <row r="2265">
          <cell r="B2265" t="str">
            <v>M-64</v>
          </cell>
          <cell r="D2265">
            <v>1</v>
          </cell>
          <cell r="E2265">
            <v>0</v>
          </cell>
        </row>
        <row r="2268">
          <cell r="B2268" t="str">
            <v>Clave</v>
          </cell>
          <cell r="D2268" t="str">
            <v>Cant</v>
          </cell>
          <cell r="E2268" t="str">
            <v>Cant</v>
          </cell>
        </row>
        <row r="2269">
          <cell r="D2269" t="str">
            <v>Necesaria</v>
          </cell>
          <cell r="E2269" t="str">
            <v>Exist</v>
          </cell>
        </row>
        <row r="2270">
          <cell r="B2270" t="str">
            <v>D-88</v>
          </cell>
          <cell r="D2270">
            <v>2</v>
          </cell>
          <cell r="E2270">
            <v>0</v>
          </cell>
        </row>
        <row r="2271">
          <cell r="B2271" t="str">
            <v>D-105</v>
          </cell>
          <cell r="D2271">
            <v>2</v>
          </cell>
          <cell r="E2271">
            <v>0</v>
          </cell>
        </row>
        <row r="2272">
          <cell r="B2272" t="str">
            <v>M-73</v>
          </cell>
          <cell r="D2272">
            <v>2</v>
          </cell>
          <cell r="E2272">
            <v>0</v>
          </cell>
        </row>
        <row r="2273">
          <cell r="B2273" t="str">
            <v>T-3</v>
          </cell>
          <cell r="D2273">
            <v>1</v>
          </cell>
          <cell r="E2273">
            <v>0</v>
          </cell>
        </row>
        <row r="2274">
          <cell r="B2274" t="str">
            <v>M-81</v>
          </cell>
          <cell r="D2274">
            <v>1</v>
          </cell>
          <cell r="E2274">
            <v>0</v>
          </cell>
        </row>
        <row r="2275">
          <cell r="B2275" t="str">
            <v>D-141</v>
          </cell>
          <cell r="D2275">
            <v>2</v>
          </cell>
          <cell r="E2275">
            <v>0</v>
          </cell>
        </row>
        <row r="2276">
          <cell r="B2276" t="str">
            <v>D-109</v>
          </cell>
          <cell r="D2276">
            <v>1</v>
          </cell>
          <cell r="E2276">
            <v>0</v>
          </cell>
        </row>
        <row r="2277">
          <cell r="B2277" t="str">
            <v>M-83</v>
          </cell>
          <cell r="D2277">
            <v>1</v>
          </cell>
          <cell r="E2277">
            <v>0</v>
          </cell>
        </row>
        <row r="2278">
          <cell r="B2278" t="str">
            <v>T-50</v>
          </cell>
          <cell r="D2278">
            <v>1</v>
          </cell>
          <cell r="E2278">
            <v>0</v>
          </cell>
        </row>
        <row r="2279">
          <cell r="B2279" t="str">
            <v>M-114</v>
          </cell>
          <cell r="D2279">
            <v>2</v>
          </cell>
          <cell r="E2279">
            <v>0</v>
          </cell>
        </row>
        <row r="2280">
          <cell r="B2280" t="str">
            <v>D-92</v>
          </cell>
          <cell r="D2280">
            <v>1</v>
          </cell>
          <cell r="E2280">
            <v>0</v>
          </cell>
        </row>
        <row r="2281">
          <cell r="B2281" t="str">
            <v>D-93</v>
          </cell>
          <cell r="D2281">
            <v>2</v>
          </cell>
          <cell r="E2281">
            <v>0</v>
          </cell>
        </row>
        <row r="2282">
          <cell r="B2282" t="str">
            <v>M-86</v>
          </cell>
          <cell r="D2282">
            <v>2</v>
          </cell>
          <cell r="E2282">
            <v>0</v>
          </cell>
        </row>
        <row r="2283">
          <cell r="B2283" t="str">
            <v>M-22</v>
          </cell>
          <cell r="D2283">
            <v>1</v>
          </cell>
          <cell r="E2283">
            <v>0</v>
          </cell>
        </row>
        <row r="2284">
          <cell r="B2284" t="str">
            <v>D-125</v>
          </cell>
          <cell r="D2284">
            <v>1</v>
          </cell>
          <cell r="E2284">
            <v>0</v>
          </cell>
        </row>
        <row r="2285">
          <cell r="B2285" t="str">
            <v>D-199</v>
          </cell>
          <cell r="D2285">
            <v>2</v>
          </cell>
          <cell r="E2285">
            <v>0</v>
          </cell>
        </row>
        <row r="2286">
          <cell r="B2286" t="str">
            <v>D-28</v>
          </cell>
          <cell r="D2286">
            <v>2</v>
          </cell>
          <cell r="E2286">
            <v>0</v>
          </cell>
        </row>
        <row r="2287">
          <cell r="B2287" t="str">
            <v>D-127</v>
          </cell>
          <cell r="D2287">
            <v>1</v>
          </cell>
          <cell r="E2287">
            <v>0</v>
          </cell>
        </row>
        <row r="2288">
          <cell r="B2288" t="str">
            <v>D-204</v>
          </cell>
          <cell r="D2288">
            <v>1</v>
          </cell>
          <cell r="E2288">
            <v>0</v>
          </cell>
        </row>
        <row r="2289">
          <cell r="B2289" t="str">
            <v>M-91</v>
          </cell>
          <cell r="D2289">
            <v>2</v>
          </cell>
          <cell r="E2289">
            <v>0</v>
          </cell>
        </row>
        <row r="2290">
          <cell r="B2290" t="str">
            <v>D-8</v>
          </cell>
          <cell r="D2290">
            <v>2</v>
          </cell>
          <cell r="E2290">
            <v>0</v>
          </cell>
        </row>
        <row r="2291">
          <cell r="B2291" t="str">
            <v>D-148</v>
          </cell>
          <cell r="D2291">
            <v>1</v>
          </cell>
          <cell r="E2291">
            <v>0</v>
          </cell>
        </row>
        <row r="2292">
          <cell r="B2292" t="str">
            <v>D-143</v>
          </cell>
          <cell r="D2292">
            <v>2</v>
          </cell>
          <cell r="E2292">
            <v>0</v>
          </cell>
        </row>
        <row r="2293">
          <cell r="B2293" t="str">
            <v>M-116</v>
          </cell>
          <cell r="D2293">
            <v>2</v>
          </cell>
          <cell r="E2293">
            <v>0</v>
          </cell>
        </row>
        <row r="2294">
          <cell r="B2294" t="str">
            <v>M-105</v>
          </cell>
          <cell r="D2294">
            <v>2</v>
          </cell>
          <cell r="E2294">
            <v>0</v>
          </cell>
        </row>
        <row r="2295">
          <cell r="B2295" t="str">
            <v>T-79</v>
          </cell>
          <cell r="D2295">
            <v>1</v>
          </cell>
          <cell r="E2295">
            <v>0</v>
          </cell>
        </row>
        <row r="2296">
          <cell r="B2296" t="str">
            <v>D-145</v>
          </cell>
          <cell r="D2296">
            <v>2</v>
          </cell>
          <cell r="E2296">
            <v>0</v>
          </cell>
        </row>
        <row r="2297">
          <cell r="B2297" t="str">
            <v>D-146</v>
          </cell>
          <cell r="D2297">
            <v>2</v>
          </cell>
          <cell r="E2297">
            <v>0</v>
          </cell>
        </row>
        <row r="2298">
          <cell r="B2298" t="str">
            <v>M-39</v>
          </cell>
          <cell r="D2298">
            <v>1</v>
          </cell>
          <cell r="E2298">
            <v>0</v>
          </cell>
        </row>
        <row r="2299">
          <cell r="B2299" t="str">
            <v>M-40</v>
          </cell>
          <cell r="D2299">
            <v>2</v>
          </cell>
          <cell r="E2299">
            <v>0</v>
          </cell>
        </row>
        <row r="2300">
          <cell r="B2300" t="str">
            <v>D-135</v>
          </cell>
          <cell r="D2300">
            <v>2</v>
          </cell>
          <cell r="E2300">
            <v>0</v>
          </cell>
        </row>
        <row r="2301">
          <cell r="B2301" t="str">
            <v>D-223</v>
          </cell>
          <cell r="D2301">
            <v>2</v>
          </cell>
          <cell r="E2301">
            <v>0</v>
          </cell>
        </row>
        <row r="2302">
          <cell r="B2302" t="str">
            <v>D-202</v>
          </cell>
          <cell r="D2302">
            <v>2</v>
          </cell>
          <cell r="E2302">
            <v>0</v>
          </cell>
        </row>
        <row r="2303">
          <cell r="B2303" t="str">
            <v>M-64</v>
          </cell>
          <cell r="D2303">
            <v>1</v>
          </cell>
          <cell r="E2303">
            <v>0</v>
          </cell>
        </row>
        <row r="2304">
          <cell r="B2304" t="str">
            <v>T-20</v>
          </cell>
          <cell r="D2304">
            <v>1</v>
          </cell>
          <cell r="E2304">
            <v>0</v>
          </cell>
        </row>
        <row r="2307">
          <cell r="B2307" t="str">
            <v>Clave</v>
          </cell>
          <cell r="D2307" t="str">
            <v>Cant</v>
          </cell>
          <cell r="E2307" t="str">
            <v>Cant</v>
          </cell>
        </row>
        <row r="2308">
          <cell r="D2308" t="str">
            <v>Necesaria</v>
          </cell>
          <cell r="E2308" t="str">
            <v>Exist</v>
          </cell>
        </row>
        <row r="2309">
          <cell r="B2309" t="str">
            <v>D-85</v>
          </cell>
          <cell r="D2309">
            <v>1</v>
          </cell>
          <cell r="E2309">
            <v>0</v>
          </cell>
        </row>
        <row r="2312">
          <cell r="B2312" t="str">
            <v>Clave</v>
          </cell>
          <cell r="D2312" t="str">
            <v>Cant</v>
          </cell>
          <cell r="E2312" t="str">
            <v>Cant</v>
          </cell>
        </row>
        <row r="2313">
          <cell r="D2313" t="str">
            <v>Necesaria</v>
          </cell>
          <cell r="E2313" t="str">
            <v>Exist</v>
          </cell>
        </row>
        <row r="2314">
          <cell r="B2314" t="str">
            <v>M-73</v>
          </cell>
          <cell r="D2314">
            <v>1</v>
          </cell>
          <cell r="E2314">
            <v>0</v>
          </cell>
        </row>
        <row r="2315">
          <cell r="B2315" t="str">
            <v>M-80</v>
          </cell>
          <cell r="D2315">
            <v>1</v>
          </cell>
          <cell r="E2315">
            <v>0</v>
          </cell>
        </row>
        <row r="2318">
          <cell r="B2318" t="str">
            <v>Clave</v>
          </cell>
          <cell r="D2318" t="str">
            <v>Cant</v>
          </cell>
          <cell r="E2318" t="str">
            <v>Cant</v>
          </cell>
        </row>
        <row r="2319">
          <cell r="D2319" t="str">
            <v>Necesaria</v>
          </cell>
          <cell r="E2319" t="str">
            <v>Exist</v>
          </cell>
        </row>
        <row r="2320">
          <cell r="B2320" t="str">
            <v>D-88</v>
          </cell>
          <cell r="D2320">
            <v>1</v>
          </cell>
          <cell r="E2320">
            <v>0</v>
          </cell>
        </row>
        <row r="2321">
          <cell r="B2321" t="str">
            <v>D-105</v>
          </cell>
          <cell r="D2321">
            <v>1</v>
          </cell>
          <cell r="E2321">
            <v>0</v>
          </cell>
        </row>
        <row r="2322">
          <cell r="B2322" t="str">
            <v>M-73</v>
          </cell>
          <cell r="D2322">
            <v>1</v>
          </cell>
          <cell r="E2322">
            <v>0</v>
          </cell>
        </row>
        <row r="2323">
          <cell r="B2323" t="str">
            <v>M-82</v>
          </cell>
          <cell r="D2323">
            <v>1</v>
          </cell>
          <cell r="E2323">
            <v>0</v>
          </cell>
        </row>
        <row r="2324">
          <cell r="B2324" t="str">
            <v>M-114</v>
          </cell>
          <cell r="D2324">
            <v>1</v>
          </cell>
          <cell r="E2324">
            <v>0</v>
          </cell>
        </row>
        <row r="2325">
          <cell r="B2325" t="str">
            <v>D-93</v>
          </cell>
          <cell r="D2325">
            <v>2</v>
          </cell>
          <cell r="E2325">
            <v>0</v>
          </cell>
        </row>
        <row r="2326">
          <cell r="B2326" t="str">
            <v>M-61</v>
          </cell>
          <cell r="D2326">
            <v>2</v>
          </cell>
          <cell r="E2326">
            <v>0</v>
          </cell>
        </row>
        <row r="2327">
          <cell r="B2327" t="str">
            <v>D-199</v>
          </cell>
          <cell r="D2327">
            <v>2</v>
          </cell>
          <cell r="E2327">
            <v>0</v>
          </cell>
        </row>
        <row r="2328">
          <cell r="B2328" t="str">
            <v>M-99</v>
          </cell>
          <cell r="D2328">
            <v>1</v>
          </cell>
          <cell r="E2328">
            <v>0</v>
          </cell>
        </row>
        <row r="2329">
          <cell r="B2329" t="str">
            <v>M-105</v>
          </cell>
          <cell r="D2329">
            <v>2</v>
          </cell>
          <cell r="E2329">
            <v>0</v>
          </cell>
        </row>
        <row r="2330">
          <cell r="B2330" t="str">
            <v>D-226</v>
          </cell>
          <cell r="D2330">
            <v>2</v>
          </cell>
          <cell r="E2330">
            <v>0</v>
          </cell>
        </row>
        <row r="2331">
          <cell r="B2331" t="str">
            <v>D-202</v>
          </cell>
          <cell r="D2331">
            <v>2</v>
          </cell>
          <cell r="E2331">
            <v>0</v>
          </cell>
        </row>
        <row r="2334">
          <cell r="B2334" t="str">
            <v>Clave</v>
          </cell>
          <cell r="D2334" t="str">
            <v>Cant</v>
          </cell>
          <cell r="E2334" t="str">
            <v>Cant</v>
          </cell>
        </row>
        <row r="2335">
          <cell r="D2335" t="str">
            <v>Necesaria</v>
          </cell>
          <cell r="E2335" t="str">
            <v>Exist</v>
          </cell>
        </row>
        <row r="2336">
          <cell r="B2336" t="str">
            <v>M-59</v>
          </cell>
          <cell r="D2336">
            <v>1</v>
          </cell>
          <cell r="E2336">
            <v>0</v>
          </cell>
        </row>
        <row r="2337">
          <cell r="B2337" t="str">
            <v>M-86</v>
          </cell>
          <cell r="D2337">
            <v>1</v>
          </cell>
          <cell r="E2337">
            <v>0</v>
          </cell>
        </row>
        <row r="2338">
          <cell r="B2338" t="str">
            <v>E-129</v>
          </cell>
          <cell r="D2338">
            <v>1</v>
          </cell>
          <cell r="E2338">
            <v>0</v>
          </cell>
        </row>
        <row r="2341">
          <cell r="B2341" t="str">
            <v>Clave</v>
          </cell>
          <cell r="D2341" t="str">
            <v>Cant</v>
          </cell>
          <cell r="E2341" t="str">
            <v>Cant</v>
          </cell>
        </row>
        <row r="2342">
          <cell r="D2342" t="str">
            <v>Necesaria</v>
          </cell>
          <cell r="E2342" t="str">
            <v>Exist</v>
          </cell>
        </row>
        <row r="2343">
          <cell r="B2343" t="str">
            <v>M-59</v>
          </cell>
          <cell r="D2343">
            <v>1</v>
          </cell>
          <cell r="E2343">
            <v>0</v>
          </cell>
        </row>
        <row r="2344">
          <cell r="B2344" t="str">
            <v>M-86</v>
          </cell>
          <cell r="D2344">
            <v>1</v>
          </cell>
          <cell r="E2344">
            <v>0</v>
          </cell>
        </row>
        <row r="2345">
          <cell r="B2345" t="str">
            <v>M-64</v>
          </cell>
          <cell r="D2345">
            <v>1</v>
          </cell>
          <cell r="E2345">
            <v>0</v>
          </cell>
        </row>
        <row r="2348">
          <cell r="B2348" t="str">
            <v>Clave</v>
          </cell>
          <cell r="D2348" t="str">
            <v>Cant</v>
          </cell>
          <cell r="E2348" t="str">
            <v>Cant</v>
          </cell>
        </row>
        <row r="2349">
          <cell r="D2349" t="str">
            <v>Necesaria</v>
          </cell>
          <cell r="E2349" t="str">
            <v>Exist</v>
          </cell>
        </row>
        <row r="2350">
          <cell r="B2350" t="str">
            <v>E-8</v>
          </cell>
          <cell r="D2350">
            <v>2</v>
          </cell>
          <cell r="E2350">
            <v>0</v>
          </cell>
        </row>
        <row r="2351">
          <cell r="B2351" t="str">
            <v>E-6</v>
          </cell>
          <cell r="D2351">
            <v>2</v>
          </cell>
          <cell r="E2351">
            <v>0</v>
          </cell>
        </row>
        <row r="2356">
          <cell r="B2356" t="str">
            <v>Clave</v>
          </cell>
          <cell r="D2356" t="str">
            <v>Cant</v>
          </cell>
          <cell r="E2356" t="str">
            <v>Cant</v>
          </cell>
        </row>
        <row r="2357">
          <cell r="D2357" t="str">
            <v>Necesaria</v>
          </cell>
          <cell r="E2357" t="str">
            <v>Exist</v>
          </cell>
        </row>
        <row r="2358">
          <cell r="B2358" t="str">
            <v>M-60</v>
          </cell>
          <cell r="D2358">
            <v>1</v>
          </cell>
          <cell r="E2358">
            <v>0</v>
          </cell>
        </row>
        <row r="2359">
          <cell r="B2359" t="str">
            <v>M-111</v>
          </cell>
          <cell r="D2359">
            <v>1</v>
          </cell>
          <cell r="E2359">
            <v>0</v>
          </cell>
        </row>
        <row r="2362">
          <cell r="B2362" t="str">
            <v>Clave</v>
          </cell>
          <cell r="D2362" t="str">
            <v>Cant</v>
          </cell>
          <cell r="E2362" t="str">
            <v>Cant</v>
          </cell>
        </row>
        <row r="2363">
          <cell r="D2363" t="str">
            <v>Necesaria</v>
          </cell>
          <cell r="E2363" t="str">
            <v>Exist</v>
          </cell>
        </row>
        <row r="2364">
          <cell r="B2364" t="str">
            <v>M-114</v>
          </cell>
          <cell r="D2364">
            <v>2</v>
          </cell>
          <cell r="E2364">
            <v>0</v>
          </cell>
        </row>
        <row r="2365">
          <cell r="B2365" t="str">
            <v>D-92</v>
          </cell>
          <cell r="D2365">
            <v>1</v>
          </cell>
          <cell r="E2365">
            <v>0</v>
          </cell>
        </row>
        <row r="2366">
          <cell r="B2366" t="str">
            <v>E-127</v>
          </cell>
          <cell r="D2366">
            <v>1</v>
          </cell>
          <cell r="E2366">
            <v>0</v>
          </cell>
        </row>
        <row r="2367">
          <cell r="B2367" t="str">
            <v>M-116</v>
          </cell>
          <cell r="D2367">
            <v>1</v>
          </cell>
          <cell r="E2367">
            <v>0</v>
          </cell>
        </row>
        <row r="2370">
          <cell r="B2370" t="str">
            <v>Clave</v>
          </cell>
          <cell r="D2370" t="str">
            <v>Cant</v>
          </cell>
          <cell r="E2370" t="str">
            <v>Cant</v>
          </cell>
        </row>
        <row r="2371">
          <cell r="D2371" t="str">
            <v>Necesaria</v>
          </cell>
          <cell r="E2371" t="str">
            <v>Exist</v>
          </cell>
        </row>
        <row r="2372">
          <cell r="B2372" t="str">
            <v>D-220</v>
          </cell>
          <cell r="D2372">
            <v>1</v>
          </cell>
          <cell r="E2372">
            <v>0</v>
          </cell>
        </row>
        <row r="2373">
          <cell r="B2373" t="str">
            <v>M-102</v>
          </cell>
          <cell r="D2373">
            <v>2</v>
          </cell>
          <cell r="E2373">
            <v>0</v>
          </cell>
        </row>
        <row r="2374">
          <cell r="B2374" t="str">
            <v>D-141</v>
          </cell>
          <cell r="D2374">
            <v>6</v>
          </cell>
          <cell r="E2374">
            <v>0</v>
          </cell>
        </row>
        <row r="2375">
          <cell r="B2375" t="str">
            <v>D-142</v>
          </cell>
          <cell r="D2375">
            <v>4</v>
          </cell>
          <cell r="E2375">
            <v>0</v>
          </cell>
        </row>
        <row r="2376">
          <cell r="B2376" t="str">
            <v>D-143</v>
          </cell>
          <cell r="D2376">
            <v>6</v>
          </cell>
          <cell r="E2376">
            <v>0</v>
          </cell>
        </row>
        <row r="2377">
          <cell r="B2377" t="str">
            <v>D-144</v>
          </cell>
          <cell r="D2377">
            <v>4</v>
          </cell>
          <cell r="E2377">
            <v>0</v>
          </cell>
        </row>
        <row r="2380">
          <cell r="B2380" t="str">
            <v>Clave</v>
          </cell>
          <cell r="D2380" t="str">
            <v>Cant</v>
          </cell>
          <cell r="E2380" t="str">
            <v>Cant</v>
          </cell>
        </row>
        <row r="2381">
          <cell r="D2381" t="str">
            <v>Necesaria</v>
          </cell>
          <cell r="E2381" t="str">
            <v>Exist</v>
          </cell>
        </row>
        <row r="2382">
          <cell r="B2382" t="str">
            <v>M-117</v>
          </cell>
          <cell r="D2382">
            <v>2</v>
          </cell>
          <cell r="E2382">
            <v>0</v>
          </cell>
        </row>
        <row r="2385">
          <cell r="B2385" t="str">
            <v>Clave</v>
          </cell>
          <cell r="D2385" t="str">
            <v>Cant</v>
          </cell>
          <cell r="E2385" t="str">
            <v>Cant</v>
          </cell>
        </row>
        <row r="2386">
          <cell r="D2386" t="str">
            <v>Necesaria</v>
          </cell>
          <cell r="E2386" t="str">
            <v>Exist</v>
          </cell>
        </row>
        <row r="2387">
          <cell r="B2387" t="str">
            <v>M-8</v>
          </cell>
          <cell r="D2387">
            <v>2</v>
          </cell>
          <cell r="E2387">
            <v>0</v>
          </cell>
        </row>
        <row r="2388">
          <cell r="B2388" t="str">
            <v>M-86</v>
          </cell>
          <cell r="D2388">
            <v>1</v>
          </cell>
          <cell r="E2388">
            <v>0</v>
          </cell>
        </row>
        <row r="2391">
          <cell r="B2391" t="str">
            <v>Clave</v>
          </cell>
          <cell r="D2391" t="str">
            <v>Cant</v>
          </cell>
          <cell r="E2391" t="str">
            <v>Cant</v>
          </cell>
        </row>
        <row r="2392">
          <cell r="D2392" t="str">
            <v>Necesaria</v>
          </cell>
          <cell r="E2392" t="str">
            <v>Exist</v>
          </cell>
        </row>
        <row r="2393">
          <cell r="B2393" t="str">
            <v>M-113</v>
          </cell>
          <cell r="D2393">
            <v>1</v>
          </cell>
          <cell r="E2393">
            <v>0</v>
          </cell>
        </row>
        <row r="2394">
          <cell r="B2394" t="str">
            <v>E-58</v>
          </cell>
          <cell r="D2394">
            <v>1</v>
          </cell>
          <cell r="E2394">
            <v>0</v>
          </cell>
        </row>
        <row r="2397">
          <cell r="B2397" t="str">
            <v>Clave</v>
          </cell>
          <cell r="D2397" t="str">
            <v>Cant</v>
          </cell>
          <cell r="E2397" t="str">
            <v>Cant</v>
          </cell>
        </row>
        <row r="2398">
          <cell r="D2398" t="str">
            <v>Necesaria</v>
          </cell>
          <cell r="E2398" t="str">
            <v>Exist</v>
          </cell>
        </row>
        <row r="2399">
          <cell r="B2399" t="str">
            <v>M-16</v>
          </cell>
          <cell r="D2399">
            <v>1</v>
          </cell>
          <cell r="E2399">
            <v>0</v>
          </cell>
        </row>
        <row r="2400">
          <cell r="B2400" t="str">
            <v>M-3</v>
          </cell>
          <cell r="D2400">
            <v>2</v>
          </cell>
          <cell r="E2400">
            <v>0</v>
          </cell>
        </row>
        <row r="2401">
          <cell r="B2401" t="str">
            <v>M-9</v>
          </cell>
          <cell r="D2401">
            <v>1</v>
          </cell>
          <cell r="E2401">
            <v>0</v>
          </cell>
        </row>
        <row r="2404">
          <cell r="B2404" t="str">
            <v>Clave</v>
          </cell>
          <cell r="D2404" t="str">
            <v>Cant</v>
          </cell>
          <cell r="E2404" t="str">
            <v>Cant</v>
          </cell>
        </row>
        <row r="2405">
          <cell r="D2405" t="str">
            <v>Necesaria</v>
          </cell>
          <cell r="E2405" t="str">
            <v>Exist</v>
          </cell>
        </row>
        <row r="2406">
          <cell r="B2406" t="str">
            <v>M-16</v>
          </cell>
          <cell r="D2406">
            <v>1</v>
          </cell>
          <cell r="E2406">
            <v>0</v>
          </cell>
        </row>
        <row r="2407">
          <cell r="B2407" t="str">
            <v>M-3</v>
          </cell>
          <cell r="D2407">
            <v>2</v>
          </cell>
          <cell r="E2407">
            <v>0</v>
          </cell>
        </row>
        <row r="2408">
          <cell r="B2408" t="str">
            <v>M-9</v>
          </cell>
          <cell r="D2408">
            <v>1</v>
          </cell>
          <cell r="E2408">
            <v>0</v>
          </cell>
        </row>
        <row r="2411">
          <cell r="B2411" t="str">
            <v>Clave</v>
          </cell>
          <cell r="D2411" t="str">
            <v>Cant</v>
          </cell>
          <cell r="E2411" t="str">
            <v>Cant</v>
          </cell>
        </row>
        <row r="2412">
          <cell r="D2412" t="str">
            <v>Necesaria</v>
          </cell>
          <cell r="E2412" t="str">
            <v>Exist</v>
          </cell>
        </row>
        <row r="2413">
          <cell r="B2413" t="str">
            <v>O-2</v>
          </cell>
          <cell r="D2413">
            <v>1</v>
          </cell>
          <cell r="E2413">
            <v>0</v>
          </cell>
        </row>
        <row r="2414">
          <cell r="B2414" t="str">
            <v>O-3</v>
          </cell>
          <cell r="D2414">
            <v>1</v>
          </cell>
          <cell r="E2414">
            <v>0</v>
          </cell>
        </row>
        <row r="2415">
          <cell r="B2415" t="str">
            <v>M-14</v>
          </cell>
          <cell r="D2415">
            <v>1</v>
          </cell>
          <cell r="E2415">
            <v>0</v>
          </cell>
        </row>
        <row r="2418">
          <cell r="B2418" t="str">
            <v>Clave</v>
          </cell>
          <cell r="D2418" t="str">
            <v>Cant</v>
          </cell>
          <cell r="E2418" t="str">
            <v>Cant</v>
          </cell>
        </row>
        <row r="2419">
          <cell r="D2419" t="str">
            <v>Necesaria</v>
          </cell>
          <cell r="E2419" t="str">
            <v>Exist</v>
          </cell>
        </row>
        <row r="2420">
          <cell r="B2420" t="str">
            <v>O-2</v>
          </cell>
          <cell r="D2420">
            <v>1</v>
          </cell>
          <cell r="E2420">
            <v>0</v>
          </cell>
        </row>
        <row r="2421">
          <cell r="B2421" t="str">
            <v>O-3</v>
          </cell>
          <cell r="D2421">
            <v>1</v>
          </cell>
          <cell r="E2421">
            <v>0</v>
          </cell>
        </row>
        <row r="2422">
          <cell r="B2422" t="str">
            <v>M-14</v>
          </cell>
          <cell r="D2422">
            <v>1</v>
          </cell>
          <cell r="E2422">
            <v>0</v>
          </cell>
        </row>
        <row r="2429">
          <cell r="B2429" t="str">
            <v>Clave</v>
          </cell>
          <cell r="D2429" t="str">
            <v>Cant</v>
          </cell>
          <cell r="E2429" t="str">
            <v>Cant</v>
          </cell>
        </row>
        <row r="2430">
          <cell r="D2430" t="str">
            <v>Necesaria</v>
          </cell>
          <cell r="E2430" t="str">
            <v>Exist</v>
          </cell>
        </row>
        <row r="2431">
          <cell r="B2431" t="str">
            <v>M-113</v>
          </cell>
          <cell r="D2431">
            <v>1</v>
          </cell>
          <cell r="E2431">
            <v>0</v>
          </cell>
        </row>
        <row r="2432">
          <cell r="B2432" t="str">
            <v>M-111</v>
          </cell>
          <cell r="D2432">
            <v>2</v>
          </cell>
          <cell r="E2432">
            <v>0</v>
          </cell>
        </row>
        <row r="2433">
          <cell r="B2433" t="str">
            <v>M-60</v>
          </cell>
          <cell r="D2433">
            <v>1</v>
          </cell>
          <cell r="E2433">
            <v>0</v>
          </cell>
        </row>
        <row r="2434">
          <cell r="B2434" t="str">
            <v>E-114</v>
          </cell>
          <cell r="D2434">
            <v>1</v>
          </cell>
          <cell r="E2434">
            <v>0</v>
          </cell>
        </row>
        <row r="2435">
          <cell r="B2435" t="str">
            <v>M-94</v>
          </cell>
          <cell r="D2435">
            <v>2</v>
          </cell>
          <cell r="E2435">
            <v>0</v>
          </cell>
        </row>
        <row r="2436">
          <cell r="B2436" t="str">
            <v>M-15</v>
          </cell>
          <cell r="D2436">
            <v>1</v>
          </cell>
          <cell r="E2436">
            <v>0</v>
          </cell>
        </row>
        <row r="2437">
          <cell r="B2437" t="str">
            <v>M-36</v>
          </cell>
          <cell r="D2437">
            <v>1</v>
          </cell>
          <cell r="E2437">
            <v>0</v>
          </cell>
        </row>
        <row r="2438">
          <cell r="B2438" t="str">
            <v>M-40</v>
          </cell>
          <cell r="D2438">
            <v>1</v>
          </cell>
          <cell r="E2438">
            <v>0</v>
          </cell>
        </row>
        <row r="2439">
          <cell r="B2439" t="str">
            <v>T-20</v>
          </cell>
          <cell r="D2439">
            <v>1</v>
          </cell>
          <cell r="E2439">
            <v>0</v>
          </cell>
        </row>
        <row r="2442">
          <cell r="B2442" t="str">
            <v>Clave</v>
          </cell>
          <cell r="D2442" t="str">
            <v>Cant</v>
          </cell>
          <cell r="E2442" t="str">
            <v>Cant</v>
          </cell>
        </row>
        <row r="2443">
          <cell r="D2443" t="str">
            <v>Necesaria</v>
          </cell>
          <cell r="E2443" t="str">
            <v>Exist</v>
          </cell>
        </row>
        <row r="2444">
          <cell r="B2444" t="str">
            <v>E-201</v>
          </cell>
          <cell r="D2444">
            <v>1</v>
          </cell>
          <cell r="E2444">
            <v>0</v>
          </cell>
        </row>
        <row r="2445">
          <cell r="B2445" t="str">
            <v>D-219</v>
          </cell>
          <cell r="D2445">
            <v>1</v>
          </cell>
          <cell r="E2445">
            <v>0</v>
          </cell>
        </row>
        <row r="2448">
          <cell r="B2448" t="str">
            <v>Clave</v>
          </cell>
          <cell r="D2448" t="str">
            <v>Cant</v>
          </cell>
          <cell r="E2448" t="str">
            <v>Cant</v>
          </cell>
        </row>
        <row r="2449">
          <cell r="D2449" t="str">
            <v>Necesaria</v>
          </cell>
          <cell r="E2449" t="str">
            <v>Exist</v>
          </cell>
        </row>
        <row r="2450">
          <cell r="B2450" t="str">
            <v>M-16</v>
          </cell>
          <cell r="D2450">
            <v>1</v>
          </cell>
          <cell r="E2450">
            <v>0</v>
          </cell>
        </row>
        <row r="2451">
          <cell r="B2451" t="str">
            <v>M-3</v>
          </cell>
          <cell r="D2451">
            <v>1</v>
          </cell>
          <cell r="E2451">
            <v>0</v>
          </cell>
        </row>
        <row r="2452">
          <cell r="B2452" t="str">
            <v>M-9</v>
          </cell>
          <cell r="D2452">
            <v>1</v>
          </cell>
          <cell r="E2452">
            <v>0</v>
          </cell>
        </row>
        <row r="2453">
          <cell r="B2453" t="str">
            <v>M-100</v>
          </cell>
          <cell r="D2453">
            <v>1</v>
          </cell>
          <cell r="E2453">
            <v>0</v>
          </cell>
        </row>
        <row r="2456">
          <cell r="B2456" t="str">
            <v>Clave</v>
          </cell>
          <cell r="D2456" t="str">
            <v>Cant</v>
          </cell>
          <cell r="E2456" t="str">
            <v>Cant</v>
          </cell>
        </row>
        <row r="2457">
          <cell r="D2457" t="str">
            <v>Necesaria</v>
          </cell>
          <cell r="E2457" t="str">
            <v>Exist</v>
          </cell>
        </row>
        <row r="2458">
          <cell r="B2458" t="str">
            <v>M-156</v>
          </cell>
          <cell r="D2458">
            <v>1</v>
          </cell>
          <cell r="E2458">
            <v>0</v>
          </cell>
        </row>
        <row r="2459">
          <cell r="B2459" t="str">
            <v>E-83</v>
          </cell>
          <cell r="D2459">
            <v>1</v>
          </cell>
          <cell r="E2459">
            <v>0</v>
          </cell>
        </row>
        <row r="2464">
          <cell r="B2464" t="str">
            <v>Clave</v>
          </cell>
          <cell r="D2464" t="str">
            <v>Cant</v>
          </cell>
          <cell r="E2464" t="str">
            <v>Cant</v>
          </cell>
        </row>
        <row r="2465">
          <cell r="D2465" t="str">
            <v>Necesaria</v>
          </cell>
          <cell r="E2465" t="str">
            <v>Exist</v>
          </cell>
        </row>
        <row r="2466">
          <cell r="B2466" t="str">
            <v>M-58</v>
          </cell>
          <cell r="D2466">
            <v>1</v>
          </cell>
          <cell r="E2466">
            <v>0</v>
          </cell>
        </row>
        <row r="2467">
          <cell r="B2467" t="str">
            <v>D-216</v>
          </cell>
          <cell r="D2467">
            <v>1</v>
          </cell>
          <cell r="E2467">
            <v>0</v>
          </cell>
        </row>
        <row r="2468">
          <cell r="B2468" t="str">
            <v>M-60</v>
          </cell>
          <cell r="D2468">
            <v>2</v>
          </cell>
          <cell r="E2468">
            <v>0</v>
          </cell>
        </row>
        <row r="2469">
          <cell r="B2469" t="str">
            <v>M-94</v>
          </cell>
          <cell r="D2469">
            <v>2</v>
          </cell>
          <cell r="E2469">
            <v>0</v>
          </cell>
        </row>
        <row r="2470">
          <cell r="B2470" t="str">
            <v>T-78</v>
          </cell>
          <cell r="D2470">
            <v>1</v>
          </cell>
          <cell r="E2470">
            <v>0</v>
          </cell>
        </row>
        <row r="2471">
          <cell r="B2471" t="str">
            <v>E-2</v>
          </cell>
          <cell r="D2471">
            <v>1</v>
          </cell>
          <cell r="E2471">
            <v>0</v>
          </cell>
        </row>
        <row r="2472">
          <cell r="B2472" t="str">
            <v>M-40</v>
          </cell>
          <cell r="D2472">
            <v>4</v>
          </cell>
          <cell r="E2472">
            <v>0</v>
          </cell>
        </row>
        <row r="2475">
          <cell r="B2475" t="str">
            <v>Clave</v>
          </cell>
          <cell r="D2475" t="str">
            <v>Cant</v>
          </cell>
          <cell r="E2475" t="str">
            <v>Cant</v>
          </cell>
        </row>
        <row r="2476">
          <cell r="D2476" t="str">
            <v>Necesaria</v>
          </cell>
          <cell r="E2476" t="str">
            <v>Exist</v>
          </cell>
        </row>
        <row r="2477">
          <cell r="B2477" t="str">
            <v>D-215</v>
          </cell>
          <cell r="D2477">
            <v>2</v>
          </cell>
          <cell r="E2477">
            <v>0</v>
          </cell>
        </row>
        <row r="2478">
          <cell r="B2478" t="str">
            <v>E-114</v>
          </cell>
          <cell r="D2478">
            <v>1</v>
          </cell>
          <cell r="E2478">
            <v>0</v>
          </cell>
        </row>
        <row r="2481">
          <cell r="B2481" t="str">
            <v>Clave</v>
          </cell>
          <cell r="D2481" t="str">
            <v>Cant</v>
          </cell>
          <cell r="E2481" t="str">
            <v>Cant</v>
          </cell>
        </row>
        <row r="2482">
          <cell r="D2482" t="str">
            <v>Necesaria</v>
          </cell>
          <cell r="E2482" t="str">
            <v>Exist</v>
          </cell>
        </row>
        <row r="2483">
          <cell r="B2483" t="str">
            <v>O-3</v>
          </cell>
          <cell r="D2483">
            <v>1</v>
          </cell>
          <cell r="E2483">
            <v>0</v>
          </cell>
        </row>
        <row r="2484">
          <cell r="B2484" t="str">
            <v>M-16</v>
          </cell>
          <cell r="D2484">
            <v>1</v>
          </cell>
          <cell r="E2484">
            <v>0</v>
          </cell>
        </row>
        <row r="2485">
          <cell r="B2485" t="str">
            <v>M-3</v>
          </cell>
          <cell r="D2485">
            <v>1</v>
          </cell>
          <cell r="E2485">
            <v>0</v>
          </cell>
        </row>
        <row r="2486">
          <cell r="B2486" t="str">
            <v>M-9</v>
          </cell>
          <cell r="D2486">
            <v>1</v>
          </cell>
          <cell r="E2486">
            <v>0</v>
          </cell>
        </row>
        <row r="2487">
          <cell r="B2487" t="str">
            <v>M-14</v>
          </cell>
          <cell r="D2487">
            <v>1</v>
          </cell>
          <cell r="E2487">
            <v>0</v>
          </cell>
        </row>
        <row r="2492">
          <cell r="B2492" t="str">
            <v>Clave</v>
          </cell>
          <cell r="D2492" t="str">
            <v>Cant</v>
          </cell>
          <cell r="E2492" t="str">
            <v>Cant</v>
          </cell>
        </row>
        <row r="2493">
          <cell r="D2493" t="str">
            <v>Necesaria</v>
          </cell>
          <cell r="E2493" t="str">
            <v>Exist</v>
          </cell>
        </row>
        <row r="2494">
          <cell r="B2494" t="str">
            <v>M-58</v>
          </cell>
          <cell r="D2494">
            <v>1</v>
          </cell>
          <cell r="E2494">
            <v>0</v>
          </cell>
        </row>
        <row r="2495">
          <cell r="B2495" t="str">
            <v>M-86</v>
          </cell>
          <cell r="D2495">
            <v>1</v>
          </cell>
          <cell r="E2495">
            <v>0</v>
          </cell>
        </row>
        <row r="2496">
          <cell r="B2496" t="str">
            <v>M-60</v>
          </cell>
          <cell r="D2496">
            <v>2</v>
          </cell>
          <cell r="E2496">
            <v>0</v>
          </cell>
        </row>
        <row r="2497">
          <cell r="B2497" t="str">
            <v>E-114</v>
          </cell>
          <cell r="D2497">
            <v>1</v>
          </cell>
          <cell r="E2497">
            <v>0</v>
          </cell>
        </row>
        <row r="2500">
          <cell r="B2500" t="str">
            <v>Clave</v>
          </cell>
          <cell r="D2500" t="str">
            <v>Cant</v>
          </cell>
          <cell r="E2500" t="str">
            <v>Cant</v>
          </cell>
        </row>
        <row r="2501">
          <cell r="D2501" t="str">
            <v>Necesaria</v>
          </cell>
          <cell r="E2501" t="str">
            <v>Exist</v>
          </cell>
        </row>
        <row r="2502">
          <cell r="B2502" t="str">
            <v>M-58</v>
          </cell>
          <cell r="D2502">
            <v>1</v>
          </cell>
          <cell r="E2502">
            <v>0</v>
          </cell>
        </row>
        <row r="2503">
          <cell r="B2503" t="str">
            <v>M-15</v>
          </cell>
          <cell r="D2503">
            <v>1</v>
          </cell>
          <cell r="E2503">
            <v>0</v>
          </cell>
        </row>
        <row r="2504">
          <cell r="B2504" t="str">
            <v>M-62</v>
          </cell>
          <cell r="D2504">
            <v>1</v>
          </cell>
          <cell r="E2504">
            <v>0</v>
          </cell>
        </row>
        <row r="2505">
          <cell r="B2505" t="str">
            <v>M-63</v>
          </cell>
          <cell r="D2505">
            <v>1</v>
          </cell>
          <cell r="E2505">
            <v>0</v>
          </cell>
        </row>
        <row r="2506">
          <cell r="B2506" t="str">
            <v>M-39</v>
          </cell>
          <cell r="D2506">
            <v>1</v>
          </cell>
          <cell r="E2506">
            <v>0</v>
          </cell>
        </row>
        <row r="2507">
          <cell r="B2507" t="str">
            <v>M-40</v>
          </cell>
          <cell r="D2507">
            <v>1</v>
          </cell>
          <cell r="E2507">
            <v>0</v>
          </cell>
        </row>
        <row r="2508">
          <cell r="B2508" t="str">
            <v>T-20</v>
          </cell>
          <cell r="D2508">
            <v>1</v>
          </cell>
          <cell r="E2508">
            <v>0</v>
          </cell>
        </row>
        <row r="2509">
          <cell r="B2509" t="str">
            <v>M-64</v>
          </cell>
          <cell r="D2509">
            <v>1</v>
          </cell>
          <cell r="E2509">
            <v>0</v>
          </cell>
        </row>
        <row r="2514">
          <cell r="B2514" t="str">
            <v>Clave</v>
          </cell>
          <cell r="D2514" t="str">
            <v>Cant</v>
          </cell>
          <cell r="E2514" t="str">
            <v>Cant</v>
          </cell>
        </row>
        <row r="2515">
          <cell r="D2515" t="str">
            <v>Necesaria</v>
          </cell>
          <cell r="E2515" t="str">
            <v>Exist</v>
          </cell>
        </row>
        <row r="2516">
          <cell r="B2516" t="str">
            <v>M-21</v>
          </cell>
          <cell r="D2516">
            <v>1</v>
          </cell>
          <cell r="E2516">
            <v>0</v>
          </cell>
        </row>
        <row r="2517">
          <cell r="B2517" t="str">
            <v>T-50</v>
          </cell>
          <cell r="D2517">
            <v>1</v>
          </cell>
          <cell r="E2517">
            <v>0</v>
          </cell>
        </row>
        <row r="2518">
          <cell r="B2518" t="str">
            <v>T-57</v>
          </cell>
          <cell r="D2518">
            <v>1</v>
          </cell>
          <cell r="E2518">
            <v>0</v>
          </cell>
        </row>
        <row r="2519">
          <cell r="B2519" t="str">
            <v>T-79</v>
          </cell>
          <cell r="D2519">
            <v>1</v>
          </cell>
          <cell r="E2519">
            <v>0</v>
          </cell>
        </row>
        <row r="2520">
          <cell r="B2520" t="str">
            <v>T-20</v>
          </cell>
          <cell r="D2520">
            <v>1</v>
          </cell>
          <cell r="E2520">
            <v>0</v>
          </cell>
        </row>
        <row r="2523">
          <cell r="B2523" t="str">
            <v>Clave</v>
          </cell>
          <cell r="D2523" t="str">
            <v>Cant</v>
          </cell>
          <cell r="E2523" t="str">
            <v>Cant</v>
          </cell>
        </row>
        <row r="2524">
          <cell r="D2524" t="str">
            <v>Necesaria</v>
          </cell>
          <cell r="E2524" t="str">
            <v>Exist</v>
          </cell>
        </row>
        <row r="2525">
          <cell r="B2525" t="str">
            <v>M-86</v>
          </cell>
          <cell r="D2525">
            <v>1</v>
          </cell>
          <cell r="E2525">
            <v>0</v>
          </cell>
        </row>
        <row r="2526">
          <cell r="B2526" t="str">
            <v>M-60</v>
          </cell>
          <cell r="D2526">
            <v>4</v>
          </cell>
          <cell r="E2526">
            <v>0</v>
          </cell>
        </row>
        <row r="2533">
          <cell r="B2533" t="str">
            <v>Clave</v>
          </cell>
          <cell r="D2533" t="str">
            <v>Cant</v>
          </cell>
          <cell r="E2533" t="str">
            <v>Cant</v>
          </cell>
        </row>
        <row r="2534">
          <cell r="D2534" t="str">
            <v>Necesaria</v>
          </cell>
          <cell r="E2534" t="str">
            <v>Exist</v>
          </cell>
        </row>
        <row r="2535">
          <cell r="B2535" t="str">
            <v>M-18</v>
          </cell>
          <cell r="D2535">
            <v>10</v>
          </cell>
          <cell r="E2535">
            <v>0</v>
          </cell>
        </row>
        <row r="2536">
          <cell r="B2536" t="str">
            <v>M-101</v>
          </cell>
          <cell r="D2536">
            <v>1</v>
          </cell>
          <cell r="E2536">
            <v>0</v>
          </cell>
        </row>
        <row r="2537">
          <cell r="B2537" t="str">
            <v>T-79</v>
          </cell>
          <cell r="D2537">
            <v>1</v>
          </cell>
          <cell r="E2537">
            <v>0</v>
          </cell>
        </row>
        <row r="2538">
          <cell r="B2538" t="str">
            <v>T-16</v>
          </cell>
          <cell r="D2538">
            <v>1</v>
          </cell>
          <cell r="E2538">
            <v>0</v>
          </cell>
        </row>
        <row r="2541">
          <cell r="B2541" t="str">
            <v>Clave</v>
          </cell>
          <cell r="D2541" t="str">
            <v>Cant</v>
          </cell>
          <cell r="E2541" t="str">
            <v>Cant</v>
          </cell>
        </row>
        <row r="2542">
          <cell r="D2542" t="str">
            <v>Necesaria</v>
          </cell>
          <cell r="E2542" t="str">
            <v>Exist</v>
          </cell>
        </row>
        <row r="2543">
          <cell r="B2543" t="str">
            <v>O-2</v>
          </cell>
          <cell r="D2543">
            <v>2</v>
          </cell>
          <cell r="E2543">
            <v>0</v>
          </cell>
        </row>
        <row r="2544">
          <cell r="B2544" t="str">
            <v>O-3</v>
          </cell>
          <cell r="D2544">
            <v>2</v>
          </cell>
          <cell r="E2544">
            <v>0</v>
          </cell>
        </row>
        <row r="2545">
          <cell r="B2545" t="str">
            <v>M-14</v>
          </cell>
          <cell r="D2545">
            <v>2</v>
          </cell>
          <cell r="E2545">
            <v>0</v>
          </cell>
        </row>
        <row r="2548">
          <cell r="B2548" t="str">
            <v>Clave</v>
          </cell>
          <cell r="D2548" t="str">
            <v>Cant</v>
          </cell>
          <cell r="E2548" t="str">
            <v>Cant</v>
          </cell>
        </row>
        <row r="2549">
          <cell r="D2549" t="str">
            <v>Necesaria</v>
          </cell>
          <cell r="E2549" t="str">
            <v>Exist</v>
          </cell>
        </row>
        <row r="2550">
          <cell r="B2550" t="str">
            <v>O-2</v>
          </cell>
          <cell r="D2550">
            <v>2</v>
          </cell>
          <cell r="E2550">
            <v>0</v>
          </cell>
        </row>
        <row r="2551">
          <cell r="B2551" t="str">
            <v>O-3</v>
          </cell>
          <cell r="D2551">
            <v>2</v>
          </cell>
          <cell r="E2551">
            <v>0</v>
          </cell>
        </row>
        <row r="2552">
          <cell r="B2552" t="str">
            <v>M-14</v>
          </cell>
          <cell r="D2552">
            <v>2</v>
          </cell>
          <cell r="E2552">
            <v>0</v>
          </cell>
        </row>
        <row r="2555">
          <cell r="B2555" t="str">
            <v>Clave</v>
          </cell>
          <cell r="D2555" t="str">
            <v>Cant</v>
          </cell>
          <cell r="E2555" t="str">
            <v>Cant</v>
          </cell>
        </row>
        <row r="2556">
          <cell r="D2556" t="str">
            <v>Necesaria</v>
          </cell>
          <cell r="E2556" t="str">
            <v>Exist</v>
          </cell>
        </row>
        <row r="2557">
          <cell r="B2557" t="str">
            <v>E-7</v>
          </cell>
          <cell r="D2557">
            <v>1</v>
          </cell>
          <cell r="E2557">
            <v>0</v>
          </cell>
        </row>
        <row r="2558">
          <cell r="B2558" t="str">
            <v>M-14</v>
          </cell>
          <cell r="D2558">
            <v>1</v>
          </cell>
          <cell r="E2558">
            <v>0</v>
          </cell>
        </row>
        <row r="2562">
          <cell r="B2562" t="str">
            <v>Clave</v>
          </cell>
          <cell r="D2562" t="str">
            <v>Cant</v>
          </cell>
          <cell r="E2562" t="str">
            <v>Cant</v>
          </cell>
        </row>
        <row r="2563">
          <cell r="D2563" t="str">
            <v>Necesaria</v>
          </cell>
          <cell r="E2563" t="str">
            <v>Exist</v>
          </cell>
        </row>
        <row r="2564">
          <cell r="B2564" t="str">
            <v>T-2</v>
          </cell>
          <cell r="D2564">
            <v>1</v>
          </cell>
          <cell r="E2564">
            <v>0</v>
          </cell>
        </row>
        <row r="2565">
          <cell r="B2565" t="str">
            <v>T-50</v>
          </cell>
          <cell r="D2565">
            <v>1</v>
          </cell>
          <cell r="E2565">
            <v>0</v>
          </cell>
        </row>
        <row r="2566">
          <cell r="B2566" t="str">
            <v>M-101</v>
          </cell>
          <cell r="D2566">
            <v>1</v>
          </cell>
          <cell r="E2566">
            <v>0</v>
          </cell>
        </row>
        <row r="2567">
          <cell r="B2567" t="str">
            <v>M-47</v>
          </cell>
          <cell r="D2567">
            <v>1</v>
          </cell>
          <cell r="E2567">
            <v>0</v>
          </cell>
        </row>
        <row r="2570">
          <cell r="B2570" t="str">
            <v>Clave</v>
          </cell>
          <cell r="D2570" t="str">
            <v>Cant</v>
          </cell>
          <cell r="E2570" t="str">
            <v>Cant</v>
          </cell>
        </row>
        <row r="2571">
          <cell r="D2571" t="str">
            <v>Necesaria</v>
          </cell>
          <cell r="E2571" t="str">
            <v>Exist</v>
          </cell>
        </row>
        <row r="2572">
          <cell r="B2572" t="str">
            <v>M-1</v>
          </cell>
          <cell r="D2572">
            <v>1</v>
          </cell>
          <cell r="E2572">
            <v>0</v>
          </cell>
        </row>
        <row r="2573">
          <cell r="B2573" t="str">
            <v>M-17</v>
          </cell>
          <cell r="D2573">
            <v>1</v>
          </cell>
          <cell r="E2573">
            <v>0</v>
          </cell>
        </row>
        <row r="2574">
          <cell r="B2574" t="str">
            <v>T-50</v>
          </cell>
          <cell r="D2574">
            <v>2</v>
          </cell>
          <cell r="E2574">
            <v>0</v>
          </cell>
        </row>
        <row r="2575">
          <cell r="B2575" t="str">
            <v>M-22</v>
          </cell>
          <cell r="D2575">
            <v>1</v>
          </cell>
          <cell r="E2575">
            <v>0</v>
          </cell>
        </row>
        <row r="2576">
          <cell r="B2576" t="str">
            <v>M-9</v>
          </cell>
          <cell r="D2576">
            <v>1</v>
          </cell>
          <cell r="E2576">
            <v>0</v>
          </cell>
        </row>
        <row r="2577">
          <cell r="B2577" t="str">
            <v>M-36</v>
          </cell>
          <cell r="D2577">
            <v>2</v>
          </cell>
          <cell r="E2577">
            <v>0</v>
          </cell>
        </row>
        <row r="2578">
          <cell r="B2578" t="str">
            <v>M-39</v>
          </cell>
          <cell r="D2578">
            <v>2</v>
          </cell>
          <cell r="E2578">
            <v>0</v>
          </cell>
        </row>
        <row r="2581">
          <cell r="B2581" t="str">
            <v>Clave</v>
          </cell>
          <cell r="D2581" t="str">
            <v>Cant</v>
          </cell>
          <cell r="E2581" t="str">
            <v>Cant</v>
          </cell>
        </row>
        <row r="2582">
          <cell r="D2582" t="str">
            <v>Necesaria</v>
          </cell>
          <cell r="E2582" t="str">
            <v>Exist</v>
          </cell>
        </row>
        <row r="2583">
          <cell r="B2583" t="str">
            <v>T-50</v>
          </cell>
          <cell r="D2583">
            <v>1</v>
          </cell>
          <cell r="E2583">
            <v>0</v>
          </cell>
        </row>
        <row r="2584">
          <cell r="B2584" t="str">
            <v>M-114</v>
          </cell>
          <cell r="D2584">
            <v>1</v>
          </cell>
          <cell r="E2584">
            <v>0</v>
          </cell>
        </row>
        <row r="2585">
          <cell r="B2585" t="str">
            <v>M-22</v>
          </cell>
          <cell r="D2585">
            <v>1</v>
          </cell>
          <cell r="E2585">
            <v>0</v>
          </cell>
        </row>
        <row r="2586">
          <cell r="B2586" t="str">
            <v>M-60</v>
          </cell>
          <cell r="D2586">
            <v>2</v>
          </cell>
          <cell r="E2586">
            <v>0</v>
          </cell>
        </row>
        <row r="2587">
          <cell r="B2587" t="str">
            <v>M-8</v>
          </cell>
          <cell r="D2587">
            <v>2</v>
          </cell>
          <cell r="E2587">
            <v>0</v>
          </cell>
        </row>
        <row r="2588">
          <cell r="B2588" t="str">
            <v>M-94</v>
          </cell>
          <cell r="D2588">
            <v>2</v>
          </cell>
          <cell r="E2588">
            <v>0</v>
          </cell>
        </row>
        <row r="2589">
          <cell r="B2589" t="str">
            <v>D-288</v>
          </cell>
          <cell r="D2589">
            <v>1</v>
          </cell>
          <cell r="E2589">
            <v>0</v>
          </cell>
        </row>
        <row r="2590">
          <cell r="B2590" t="str">
            <v>M-36</v>
          </cell>
          <cell r="D2590">
            <v>4</v>
          </cell>
          <cell r="E2590">
            <v>0</v>
          </cell>
        </row>
        <row r="2591">
          <cell r="B2591" t="str">
            <v>M-39</v>
          </cell>
          <cell r="D2591">
            <v>1</v>
          </cell>
          <cell r="E2591">
            <v>0</v>
          </cell>
        </row>
        <row r="2592">
          <cell r="B2592" t="str">
            <v>M-55</v>
          </cell>
          <cell r="D2592">
            <v>1</v>
          </cell>
          <cell r="E2592">
            <v>0</v>
          </cell>
        </row>
        <row r="2593">
          <cell r="B2593" t="str">
            <v>T-20</v>
          </cell>
          <cell r="D2593">
            <v>1</v>
          </cell>
          <cell r="E2593">
            <v>0</v>
          </cell>
        </row>
        <row r="2596">
          <cell r="B2596" t="str">
            <v>Clave</v>
          </cell>
          <cell r="D2596" t="str">
            <v>Cant</v>
          </cell>
          <cell r="E2596" t="str">
            <v>Cant</v>
          </cell>
        </row>
        <row r="2597">
          <cell r="D2597" t="str">
            <v>Necesaria</v>
          </cell>
          <cell r="E2597" t="str">
            <v>Exist</v>
          </cell>
        </row>
        <row r="2598">
          <cell r="B2598" t="str">
            <v>M-65</v>
          </cell>
          <cell r="D2598">
            <v>4</v>
          </cell>
          <cell r="E2598">
            <v>0</v>
          </cell>
        </row>
        <row r="2599">
          <cell r="B2599" t="str">
            <v>M-67</v>
          </cell>
          <cell r="D2599">
            <v>4</v>
          </cell>
          <cell r="E2599">
            <v>0</v>
          </cell>
        </row>
        <row r="2600">
          <cell r="B2600" t="str">
            <v>T-50</v>
          </cell>
          <cell r="D2600">
            <v>1</v>
          </cell>
          <cell r="E2600">
            <v>0</v>
          </cell>
        </row>
        <row r="2601">
          <cell r="B2601" t="str">
            <v>M-114</v>
          </cell>
          <cell r="D2601">
            <v>1</v>
          </cell>
          <cell r="E2601">
            <v>0</v>
          </cell>
        </row>
        <row r="2602">
          <cell r="B2602" t="str">
            <v>M-22</v>
          </cell>
          <cell r="D2602">
            <v>1</v>
          </cell>
          <cell r="E2602">
            <v>0</v>
          </cell>
        </row>
        <row r="2603">
          <cell r="B2603" t="str">
            <v>M-60</v>
          </cell>
          <cell r="D2603">
            <v>2</v>
          </cell>
          <cell r="E2603">
            <v>0</v>
          </cell>
        </row>
        <row r="2604">
          <cell r="B2604" t="str">
            <v>T-57</v>
          </cell>
          <cell r="D2604">
            <v>1</v>
          </cell>
          <cell r="E2604">
            <v>0</v>
          </cell>
        </row>
        <row r="2605">
          <cell r="B2605" t="str">
            <v>M-94</v>
          </cell>
          <cell r="D2605">
            <v>2</v>
          </cell>
          <cell r="E2605">
            <v>0</v>
          </cell>
        </row>
        <row r="2606">
          <cell r="B2606" t="str">
            <v>M-15</v>
          </cell>
          <cell r="D2606">
            <v>1</v>
          </cell>
          <cell r="E2606">
            <v>0</v>
          </cell>
        </row>
        <row r="2607">
          <cell r="B2607" t="str">
            <v>M-36</v>
          </cell>
          <cell r="D2607">
            <v>2</v>
          </cell>
          <cell r="E2607">
            <v>0</v>
          </cell>
        </row>
        <row r="2608">
          <cell r="B2608" t="str">
            <v>M-39</v>
          </cell>
          <cell r="D2608">
            <v>1</v>
          </cell>
          <cell r="E2608">
            <v>0</v>
          </cell>
        </row>
        <row r="2609">
          <cell r="B2609" t="str">
            <v>M-64</v>
          </cell>
          <cell r="D2609">
            <v>1</v>
          </cell>
          <cell r="E2609">
            <v>0</v>
          </cell>
        </row>
        <row r="2610">
          <cell r="B2610" t="str">
            <v>M-55</v>
          </cell>
          <cell r="D2610">
            <v>1</v>
          </cell>
          <cell r="E2610">
            <v>0</v>
          </cell>
        </row>
        <row r="2611">
          <cell r="B2611" t="str">
            <v>T-20</v>
          </cell>
          <cell r="D2611">
            <v>1</v>
          </cell>
          <cell r="E2611">
            <v>0</v>
          </cell>
        </row>
        <row r="2614">
          <cell r="B2614" t="str">
            <v>Clave</v>
          </cell>
          <cell r="D2614" t="str">
            <v>Cant</v>
          </cell>
          <cell r="E2614" t="str">
            <v>Cant</v>
          </cell>
        </row>
        <row r="2615">
          <cell r="D2615" t="str">
            <v>Necesaria</v>
          </cell>
          <cell r="E2615" t="str">
            <v>Exist</v>
          </cell>
        </row>
        <row r="2616">
          <cell r="B2616" t="str">
            <v>M-1</v>
          </cell>
          <cell r="D2616">
            <v>1</v>
          </cell>
          <cell r="E2616">
            <v>0</v>
          </cell>
        </row>
        <row r="2617">
          <cell r="B2617" t="str">
            <v>T-50</v>
          </cell>
          <cell r="D2617">
            <v>1</v>
          </cell>
          <cell r="E2617">
            <v>0</v>
          </cell>
        </row>
        <row r="2618">
          <cell r="B2618" t="str">
            <v>M-114</v>
          </cell>
          <cell r="D2618">
            <v>1</v>
          </cell>
          <cell r="E2618">
            <v>0</v>
          </cell>
        </row>
        <row r="2619">
          <cell r="B2619" t="str">
            <v>M-22</v>
          </cell>
          <cell r="D2619">
            <v>1</v>
          </cell>
          <cell r="E2619">
            <v>0</v>
          </cell>
        </row>
        <row r="2620">
          <cell r="B2620" t="str">
            <v>T-57</v>
          </cell>
          <cell r="D2620">
            <v>1</v>
          </cell>
          <cell r="E2620">
            <v>0</v>
          </cell>
        </row>
        <row r="2621">
          <cell r="B2621" t="str">
            <v>M-91</v>
          </cell>
          <cell r="D2621">
            <v>1</v>
          </cell>
          <cell r="E2621">
            <v>0</v>
          </cell>
        </row>
        <row r="2622">
          <cell r="B2622" t="str">
            <v>M-94</v>
          </cell>
          <cell r="D2622">
            <v>1</v>
          </cell>
          <cell r="E2622">
            <v>0</v>
          </cell>
        </row>
        <row r="2623">
          <cell r="B2623" t="str">
            <v>M-15</v>
          </cell>
          <cell r="D2623">
            <v>1</v>
          </cell>
          <cell r="E2623">
            <v>0</v>
          </cell>
        </row>
        <row r="2624">
          <cell r="B2624" t="str">
            <v>T-79</v>
          </cell>
          <cell r="D2624">
            <v>1</v>
          </cell>
          <cell r="E2624">
            <v>0</v>
          </cell>
        </row>
        <row r="2625">
          <cell r="B2625" t="str">
            <v>M-36</v>
          </cell>
          <cell r="D2625">
            <v>2</v>
          </cell>
          <cell r="E2625">
            <v>0</v>
          </cell>
        </row>
        <row r="2626">
          <cell r="B2626" t="str">
            <v>M-39</v>
          </cell>
          <cell r="D2626">
            <v>1</v>
          </cell>
          <cell r="E2626">
            <v>0</v>
          </cell>
        </row>
        <row r="2627">
          <cell r="B2627" t="str">
            <v>T-20</v>
          </cell>
          <cell r="D2627">
            <v>1</v>
          </cell>
          <cell r="E2627">
            <v>0</v>
          </cell>
        </row>
        <row r="2630">
          <cell r="B2630" t="str">
            <v>Clave</v>
          </cell>
          <cell r="D2630" t="str">
            <v>Cant</v>
          </cell>
          <cell r="E2630" t="str">
            <v>Cant</v>
          </cell>
        </row>
        <row r="2631">
          <cell r="D2631" t="str">
            <v>Necesaria</v>
          </cell>
          <cell r="E2631" t="str">
            <v>Exist</v>
          </cell>
        </row>
        <row r="2632">
          <cell r="B2632" t="str">
            <v>T-50</v>
          </cell>
          <cell r="D2632">
            <v>1</v>
          </cell>
          <cell r="E2632">
            <v>0</v>
          </cell>
        </row>
        <row r="2633">
          <cell r="B2633" t="str">
            <v>D-430</v>
          </cell>
          <cell r="D2633">
            <v>1</v>
          </cell>
          <cell r="E2633">
            <v>0</v>
          </cell>
        </row>
        <row r="2634">
          <cell r="B2634" t="str">
            <v>D-285</v>
          </cell>
          <cell r="D2634">
            <v>1</v>
          </cell>
          <cell r="E2634">
            <v>0</v>
          </cell>
        </row>
        <row r="2635">
          <cell r="B2635" t="str">
            <v>E-13</v>
          </cell>
          <cell r="D2635">
            <v>1</v>
          </cell>
          <cell r="E2635">
            <v>0</v>
          </cell>
        </row>
        <row r="2636">
          <cell r="B2636" t="str">
            <v>M-86</v>
          </cell>
          <cell r="D2636">
            <v>1</v>
          </cell>
          <cell r="E2636">
            <v>0</v>
          </cell>
        </row>
        <row r="2637">
          <cell r="B2637" t="str">
            <v>M-150</v>
          </cell>
          <cell r="D2637">
            <v>1</v>
          </cell>
          <cell r="E2637">
            <v>0</v>
          </cell>
        </row>
        <row r="2638">
          <cell r="B2638" t="str">
            <v>M-22</v>
          </cell>
          <cell r="D2638">
            <v>1</v>
          </cell>
          <cell r="E2638">
            <v>0</v>
          </cell>
        </row>
        <row r="2639">
          <cell r="B2639" t="str">
            <v>M-60</v>
          </cell>
          <cell r="D2639">
            <v>4</v>
          </cell>
          <cell r="E2639">
            <v>0</v>
          </cell>
        </row>
        <row r="2640">
          <cell r="B2640" t="str">
            <v>E-113</v>
          </cell>
          <cell r="D2640">
            <v>2</v>
          </cell>
          <cell r="E2640">
            <v>0</v>
          </cell>
        </row>
        <row r="2641">
          <cell r="B2641" t="str">
            <v>M-94</v>
          </cell>
          <cell r="D2641">
            <v>1</v>
          </cell>
          <cell r="E2641">
            <v>0</v>
          </cell>
        </row>
        <row r="2642">
          <cell r="B2642" t="str">
            <v>M-15</v>
          </cell>
          <cell r="D2642">
            <v>1</v>
          </cell>
          <cell r="E2642">
            <v>0</v>
          </cell>
        </row>
        <row r="2643">
          <cell r="B2643" t="str">
            <v>M-53</v>
          </cell>
          <cell r="D2643">
            <v>10</v>
          </cell>
          <cell r="E2643">
            <v>0</v>
          </cell>
        </row>
        <row r="2644">
          <cell r="B2644" t="str">
            <v>D-288</v>
          </cell>
          <cell r="D2644">
            <v>1</v>
          </cell>
          <cell r="E2644">
            <v>0</v>
          </cell>
        </row>
        <row r="2645">
          <cell r="B2645" t="str">
            <v>M-36</v>
          </cell>
          <cell r="D2645">
            <v>2</v>
          </cell>
          <cell r="E2645">
            <v>0</v>
          </cell>
        </row>
        <row r="2646">
          <cell r="B2646" t="str">
            <v>M-39</v>
          </cell>
          <cell r="D2646">
            <v>1</v>
          </cell>
          <cell r="E2646">
            <v>0</v>
          </cell>
        </row>
        <row r="2647">
          <cell r="B2647" t="str">
            <v>D-158</v>
          </cell>
          <cell r="D2647">
            <v>4</v>
          </cell>
          <cell r="E2647">
            <v>0</v>
          </cell>
        </row>
        <row r="2648">
          <cell r="B2648" t="str">
            <v>T-20</v>
          </cell>
          <cell r="D2648">
            <v>1</v>
          </cell>
          <cell r="E2648">
            <v>0</v>
          </cell>
        </row>
        <row r="2651">
          <cell r="B2651" t="str">
            <v>Clave</v>
          </cell>
          <cell r="D2651" t="str">
            <v>Cant</v>
          </cell>
          <cell r="E2651" t="str">
            <v>Cant</v>
          </cell>
        </row>
        <row r="2652">
          <cell r="D2652" t="str">
            <v>Necesaria</v>
          </cell>
          <cell r="E2652" t="str">
            <v>Exist</v>
          </cell>
        </row>
        <row r="2653">
          <cell r="B2653" t="str">
            <v xml:space="preserve">O-2 </v>
          </cell>
          <cell r="D2653">
            <v>1</v>
          </cell>
          <cell r="E2653">
            <v>0</v>
          </cell>
        </row>
        <row r="2654">
          <cell r="B2654" t="str">
            <v>O-3</v>
          </cell>
          <cell r="D2654">
            <v>1</v>
          </cell>
          <cell r="E2654">
            <v>0</v>
          </cell>
        </row>
        <row r="2655">
          <cell r="B2655" t="str">
            <v>M-14</v>
          </cell>
          <cell r="D2655">
            <v>1</v>
          </cell>
          <cell r="E2655">
            <v>0</v>
          </cell>
        </row>
        <row r="2658">
          <cell r="B2658" t="str">
            <v>Clave</v>
          </cell>
          <cell r="D2658" t="str">
            <v>Cant</v>
          </cell>
          <cell r="E2658" t="str">
            <v>Cant</v>
          </cell>
        </row>
        <row r="2659">
          <cell r="D2659" t="str">
            <v>Necesaria</v>
          </cell>
          <cell r="E2659" t="str">
            <v>Exist</v>
          </cell>
        </row>
        <row r="2660">
          <cell r="B2660" t="str">
            <v>M-16</v>
          </cell>
          <cell r="D2660">
            <v>1</v>
          </cell>
          <cell r="E2660">
            <v>0</v>
          </cell>
        </row>
        <row r="2661">
          <cell r="B2661" t="str">
            <v>M-3</v>
          </cell>
          <cell r="D2661">
            <v>1</v>
          </cell>
          <cell r="E2661">
            <v>0</v>
          </cell>
        </row>
        <row r="2664">
          <cell r="B2664" t="str">
            <v>Clave</v>
          </cell>
          <cell r="D2664" t="str">
            <v>Cant</v>
          </cell>
          <cell r="E2664" t="str">
            <v>Cant</v>
          </cell>
        </row>
        <row r="2665">
          <cell r="D2665" t="str">
            <v>Necesaria</v>
          </cell>
          <cell r="E2665" t="str">
            <v>Exist</v>
          </cell>
        </row>
        <row r="2666">
          <cell r="B2666" t="str">
            <v>M-8</v>
          </cell>
          <cell r="D2666">
            <v>1</v>
          </cell>
          <cell r="E2666">
            <v>0</v>
          </cell>
        </row>
        <row r="2667">
          <cell r="B2667" t="str">
            <v>M-113</v>
          </cell>
          <cell r="D2667">
            <v>1</v>
          </cell>
          <cell r="E2667">
            <v>0</v>
          </cell>
        </row>
        <row r="2668">
          <cell r="B2668" t="str">
            <v>E-58</v>
          </cell>
          <cell r="D2668">
            <v>1</v>
          </cell>
          <cell r="E2668">
            <v>0</v>
          </cell>
        </row>
        <row r="2671">
          <cell r="B2671" t="str">
            <v>Clave</v>
          </cell>
          <cell r="D2671" t="str">
            <v>Cant</v>
          </cell>
          <cell r="E2671" t="str">
            <v>Cant</v>
          </cell>
        </row>
        <row r="2672">
          <cell r="D2672" t="str">
            <v>Necesaria</v>
          </cell>
          <cell r="E2672" t="str">
            <v>Exist</v>
          </cell>
        </row>
        <row r="2673">
          <cell r="B2673" t="str">
            <v>M-13</v>
          </cell>
          <cell r="D2673">
            <v>2</v>
          </cell>
          <cell r="E2673">
            <v>0</v>
          </cell>
        </row>
        <row r="2678">
          <cell r="B2678" t="str">
            <v>Clave</v>
          </cell>
          <cell r="D2678" t="str">
            <v>Cant</v>
          </cell>
          <cell r="E2678" t="str">
            <v>Cant</v>
          </cell>
        </row>
        <row r="2679">
          <cell r="D2679" t="str">
            <v>Necesaria</v>
          </cell>
          <cell r="E2679" t="str">
            <v>Exist</v>
          </cell>
        </row>
        <row r="2680">
          <cell r="B2680" t="str">
            <v>T-50</v>
          </cell>
          <cell r="D2680">
            <v>1</v>
          </cell>
          <cell r="E2680">
            <v>0</v>
          </cell>
        </row>
        <row r="2681">
          <cell r="B2681" t="str">
            <v>T-57</v>
          </cell>
          <cell r="D2681">
            <v>1</v>
          </cell>
          <cell r="E2681">
            <v>0</v>
          </cell>
        </row>
        <row r="2682">
          <cell r="B2682" t="str">
            <v>M-15</v>
          </cell>
          <cell r="D2682">
            <v>1</v>
          </cell>
          <cell r="E2682">
            <v>0</v>
          </cell>
        </row>
        <row r="2683">
          <cell r="B2683" t="str">
            <v>T-79</v>
          </cell>
          <cell r="D2683">
            <v>1</v>
          </cell>
          <cell r="E2683">
            <v>0</v>
          </cell>
        </row>
        <row r="2684">
          <cell r="B2684" t="str">
            <v>M-40</v>
          </cell>
          <cell r="D2684">
            <v>2</v>
          </cell>
          <cell r="E2684">
            <v>0</v>
          </cell>
        </row>
        <row r="2685">
          <cell r="B2685" t="str">
            <v>T-20</v>
          </cell>
          <cell r="D2685">
            <v>1</v>
          </cell>
          <cell r="E2685">
            <v>0</v>
          </cell>
        </row>
        <row r="2688">
          <cell r="B2688" t="str">
            <v>Clave</v>
          </cell>
          <cell r="D2688" t="str">
            <v>Cant</v>
          </cell>
          <cell r="E2688" t="str">
            <v>Cant</v>
          </cell>
        </row>
        <row r="2689">
          <cell r="D2689" t="str">
            <v>Necesaria</v>
          </cell>
          <cell r="E2689" t="str">
            <v>Exist</v>
          </cell>
        </row>
        <row r="2690">
          <cell r="B2690" t="str">
            <v>M-21</v>
          </cell>
          <cell r="D2690">
            <v>1</v>
          </cell>
          <cell r="E2690">
            <v>0</v>
          </cell>
        </row>
        <row r="2691">
          <cell r="B2691" t="str">
            <v>M-17</v>
          </cell>
          <cell r="D2691">
            <v>1</v>
          </cell>
          <cell r="E2691">
            <v>0</v>
          </cell>
        </row>
        <row r="2692">
          <cell r="B2692" t="str">
            <v>M-20</v>
          </cell>
          <cell r="D2692">
            <v>1</v>
          </cell>
          <cell r="E2692">
            <v>0</v>
          </cell>
        </row>
        <row r="2693">
          <cell r="B2693" t="str">
            <v>M-39</v>
          </cell>
          <cell r="D2693">
            <v>1</v>
          </cell>
          <cell r="E2693">
            <v>0</v>
          </cell>
        </row>
        <row r="2694">
          <cell r="B2694" t="str">
            <v>M-36</v>
          </cell>
          <cell r="D2694">
            <v>2</v>
          </cell>
          <cell r="E2694">
            <v>0</v>
          </cell>
        </row>
        <row r="2695">
          <cell r="B2695" t="str">
            <v>T-50</v>
          </cell>
          <cell r="D2695">
            <v>1</v>
          </cell>
          <cell r="E2695">
            <v>0</v>
          </cell>
        </row>
        <row r="2696">
          <cell r="B2696" t="str">
            <v>T-110</v>
          </cell>
          <cell r="D2696">
            <v>1</v>
          </cell>
          <cell r="E2696">
            <v>0</v>
          </cell>
        </row>
        <row r="2697">
          <cell r="B2697" t="str">
            <v>M-9</v>
          </cell>
          <cell r="D2697">
            <v>1</v>
          </cell>
          <cell r="E2697">
            <v>0</v>
          </cell>
        </row>
        <row r="2698">
          <cell r="B2698" t="str">
            <v>T-79</v>
          </cell>
          <cell r="D2698">
            <v>1</v>
          </cell>
          <cell r="E2698">
            <v>0</v>
          </cell>
        </row>
        <row r="2699">
          <cell r="B2699" t="str">
            <v>T-20</v>
          </cell>
          <cell r="D2699">
            <v>1</v>
          </cell>
          <cell r="E2699">
            <v>0</v>
          </cell>
        </row>
        <row r="2702">
          <cell r="B2702" t="str">
            <v>Clave</v>
          </cell>
          <cell r="D2702" t="str">
            <v>Cant</v>
          </cell>
          <cell r="E2702" t="str">
            <v>Cant</v>
          </cell>
        </row>
        <row r="2703">
          <cell r="D2703" t="str">
            <v>Necesaria</v>
          </cell>
          <cell r="E2703" t="str">
            <v>Exist</v>
          </cell>
        </row>
        <row r="2704">
          <cell r="B2704" t="str">
            <v>M-22</v>
          </cell>
          <cell r="D2704">
            <v>1</v>
          </cell>
          <cell r="E2704">
            <v>0</v>
          </cell>
        </row>
        <row r="2705">
          <cell r="B2705" t="str">
            <v>D-25</v>
          </cell>
          <cell r="D2705">
            <v>1</v>
          </cell>
          <cell r="E2705">
            <v>1</v>
          </cell>
        </row>
        <row r="2706">
          <cell r="B2706" t="str">
            <v>M-15</v>
          </cell>
          <cell r="D2706">
            <v>1</v>
          </cell>
          <cell r="E2706">
            <v>0</v>
          </cell>
        </row>
        <row r="2707">
          <cell r="B2707" t="str">
            <v>M-38</v>
          </cell>
          <cell r="D2707">
            <v>1</v>
          </cell>
          <cell r="E2707">
            <v>0</v>
          </cell>
        </row>
        <row r="2710">
          <cell r="B2710" t="str">
            <v>Clave</v>
          </cell>
          <cell r="D2710" t="str">
            <v>Cant</v>
          </cell>
          <cell r="E2710" t="str">
            <v>Cant</v>
          </cell>
        </row>
        <row r="2711">
          <cell r="D2711" t="str">
            <v>Necesaria</v>
          </cell>
          <cell r="E2711" t="str">
            <v>Exist</v>
          </cell>
        </row>
        <row r="2712">
          <cell r="B2712" t="str">
            <v>T-55</v>
          </cell>
          <cell r="D2712">
            <v>1</v>
          </cell>
          <cell r="E2712">
            <v>0</v>
          </cell>
        </row>
        <row r="2713">
          <cell r="B2713" t="str">
            <v>T-57</v>
          </cell>
          <cell r="D2713">
            <v>1</v>
          </cell>
          <cell r="E2713">
            <v>0</v>
          </cell>
        </row>
        <row r="2714">
          <cell r="B2714" t="str">
            <v>D-150</v>
          </cell>
          <cell r="D2714">
            <v>2</v>
          </cell>
          <cell r="E2714">
            <v>0</v>
          </cell>
        </row>
        <row r="2715">
          <cell r="B2715" t="str">
            <v>M-15</v>
          </cell>
          <cell r="D2715">
            <v>1</v>
          </cell>
          <cell r="E2715">
            <v>0</v>
          </cell>
        </row>
        <row r="2716">
          <cell r="B2716" t="str">
            <v>M-9</v>
          </cell>
          <cell r="D2716">
            <v>1</v>
          </cell>
          <cell r="E2716">
            <v>0</v>
          </cell>
        </row>
        <row r="2717">
          <cell r="B2717" t="str">
            <v>T-79</v>
          </cell>
          <cell r="D2717">
            <v>1</v>
          </cell>
          <cell r="E2717">
            <v>0</v>
          </cell>
        </row>
        <row r="2718">
          <cell r="B2718" t="str">
            <v>M-38</v>
          </cell>
          <cell r="D2718">
            <v>3</v>
          </cell>
          <cell r="E2718">
            <v>0</v>
          </cell>
        </row>
        <row r="2719">
          <cell r="B2719" t="str">
            <v>T-20</v>
          </cell>
          <cell r="D2719">
            <v>1</v>
          </cell>
          <cell r="E2719">
            <v>0</v>
          </cell>
        </row>
        <row r="2722">
          <cell r="B2722" t="str">
            <v>Clave</v>
          </cell>
          <cell r="D2722" t="str">
            <v>Cant</v>
          </cell>
          <cell r="E2722" t="str">
            <v>Cant</v>
          </cell>
        </row>
        <row r="2723">
          <cell r="D2723" t="str">
            <v>Necesaria</v>
          </cell>
          <cell r="E2723" t="str">
            <v>Exist</v>
          </cell>
        </row>
        <row r="2724">
          <cell r="B2724" t="str">
            <v>M-72</v>
          </cell>
          <cell r="D2724">
            <v>1</v>
          </cell>
          <cell r="E2724">
            <v>0</v>
          </cell>
        </row>
        <row r="2725">
          <cell r="B2725" t="str">
            <v>D-314</v>
          </cell>
          <cell r="D2725">
            <v>1</v>
          </cell>
          <cell r="E2725">
            <v>0</v>
          </cell>
        </row>
        <row r="2726">
          <cell r="B2726" t="str">
            <v>M-114</v>
          </cell>
          <cell r="D2726">
            <v>2</v>
          </cell>
          <cell r="E2726">
            <v>0</v>
          </cell>
        </row>
        <row r="2727">
          <cell r="B2727" t="str">
            <v>D-20</v>
          </cell>
          <cell r="D2727">
            <v>1</v>
          </cell>
          <cell r="E2727">
            <v>1</v>
          </cell>
        </row>
        <row r="2728">
          <cell r="B2728" t="str">
            <v>M-86</v>
          </cell>
          <cell r="D2728">
            <v>1</v>
          </cell>
          <cell r="E2728">
            <v>0</v>
          </cell>
        </row>
        <row r="2729">
          <cell r="B2729" t="str">
            <v>D-147</v>
          </cell>
          <cell r="D2729">
            <v>1</v>
          </cell>
          <cell r="E2729">
            <v>0</v>
          </cell>
        </row>
        <row r="2730">
          <cell r="B2730" t="str">
            <v>D-150</v>
          </cell>
          <cell r="D2730">
            <v>1</v>
          </cell>
          <cell r="E2730">
            <v>0</v>
          </cell>
        </row>
        <row r="2731">
          <cell r="B2731" t="str">
            <v>T-79</v>
          </cell>
          <cell r="D2731">
            <v>1</v>
          </cell>
          <cell r="E2731">
            <v>0</v>
          </cell>
        </row>
        <row r="2732">
          <cell r="B2732" t="str">
            <v>M-48</v>
          </cell>
          <cell r="D2732">
            <v>1</v>
          </cell>
          <cell r="E2732">
            <v>0</v>
          </cell>
        </row>
        <row r="2733">
          <cell r="B2733" t="str">
            <v>M-15</v>
          </cell>
          <cell r="D2733">
            <v>1</v>
          </cell>
          <cell r="E2733">
            <v>0</v>
          </cell>
        </row>
        <row r="2734">
          <cell r="B2734" t="str">
            <v>M-39</v>
          </cell>
          <cell r="D2734">
            <v>1</v>
          </cell>
          <cell r="E2734">
            <v>0</v>
          </cell>
        </row>
        <row r="2735">
          <cell r="B2735" t="str">
            <v>M-9</v>
          </cell>
          <cell r="D2735">
            <v>1</v>
          </cell>
          <cell r="E2735">
            <v>0</v>
          </cell>
        </row>
        <row r="2736">
          <cell r="B2736" t="str">
            <v>T-20</v>
          </cell>
          <cell r="D2736">
            <v>1</v>
          </cell>
          <cell r="E2736">
            <v>0</v>
          </cell>
        </row>
        <row r="2739">
          <cell r="B2739" t="str">
            <v>Clave</v>
          </cell>
          <cell r="D2739" t="str">
            <v>Cant</v>
          </cell>
          <cell r="E2739" t="str">
            <v>Cant</v>
          </cell>
        </row>
        <row r="2740">
          <cell r="D2740" t="str">
            <v>Necesaria</v>
          </cell>
          <cell r="E2740" t="str">
            <v>Exist</v>
          </cell>
        </row>
        <row r="2741">
          <cell r="B2741" t="str">
            <v>M-72</v>
          </cell>
          <cell r="D2741">
            <v>1</v>
          </cell>
          <cell r="E2741">
            <v>0</v>
          </cell>
        </row>
        <row r="2742">
          <cell r="B2742" t="str">
            <v>T-50</v>
          </cell>
          <cell r="D2742">
            <v>1</v>
          </cell>
          <cell r="E2742">
            <v>0</v>
          </cell>
        </row>
        <row r="2743">
          <cell r="B2743" t="str">
            <v>M-114</v>
          </cell>
          <cell r="D2743">
            <v>1</v>
          </cell>
          <cell r="E2743">
            <v>0</v>
          </cell>
        </row>
        <row r="2744">
          <cell r="B2744" t="str">
            <v>D-99</v>
          </cell>
          <cell r="D2744">
            <v>1</v>
          </cell>
          <cell r="E2744">
            <v>0</v>
          </cell>
        </row>
        <row r="2745">
          <cell r="B2745" t="str">
            <v>M-86</v>
          </cell>
          <cell r="D2745">
            <v>1</v>
          </cell>
          <cell r="E2745">
            <v>0</v>
          </cell>
        </row>
        <row r="2746">
          <cell r="B2746" t="str">
            <v>M-22</v>
          </cell>
          <cell r="D2746">
            <v>1</v>
          </cell>
          <cell r="E2746">
            <v>0</v>
          </cell>
        </row>
        <row r="2747">
          <cell r="B2747" t="str">
            <v>T-57</v>
          </cell>
          <cell r="D2747">
            <v>1</v>
          </cell>
          <cell r="E2747">
            <v>0</v>
          </cell>
        </row>
        <row r="2748">
          <cell r="B2748" t="str">
            <v>M-88</v>
          </cell>
          <cell r="D2748">
            <v>1</v>
          </cell>
          <cell r="E2748">
            <v>0</v>
          </cell>
        </row>
        <row r="2749">
          <cell r="B2749" t="str">
            <v>M-15</v>
          </cell>
          <cell r="D2749">
            <v>1</v>
          </cell>
          <cell r="E2749">
            <v>0</v>
          </cell>
        </row>
        <row r="2750">
          <cell r="B2750" t="str">
            <v>T-79</v>
          </cell>
          <cell r="D2750">
            <v>1</v>
          </cell>
          <cell r="E2750">
            <v>0</v>
          </cell>
        </row>
        <row r="2751">
          <cell r="B2751" t="str">
            <v>M-36</v>
          </cell>
          <cell r="D2751">
            <v>2</v>
          </cell>
          <cell r="E2751">
            <v>0</v>
          </cell>
        </row>
        <row r="2752">
          <cell r="B2752" t="str">
            <v>M-39</v>
          </cell>
          <cell r="D2752">
            <v>1</v>
          </cell>
          <cell r="E2752">
            <v>0</v>
          </cell>
        </row>
        <row r="2753">
          <cell r="B2753" t="str">
            <v>M-47</v>
          </cell>
          <cell r="D2753">
            <v>1</v>
          </cell>
          <cell r="E2753">
            <v>0</v>
          </cell>
        </row>
        <row r="2754">
          <cell r="B2754" t="str">
            <v>M-55</v>
          </cell>
          <cell r="D2754">
            <v>1</v>
          </cell>
          <cell r="E2754">
            <v>0</v>
          </cell>
        </row>
        <row r="2755">
          <cell r="B2755" t="str">
            <v>T-20</v>
          </cell>
          <cell r="D2755">
            <v>1</v>
          </cell>
          <cell r="E2755">
            <v>0</v>
          </cell>
        </row>
        <row r="2757">
          <cell r="B2757" t="str">
            <v>M-16</v>
          </cell>
          <cell r="D2757">
            <v>1</v>
          </cell>
          <cell r="E2757">
            <v>0</v>
          </cell>
        </row>
        <row r="2759">
          <cell r="B2759" t="str">
            <v>M-14</v>
          </cell>
          <cell r="D2759">
            <v>1</v>
          </cell>
          <cell r="E2759">
            <v>0</v>
          </cell>
        </row>
        <row r="2762">
          <cell r="B2762" t="str">
            <v>Clave</v>
          </cell>
          <cell r="D2762" t="str">
            <v>Cant</v>
          </cell>
          <cell r="E2762" t="str">
            <v>Cant</v>
          </cell>
        </row>
        <row r="2763">
          <cell r="D2763" t="str">
            <v>Necesaria</v>
          </cell>
          <cell r="E2763" t="str">
            <v>Exist</v>
          </cell>
        </row>
        <row r="2764">
          <cell r="B2764" t="str">
            <v>M-72</v>
          </cell>
          <cell r="D2764">
            <v>1</v>
          </cell>
          <cell r="E2764">
            <v>0</v>
          </cell>
        </row>
        <row r="2765">
          <cell r="B2765" t="str">
            <v>T-50</v>
          </cell>
          <cell r="D2765">
            <v>1</v>
          </cell>
          <cell r="E2765">
            <v>0</v>
          </cell>
        </row>
        <row r="2766">
          <cell r="B2766" t="str">
            <v>M-114</v>
          </cell>
          <cell r="D2766">
            <v>1</v>
          </cell>
          <cell r="E2766">
            <v>0</v>
          </cell>
        </row>
        <row r="2767">
          <cell r="B2767" t="str">
            <v>D-100</v>
          </cell>
          <cell r="D2767">
            <v>1</v>
          </cell>
          <cell r="E2767">
            <v>0</v>
          </cell>
        </row>
        <row r="2768">
          <cell r="B2768" t="str">
            <v>M-86</v>
          </cell>
          <cell r="D2768">
            <v>1</v>
          </cell>
          <cell r="E2768">
            <v>0</v>
          </cell>
        </row>
        <row r="2769">
          <cell r="B2769" t="str">
            <v>M-22</v>
          </cell>
          <cell r="D2769">
            <v>1</v>
          </cell>
          <cell r="E2769">
            <v>0</v>
          </cell>
        </row>
        <row r="2770">
          <cell r="B2770" t="str">
            <v>T-57</v>
          </cell>
          <cell r="D2770">
            <v>1</v>
          </cell>
          <cell r="E2770">
            <v>0</v>
          </cell>
        </row>
        <row r="2771">
          <cell r="B2771" t="str">
            <v>D-28</v>
          </cell>
          <cell r="D2771">
            <v>1</v>
          </cell>
          <cell r="E2771">
            <v>0</v>
          </cell>
        </row>
        <row r="2772">
          <cell r="B2772" t="str">
            <v>M-88</v>
          </cell>
          <cell r="D2772">
            <v>1</v>
          </cell>
          <cell r="E2772">
            <v>0</v>
          </cell>
        </row>
        <row r="2773">
          <cell r="B2773" t="str">
            <v>M-15</v>
          </cell>
          <cell r="D2773">
            <v>1</v>
          </cell>
          <cell r="E2773">
            <v>0</v>
          </cell>
        </row>
        <row r="2774">
          <cell r="B2774" t="str">
            <v>T-79</v>
          </cell>
          <cell r="D2774">
            <v>1</v>
          </cell>
          <cell r="E2774">
            <v>0</v>
          </cell>
        </row>
        <row r="2775">
          <cell r="B2775" t="str">
            <v>M-36</v>
          </cell>
          <cell r="D2775">
            <v>2</v>
          </cell>
          <cell r="E2775">
            <v>0</v>
          </cell>
        </row>
        <row r="2776">
          <cell r="B2776" t="str">
            <v>M-39</v>
          </cell>
          <cell r="D2776">
            <v>1</v>
          </cell>
          <cell r="E2776">
            <v>0</v>
          </cell>
        </row>
        <row r="2777">
          <cell r="B2777" t="str">
            <v>M-47</v>
          </cell>
          <cell r="D2777">
            <v>1</v>
          </cell>
          <cell r="E2777">
            <v>0</v>
          </cell>
        </row>
        <row r="2778">
          <cell r="B2778" t="str">
            <v>M-55</v>
          </cell>
          <cell r="D2778">
            <v>1</v>
          </cell>
          <cell r="E2778">
            <v>0</v>
          </cell>
        </row>
        <row r="2779">
          <cell r="B2779" t="str">
            <v>T-20</v>
          </cell>
          <cell r="D2779">
            <v>1</v>
          </cell>
          <cell r="E2779">
            <v>0</v>
          </cell>
        </row>
        <row r="2781">
          <cell r="B2781" t="str">
            <v>M-16</v>
          </cell>
          <cell r="D2781">
            <v>1</v>
          </cell>
          <cell r="E2781">
            <v>0</v>
          </cell>
        </row>
        <row r="2783">
          <cell r="B2783" t="str">
            <v>M-14</v>
          </cell>
          <cell r="D2783">
            <v>1</v>
          </cell>
          <cell r="E2783">
            <v>0</v>
          </cell>
        </row>
        <row r="2786">
          <cell r="B2786" t="str">
            <v>Clave</v>
          </cell>
          <cell r="D2786" t="str">
            <v>Cant</v>
          </cell>
          <cell r="E2786" t="str">
            <v>Cant</v>
          </cell>
        </row>
        <row r="2787">
          <cell r="D2787" t="str">
            <v>Necesaria</v>
          </cell>
          <cell r="E2787" t="str">
            <v>Exist</v>
          </cell>
        </row>
        <row r="2788">
          <cell r="B2788" t="str">
            <v>D-149</v>
          </cell>
          <cell r="D2788">
            <v>1</v>
          </cell>
          <cell r="E2788">
            <v>0</v>
          </cell>
        </row>
        <row r="2789">
          <cell r="B2789" t="str">
            <v>D-26</v>
          </cell>
          <cell r="D2789">
            <v>1</v>
          </cell>
          <cell r="E2789">
            <v>0</v>
          </cell>
        </row>
        <row r="2790">
          <cell r="B2790" t="str">
            <v>M-22</v>
          </cell>
          <cell r="D2790">
            <v>1</v>
          </cell>
          <cell r="E2790">
            <v>0</v>
          </cell>
        </row>
        <row r="2791">
          <cell r="B2791" t="str">
            <v>D-25</v>
          </cell>
          <cell r="D2791">
            <v>1</v>
          </cell>
          <cell r="E2791">
            <v>0</v>
          </cell>
        </row>
        <row r="2792">
          <cell r="B2792" t="str">
            <v>T-79</v>
          </cell>
          <cell r="D2792">
            <v>1</v>
          </cell>
          <cell r="E2792">
            <v>0</v>
          </cell>
        </row>
        <row r="2793">
          <cell r="B2793" t="str">
            <v>T-20</v>
          </cell>
          <cell r="D2793">
            <v>1</v>
          </cell>
          <cell r="E2793">
            <v>0</v>
          </cell>
        </row>
        <row r="2794">
          <cell r="B2794" t="str">
            <v>M-114</v>
          </cell>
          <cell r="D2794">
            <v>1</v>
          </cell>
          <cell r="E2794">
            <v>0</v>
          </cell>
        </row>
        <row r="2795">
          <cell r="B2795" t="str">
            <v>M-9</v>
          </cell>
          <cell r="D2795">
            <v>1</v>
          </cell>
          <cell r="E2795">
            <v>0</v>
          </cell>
        </row>
        <row r="2796">
          <cell r="B2796" t="str">
            <v>M-36</v>
          </cell>
          <cell r="D2796">
            <v>2</v>
          </cell>
          <cell r="E2796">
            <v>0</v>
          </cell>
        </row>
        <row r="2797">
          <cell r="B2797" t="str">
            <v>M-39</v>
          </cell>
          <cell r="D2797">
            <v>1</v>
          </cell>
          <cell r="E2797">
            <v>0</v>
          </cell>
        </row>
        <row r="2798">
          <cell r="B2798" t="str">
            <v>M-55</v>
          </cell>
          <cell r="D2798">
            <v>1</v>
          </cell>
          <cell r="E2798">
            <v>0</v>
          </cell>
        </row>
        <row r="2800">
          <cell r="B2800" t="str">
            <v>M-16</v>
          </cell>
          <cell r="D2800">
            <v>1</v>
          </cell>
          <cell r="E2800">
            <v>0</v>
          </cell>
        </row>
        <row r="2802">
          <cell r="B2802" t="str">
            <v>M-14</v>
          </cell>
          <cell r="D2802">
            <v>1</v>
          </cell>
          <cell r="E2802">
            <v>0</v>
          </cell>
        </row>
        <row r="2805">
          <cell r="B2805" t="str">
            <v>Clave</v>
          </cell>
          <cell r="D2805" t="str">
            <v>Cant</v>
          </cell>
          <cell r="E2805" t="str">
            <v>Cant</v>
          </cell>
        </row>
        <row r="2806">
          <cell r="D2806" t="str">
            <v>Necesaria</v>
          </cell>
          <cell r="E2806" t="str">
            <v>Exist</v>
          </cell>
        </row>
        <row r="2807">
          <cell r="B2807" t="str">
            <v>O-3</v>
          </cell>
          <cell r="D2807">
            <v>1</v>
          </cell>
          <cell r="E2807">
            <v>0</v>
          </cell>
        </row>
        <row r="2808">
          <cell r="B2808" t="str">
            <v>O-2</v>
          </cell>
          <cell r="D2808">
            <v>1</v>
          </cell>
          <cell r="E2808">
            <v>0</v>
          </cell>
        </row>
        <row r="2809">
          <cell r="B2809" t="str">
            <v>M-2</v>
          </cell>
          <cell r="D2809">
            <v>1</v>
          </cell>
          <cell r="E2809">
            <v>0</v>
          </cell>
        </row>
        <row r="2810">
          <cell r="B2810" t="str">
            <v>M-14</v>
          </cell>
          <cell r="D2810">
            <v>1</v>
          </cell>
          <cell r="E2810">
            <v>0</v>
          </cell>
        </row>
        <row r="2813">
          <cell r="B2813" t="str">
            <v>Clave</v>
          </cell>
          <cell r="D2813" t="str">
            <v>Cant</v>
          </cell>
          <cell r="E2813" t="str">
            <v>Cant</v>
          </cell>
        </row>
        <row r="2814">
          <cell r="D2814" t="str">
            <v>Necesaria</v>
          </cell>
          <cell r="E2814" t="str">
            <v>Exist</v>
          </cell>
        </row>
        <row r="2815">
          <cell r="B2815" t="str">
            <v>O-3</v>
          </cell>
          <cell r="D2815">
            <v>1</v>
          </cell>
          <cell r="E2815">
            <v>0</v>
          </cell>
        </row>
        <row r="2816">
          <cell r="B2816" t="str">
            <v>O-2</v>
          </cell>
          <cell r="D2816">
            <v>1</v>
          </cell>
          <cell r="E2816">
            <v>0</v>
          </cell>
        </row>
        <row r="2817">
          <cell r="B2817" t="str">
            <v>M-2</v>
          </cell>
          <cell r="D2817">
            <v>1</v>
          </cell>
          <cell r="E2817">
            <v>0</v>
          </cell>
        </row>
        <row r="2818">
          <cell r="B2818" t="str">
            <v>M-14</v>
          </cell>
          <cell r="D2818">
            <v>1</v>
          </cell>
          <cell r="E2818">
            <v>0</v>
          </cell>
        </row>
        <row r="2821">
          <cell r="B2821" t="str">
            <v>Clave</v>
          </cell>
          <cell r="D2821" t="str">
            <v>Cant</v>
          </cell>
          <cell r="E2821" t="str">
            <v>Cant</v>
          </cell>
        </row>
        <row r="2822">
          <cell r="D2822" t="str">
            <v>Necesaria</v>
          </cell>
          <cell r="E2822" t="str">
            <v>Exist</v>
          </cell>
        </row>
        <row r="2823">
          <cell r="B2823" t="str">
            <v>D-109</v>
          </cell>
          <cell r="D2823">
            <v>1</v>
          </cell>
          <cell r="E2823">
            <v>0</v>
          </cell>
        </row>
        <row r="2824">
          <cell r="B2824" t="str">
            <v>M-83</v>
          </cell>
          <cell r="D2824">
            <v>1</v>
          </cell>
          <cell r="E2824">
            <v>0</v>
          </cell>
        </row>
        <row r="2825">
          <cell r="B2825" t="str">
            <v>D-140</v>
          </cell>
          <cell r="D2825">
            <v>1</v>
          </cell>
          <cell r="E2825">
            <v>0</v>
          </cell>
        </row>
        <row r="2826">
          <cell r="B2826" t="str">
            <v>M-9</v>
          </cell>
          <cell r="D2826">
            <v>1</v>
          </cell>
          <cell r="E2826">
            <v>0</v>
          </cell>
        </row>
        <row r="2827">
          <cell r="B2827" t="str">
            <v>M-105</v>
          </cell>
          <cell r="D2827">
            <v>1</v>
          </cell>
          <cell r="E2827">
            <v>0</v>
          </cell>
        </row>
        <row r="2828">
          <cell r="B2828" t="str">
            <v>D-145</v>
          </cell>
          <cell r="D2828">
            <v>1</v>
          </cell>
          <cell r="E2828">
            <v>0</v>
          </cell>
        </row>
        <row r="2829">
          <cell r="B2829" t="str">
            <v>D-146</v>
          </cell>
          <cell r="D2829">
            <v>1</v>
          </cell>
          <cell r="E2829">
            <v>0</v>
          </cell>
        </row>
        <row r="2830">
          <cell r="B2830" t="str">
            <v>M-36</v>
          </cell>
          <cell r="D2830">
            <v>2</v>
          </cell>
          <cell r="E2830">
            <v>0</v>
          </cell>
        </row>
        <row r="2831">
          <cell r="B2831" t="str">
            <v>M-55</v>
          </cell>
          <cell r="D2831">
            <v>1</v>
          </cell>
          <cell r="E2831">
            <v>0</v>
          </cell>
        </row>
        <row r="2834">
          <cell r="B2834" t="str">
            <v>Clave</v>
          </cell>
          <cell r="D2834" t="str">
            <v>Cant</v>
          </cell>
          <cell r="E2834" t="str">
            <v>Cant</v>
          </cell>
        </row>
        <row r="2835">
          <cell r="D2835" t="str">
            <v>Necesaria</v>
          </cell>
          <cell r="E2835" t="str">
            <v>Exist</v>
          </cell>
        </row>
        <row r="2836">
          <cell r="B2836" t="str">
            <v>T-50</v>
          </cell>
          <cell r="D2836">
            <v>1</v>
          </cell>
          <cell r="E2836">
            <v>0</v>
          </cell>
        </row>
        <row r="2837">
          <cell r="B2837" t="str">
            <v>M-22</v>
          </cell>
          <cell r="D2837">
            <v>1</v>
          </cell>
          <cell r="E2837">
            <v>0</v>
          </cell>
        </row>
        <row r="2838">
          <cell r="B2838" t="str">
            <v>M-8</v>
          </cell>
          <cell r="D2838">
            <v>1</v>
          </cell>
          <cell r="E2838">
            <v>0</v>
          </cell>
        </row>
        <row r="2839">
          <cell r="B2839" t="str">
            <v>M-147</v>
          </cell>
          <cell r="D2839">
            <v>1</v>
          </cell>
          <cell r="E2839">
            <v>0</v>
          </cell>
        </row>
        <row r="2840">
          <cell r="B2840" t="str">
            <v>M-15</v>
          </cell>
          <cell r="D2840">
            <v>1</v>
          </cell>
          <cell r="E2840">
            <v>0</v>
          </cell>
        </row>
        <row r="2841">
          <cell r="B2841" t="str">
            <v>M-39</v>
          </cell>
          <cell r="D2841">
            <v>1</v>
          </cell>
          <cell r="E2841">
            <v>0</v>
          </cell>
        </row>
        <row r="2844">
          <cell r="B2844" t="str">
            <v>Clave</v>
          </cell>
          <cell r="D2844" t="str">
            <v>Cant</v>
          </cell>
          <cell r="E2844" t="str">
            <v>Cant</v>
          </cell>
        </row>
        <row r="2845">
          <cell r="D2845" t="str">
            <v>Necesaria</v>
          </cell>
          <cell r="E2845" t="str">
            <v>Exist</v>
          </cell>
        </row>
        <row r="2846">
          <cell r="B2846" t="str">
            <v>M-8</v>
          </cell>
          <cell r="D2846">
            <v>1</v>
          </cell>
          <cell r="E2846">
            <v>0</v>
          </cell>
        </row>
        <row r="2851">
          <cell r="B2851" t="str">
            <v>Clave</v>
          </cell>
          <cell r="D2851" t="str">
            <v>Cant</v>
          </cell>
          <cell r="E2851" t="str">
            <v>Cant</v>
          </cell>
        </row>
        <row r="2852">
          <cell r="D2852" t="str">
            <v>Necesaria</v>
          </cell>
          <cell r="E2852" t="str">
            <v>Exist</v>
          </cell>
        </row>
        <row r="2853">
          <cell r="B2853" t="str">
            <v>D-153</v>
          </cell>
          <cell r="D2853">
            <v>2</v>
          </cell>
          <cell r="E2853">
            <v>0</v>
          </cell>
        </row>
        <row r="2854">
          <cell r="B2854" t="str">
            <v>T-50</v>
          </cell>
          <cell r="D2854">
            <v>1</v>
          </cell>
          <cell r="E2854">
            <v>0</v>
          </cell>
        </row>
        <row r="2855">
          <cell r="B2855" t="str">
            <v>M-8</v>
          </cell>
          <cell r="D2855">
            <v>1</v>
          </cell>
          <cell r="E2855">
            <v>0</v>
          </cell>
        </row>
        <row r="2856">
          <cell r="B2856" t="str">
            <v>T-57</v>
          </cell>
          <cell r="D2856">
            <v>1</v>
          </cell>
          <cell r="E2856">
            <v>0</v>
          </cell>
        </row>
        <row r="2857">
          <cell r="B2857" t="str">
            <v>T-79</v>
          </cell>
          <cell r="D2857">
            <v>1</v>
          </cell>
          <cell r="E2857">
            <v>0</v>
          </cell>
        </row>
        <row r="2858">
          <cell r="B2858" t="str">
            <v>M-39</v>
          </cell>
          <cell r="D2858">
            <v>1</v>
          </cell>
          <cell r="E2858">
            <v>0</v>
          </cell>
        </row>
        <row r="2859">
          <cell r="B2859" t="str">
            <v>T-20</v>
          </cell>
          <cell r="D2859">
            <v>1</v>
          </cell>
          <cell r="E2859">
            <v>0</v>
          </cell>
        </row>
        <row r="2862">
          <cell r="B2862" t="str">
            <v>Clave</v>
          </cell>
          <cell r="D2862" t="str">
            <v>Cant</v>
          </cell>
          <cell r="E2862" t="str">
            <v>Cant</v>
          </cell>
        </row>
        <row r="2863">
          <cell r="D2863" t="str">
            <v>Necesaria</v>
          </cell>
          <cell r="E2863" t="str">
            <v>Exist</v>
          </cell>
        </row>
        <row r="2864">
          <cell r="B2864" t="str">
            <v>T-50</v>
          </cell>
          <cell r="D2864">
            <v>1</v>
          </cell>
          <cell r="E2864">
            <v>0</v>
          </cell>
        </row>
        <row r="2865">
          <cell r="B2865" t="str">
            <v>M-8</v>
          </cell>
          <cell r="D2865">
            <v>1</v>
          </cell>
          <cell r="E2865">
            <v>0</v>
          </cell>
        </row>
        <row r="2866">
          <cell r="B2866" t="str">
            <v>T-57</v>
          </cell>
          <cell r="D2866">
            <v>1</v>
          </cell>
          <cell r="E2866">
            <v>0</v>
          </cell>
        </row>
        <row r="2867">
          <cell r="B2867" t="str">
            <v>T-79</v>
          </cell>
          <cell r="D2867">
            <v>1</v>
          </cell>
          <cell r="E2867">
            <v>0</v>
          </cell>
        </row>
        <row r="2868">
          <cell r="B2868" t="str">
            <v>M-39</v>
          </cell>
          <cell r="D2868">
            <v>1</v>
          </cell>
          <cell r="E2868">
            <v>0</v>
          </cell>
        </row>
        <row r="2869">
          <cell r="B2869" t="str">
            <v>T-20</v>
          </cell>
          <cell r="D2869">
            <v>1</v>
          </cell>
          <cell r="E2869">
            <v>0</v>
          </cell>
        </row>
        <row r="2872">
          <cell r="B2872" t="str">
            <v>Clave</v>
          </cell>
          <cell r="D2872" t="str">
            <v>Cant</v>
          </cell>
          <cell r="E2872" t="str">
            <v>Cant</v>
          </cell>
        </row>
        <row r="2873">
          <cell r="D2873" t="str">
            <v>Necesaria</v>
          </cell>
          <cell r="E2873" t="str">
            <v>Exist</v>
          </cell>
        </row>
        <row r="2874">
          <cell r="B2874" t="str">
            <v>M-1</v>
          </cell>
          <cell r="D2874">
            <v>1</v>
          </cell>
          <cell r="E2874">
            <v>0</v>
          </cell>
        </row>
        <row r="2875">
          <cell r="B2875" t="str">
            <v>M-4</v>
          </cell>
          <cell r="D2875">
            <v>1</v>
          </cell>
          <cell r="E2875">
            <v>0</v>
          </cell>
        </row>
        <row r="2876">
          <cell r="B2876" t="str">
            <v>M-17</v>
          </cell>
          <cell r="D2876">
            <v>1</v>
          </cell>
          <cell r="E2876">
            <v>0</v>
          </cell>
        </row>
        <row r="2877">
          <cell r="B2877" t="str">
            <v>T-50</v>
          </cell>
          <cell r="D2877">
            <v>1</v>
          </cell>
          <cell r="E2877">
            <v>0</v>
          </cell>
        </row>
        <row r="2878">
          <cell r="B2878" t="str">
            <v>T-57</v>
          </cell>
          <cell r="D2878">
            <v>1</v>
          </cell>
          <cell r="E2878">
            <v>0</v>
          </cell>
        </row>
        <row r="2879">
          <cell r="B2879" t="str">
            <v>M-14</v>
          </cell>
          <cell r="D2879">
            <v>1</v>
          </cell>
          <cell r="E2879">
            <v>0</v>
          </cell>
        </row>
        <row r="2880">
          <cell r="B2880" t="str">
            <v>M-9</v>
          </cell>
          <cell r="D2880">
            <v>1</v>
          </cell>
          <cell r="E2880">
            <v>0</v>
          </cell>
        </row>
        <row r="2881">
          <cell r="B2881" t="str">
            <v>M-32</v>
          </cell>
          <cell r="D2881">
            <v>1</v>
          </cell>
          <cell r="E2881">
            <v>0</v>
          </cell>
        </row>
        <row r="2882">
          <cell r="B2882" t="str">
            <v>M-36</v>
          </cell>
          <cell r="D2882">
            <v>3</v>
          </cell>
          <cell r="E2882">
            <v>0</v>
          </cell>
        </row>
        <row r="2883">
          <cell r="B2883" t="str">
            <v>M-39</v>
          </cell>
          <cell r="D2883">
            <v>1</v>
          </cell>
          <cell r="E2883">
            <v>0</v>
          </cell>
        </row>
        <row r="2884">
          <cell r="B2884" t="str">
            <v>M-145</v>
          </cell>
          <cell r="D2884">
            <v>1</v>
          </cell>
          <cell r="E2884">
            <v>0</v>
          </cell>
        </row>
        <row r="2885">
          <cell r="B2885" t="str">
            <v>M-21</v>
          </cell>
          <cell r="D2885">
            <v>1</v>
          </cell>
          <cell r="E2885">
            <v>0</v>
          </cell>
        </row>
        <row r="2886">
          <cell r="B2886" t="str">
            <v>T-20</v>
          </cell>
          <cell r="D2886">
            <v>1</v>
          </cell>
          <cell r="E2886">
            <v>0</v>
          </cell>
        </row>
        <row r="2889">
          <cell r="B2889" t="str">
            <v>Clave</v>
          </cell>
          <cell r="D2889" t="str">
            <v>Cant</v>
          </cell>
          <cell r="E2889" t="str">
            <v>Cant</v>
          </cell>
        </row>
        <row r="2890">
          <cell r="D2890" t="str">
            <v>Necesaria</v>
          </cell>
          <cell r="E2890" t="str">
            <v>Exist</v>
          </cell>
        </row>
        <row r="2891">
          <cell r="B2891" t="str">
            <v>M-114</v>
          </cell>
          <cell r="D2891">
            <v>1</v>
          </cell>
          <cell r="E2891">
            <v>0</v>
          </cell>
        </row>
        <row r="2894">
          <cell r="B2894" t="str">
            <v>Clave</v>
          </cell>
          <cell r="D2894" t="str">
            <v>Cant</v>
          </cell>
          <cell r="E2894" t="str">
            <v>Cant</v>
          </cell>
        </row>
        <row r="2895">
          <cell r="D2895" t="str">
            <v>Necesaria</v>
          </cell>
          <cell r="E2895" t="str">
            <v>Exist</v>
          </cell>
        </row>
        <row r="2896">
          <cell r="B2896" t="str">
            <v>M-16</v>
          </cell>
          <cell r="D2896">
            <v>1</v>
          </cell>
          <cell r="E2896">
            <v>0</v>
          </cell>
        </row>
        <row r="2897">
          <cell r="B2897" t="str">
            <v>M-14</v>
          </cell>
          <cell r="D2897">
            <v>1</v>
          </cell>
          <cell r="E2897">
            <v>0</v>
          </cell>
        </row>
        <row r="2900">
          <cell r="B2900" t="str">
            <v>Clave</v>
          </cell>
          <cell r="D2900" t="str">
            <v>Cant</v>
          </cell>
          <cell r="E2900" t="str">
            <v>Cant</v>
          </cell>
        </row>
        <row r="2901">
          <cell r="D2901" t="str">
            <v>Necesaria</v>
          </cell>
          <cell r="E2901" t="str">
            <v>Exist</v>
          </cell>
        </row>
        <row r="2902">
          <cell r="B2902" t="str">
            <v>D-153</v>
          </cell>
          <cell r="D2902">
            <v>2</v>
          </cell>
          <cell r="E2902">
            <v>0</v>
          </cell>
        </row>
        <row r="2903">
          <cell r="B2903" t="str">
            <v>M-114</v>
          </cell>
          <cell r="D2903">
            <v>2</v>
          </cell>
          <cell r="E2903">
            <v>0</v>
          </cell>
        </row>
        <row r="2904">
          <cell r="B2904" t="str">
            <v>D-92</v>
          </cell>
          <cell r="D2904">
            <v>1</v>
          </cell>
          <cell r="E2904">
            <v>0</v>
          </cell>
        </row>
        <row r="2905">
          <cell r="B2905" t="str">
            <v>M-91</v>
          </cell>
          <cell r="D2905">
            <v>1</v>
          </cell>
          <cell r="E2905">
            <v>0</v>
          </cell>
        </row>
        <row r="2906">
          <cell r="B2906" t="str">
            <v>M-9</v>
          </cell>
          <cell r="D2906">
            <v>1</v>
          </cell>
          <cell r="E2906">
            <v>0</v>
          </cell>
        </row>
        <row r="2907">
          <cell r="B2907" t="str">
            <v>T-79</v>
          </cell>
          <cell r="D2907">
            <v>1</v>
          </cell>
          <cell r="E2907">
            <v>0</v>
          </cell>
        </row>
        <row r="2908">
          <cell r="B2908" t="str">
            <v>D-145</v>
          </cell>
          <cell r="D2908">
            <v>1</v>
          </cell>
          <cell r="E2908">
            <v>0</v>
          </cell>
        </row>
        <row r="2909">
          <cell r="B2909" t="str">
            <v>D-146</v>
          </cell>
          <cell r="D2909">
            <v>1</v>
          </cell>
          <cell r="E2909">
            <v>0</v>
          </cell>
        </row>
        <row r="2910">
          <cell r="B2910" t="str">
            <v>M-109</v>
          </cell>
          <cell r="D2910">
            <v>1</v>
          </cell>
          <cell r="E2910">
            <v>0</v>
          </cell>
        </row>
        <row r="2911">
          <cell r="B2911" t="str">
            <v>M-48</v>
          </cell>
          <cell r="D2911">
            <v>1</v>
          </cell>
          <cell r="E2911">
            <v>0</v>
          </cell>
        </row>
        <row r="2912">
          <cell r="B2912" t="str">
            <v>D-404</v>
          </cell>
          <cell r="D2912">
            <v>1</v>
          </cell>
          <cell r="E2912">
            <v>0</v>
          </cell>
        </row>
        <row r="2913">
          <cell r="B2913" t="str">
            <v>M-55</v>
          </cell>
          <cell r="D2913">
            <v>1</v>
          </cell>
          <cell r="E2913">
            <v>0</v>
          </cell>
        </row>
        <row r="2914">
          <cell r="B2914" t="str">
            <v>T-20</v>
          </cell>
          <cell r="D2914">
            <v>1</v>
          </cell>
          <cell r="E2914">
            <v>0</v>
          </cell>
        </row>
        <row r="2917">
          <cell r="B2917" t="str">
            <v>Clave</v>
          </cell>
          <cell r="D2917" t="str">
            <v>Cant</v>
          </cell>
          <cell r="E2917" t="str">
            <v>Cant</v>
          </cell>
        </row>
        <row r="2918">
          <cell r="D2918" t="str">
            <v>Necesaria</v>
          </cell>
          <cell r="E2918" t="str">
            <v>Exist</v>
          </cell>
        </row>
        <row r="2919">
          <cell r="B2919" t="str">
            <v>D-434</v>
          </cell>
          <cell r="D2919">
            <v>1</v>
          </cell>
          <cell r="E2919">
            <v>0</v>
          </cell>
        </row>
        <row r="2920">
          <cell r="B2920" t="str">
            <v>D-263</v>
          </cell>
          <cell r="D2920">
            <v>2</v>
          </cell>
          <cell r="E2920">
            <v>0</v>
          </cell>
        </row>
        <row r="2921">
          <cell r="B2921" t="str">
            <v>D-354</v>
          </cell>
          <cell r="D2921">
            <v>1</v>
          </cell>
          <cell r="E2921">
            <v>0</v>
          </cell>
        </row>
        <row r="2922">
          <cell r="B2922" t="str">
            <v>M-4</v>
          </cell>
          <cell r="D2922">
            <v>1</v>
          </cell>
          <cell r="E2922">
            <v>0</v>
          </cell>
        </row>
        <row r="2923">
          <cell r="B2923" t="str">
            <v>D-280</v>
          </cell>
          <cell r="D2923">
            <v>1</v>
          </cell>
          <cell r="E2923">
            <v>0</v>
          </cell>
        </row>
        <row r="2924">
          <cell r="B2924" t="str">
            <v>D-248</v>
          </cell>
          <cell r="D2924">
            <v>2</v>
          </cell>
          <cell r="E2924">
            <v>0</v>
          </cell>
        </row>
        <row r="2925">
          <cell r="B2925" t="str">
            <v>E-131</v>
          </cell>
          <cell r="D2925">
            <v>1</v>
          </cell>
          <cell r="E2925">
            <v>0</v>
          </cell>
        </row>
        <row r="2926">
          <cell r="B2926" t="str">
            <v>D-234</v>
          </cell>
          <cell r="D2926">
            <v>2</v>
          </cell>
          <cell r="E2926">
            <v>0</v>
          </cell>
        </row>
        <row r="2927">
          <cell r="B2927" t="str">
            <v>D-268</v>
          </cell>
          <cell r="D2927">
            <v>3</v>
          </cell>
          <cell r="E2927">
            <v>1</v>
          </cell>
        </row>
        <row r="2928">
          <cell r="B2928" t="str">
            <v>D-269</v>
          </cell>
          <cell r="D2928">
            <v>2</v>
          </cell>
          <cell r="E2928">
            <v>1</v>
          </cell>
        </row>
        <row r="2929">
          <cell r="B2929" t="str">
            <v>D-281</v>
          </cell>
          <cell r="D2929">
            <v>1</v>
          </cell>
          <cell r="E2929">
            <v>0</v>
          </cell>
        </row>
        <row r="2930">
          <cell r="B2930" t="str">
            <v>D-270</v>
          </cell>
          <cell r="D2930">
            <v>1</v>
          </cell>
          <cell r="E2930">
            <v>0</v>
          </cell>
        </row>
        <row r="2931">
          <cell r="B2931" t="str">
            <v>T-50</v>
          </cell>
          <cell r="D2931">
            <v>1</v>
          </cell>
          <cell r="E2931">
            <v>0</v>
          </cell>
        </row>
        <row r="2932">
          <cell r="B2932" t="str">
            <v>D-235</v>
          </cell>
          <cell r="D2932">
            <v>1</v>
          </cell>
          <cell r="E2932">
            <v>0</v>
          </cell>
        </row>
        <row r="2933">
          <cell r="B2933" t="str">
            <v>M-114</v>
          </cell>
          <cell r="D2933">
            <v>2</v>
          </cell>
          <cell r="E2933">
            <v>0</v>
          </cell>
        </row>
        <row r="2934">
          <cell r="B2934" t="str">
            <v>D-214</v>
          </cell>
          <cell r="D2934">
            <v>1</v>
          </cell>
          <cell r="E2934">
            <v>0</v>
          </cell>
        </row>
        <row r="2935">
          <cell r="B2935" t="str">
            <v>D-60</v>
          </cell>
          <cell r="D2935">
            <v>2</v>
          </cell>
          <cell r="E2935">
            <v>0</v>
          </cell>
        </row>
        <row r="2936">
          <cell r="B2936" t="str">
            <v>E-5</v>
          </cell>
          <cell r="D2936">
            <v>1</v>
          </cell>
          <cell r="E2936">
            <v>0</v>
          </cell>
        </row>
        <row r="2937">
          <cell r="B2937" t="str">
            <v>M-115</v>
          </cell>
          <cell r="D2937">
            <v>3</v>
          </cell>
          <cell r="E2937">
            <v>0</v>
          </cell>
        </row>
        <row r="2938">
          <cell r="B2938" t="str">
            <v>D-287</v>
          </cell>
          <cell r="D2938">
            <v>1</v>
          </cell>
          <cell r="E2938">
            <v>0</v>
          </cell>
        </row>
        <row r="2939">
          <cell r="B2939" t="str">
            <v>D-156</v>
          </cell>
          <cell r="D2939">
            <v>1</v>
          </cell>
          <cell r="E2939">
            <v>0</v>
          </cell>
        </row>
        <row r="2940">
          <cell r="B2940" t="str">
            <v>T-79</v>
          </cell>
          <cell r="D2940">
            <v>1</v>
          </cell>
          <cell r="E2940">
            <v>0</v>
          </cell>
        </row>
        <row r="2941">
          <cell r="B2941" t="str">
            <v>D-262</v>
          </cell>
          <cell r="D2941">
            <v>2</v>
          </cell>
          <cell r="E2941">
            <v>0</v>
          </cell>
        </row>
        <row r="2942">
          <cell r="B2942" t="str">
            <v>M-39</v>
          </cell>
          <cell r="D2942">
            <v>1</v>
          </cell>
          <cell r="E2942">
            <v>0</v>
          </cell>
        </row>
        <row r="2943">
          <cell r="B2943" t="str">
            <v>M-40</v>
          </cell>
          <cell r="D2943">
            <v>3</v>
          </cell>
          <cell r="E2943">
            <v>0</v>
          </cell>
        </row>
        <row r="2944">
          <cell r="B2944" t="str">
            <v>M-47</v>
          </cell>
          <cell r="D2944">
            <v>1</v>
          </cell>
          <cell r="E2944">
            <v>0</v>
          </cell>
        </row>
        <row r="2945">
          <cell r="B2945" t="str">
            <v>T-20</v>
          </cell>
          <cell r="D2945">
            <v>1</v>
          </cell>
          <cell r="E2945">
            <v>0</v>
          </cell>
        </row>
        <row r="2948">
          <cell r="B2948" t="str">
            <v>Clave</v>
          </cell>
          <cell r="D2948" t="str">
            <v>Cant</v>
          </cell>
          <cell r="E2948" t="str">
            <v>Cant</v>
          </cell>
        </row>
        <row r="2949">
          <cell r="D2949" t="str">
            <v>Necesaria</v>
          </cell>
          <cell r="E2949" t="str">
            <v>Exist</v>
          </cell>
        </row>
        <row r="2950">
          <cell r="B2950" t="str">
            <v>D-244</v>
          </cell>
          <cell r="D2950">
            <v>1</v>
          </cell>
          <cell r="E2950">
            <v>0</v>
          </cell>
        </row>
        <row r="2951">
          <cell r="B2951" t="str">
            <v>D-248</v>
          </cell>
          <cell r="D2951">
            <v>1</v>
          </cell>
          <cell r="E2951">
            <v>0</v>
          </cell>
        </row>
        <row r="2952">
          <cell r="B2952" t="str">
            <v>E-131</v>
          </cell>
          <cell r="D2952">
            <v>1</v>
          </cell>
          <cell r="E2952">
            <v>0</v>
          </cell>
        </row>
        <row r="2953">
          <cell r="B2953" t="str">
            <v>D-268</v>
          </cell>
          <cell r="D2953">
            <v>2</v>
          </cell>
          <cell r="E2953">
            <v>0</v>
          </cell>
        </row>
        <row r="2954">
          <cell r="B2954" t="str">
            <v>T-50</v>
          </cell>
          <cell r="D2954">
            <v>1</v>
          </cell>
          <cell r="E2954">
            <v>0</v>
          </cell>
        </row>
        <row r="2955">
          <cell r="B2955" t="str">
            <v>M-114</v>
          </cell>
          <cell r="D2955">
            <v>4</v>
          </cell>
          <cell r="E2955">
            <v>0</v>
          </cell>
        </row>
        <row r="2956">
          <cell r="B2956" t="str">
            <v>T-57</v>
          </cell>
          <cell r="D2956">
            <v>1</v>
          </cell>
          <cell r="E2956">
            <v>0</v>
          </cell>
        </row>
        <row r="2957">
          <cell r="B2957" t="str">
            <v>D-366</v>
          </cell>
          <cell r="D2957">
            <v>1</v>
          </cell>
          <cell r="E2957">
            <v>0</v>
          </cell>
        </row>
        <row r="2958">
          <cell r="B2958" t="str">
            <v>D-339</v>
          </cell>
          <cell r="D2958">
            <v>1</v>
          </cell>
          <cell r="E2958">
            <v>0</v>
          </cell>
        </row>
        <row r="2959">
          <cell r="B2959" t="str">
            <v>D-287</v>
          </cell>
          <cell r="D2959">
            <v>1</v>
          </cell>
          <cell r="E2959">
            <v>0</v>
          </cell>
        </row>
        <row r="2960">
          <cell r="B2960" t="str">
            <v>D-156</v>
          </cell>
          <cell r="D2960">
            <v>1</v>
          </cell>
          <cell r="E2960">
            <v>0</v>
          </cell>
        </row>
        <row r="2961">
          <cell r="B2961" t="str">
            <v>M-40</v>
          </cell>
          <cell r="D2961">
            <v>1</v>
          </cell>
          <cell r="E2961">
            <v>0</v>
          </cell>
        </row>
        <row r="2964">
          <cell r="B2964" t="str">
            <v>Clave</v>
          </cell>
          <cell r="D2964" t="str">
            <v>Cant</v>
          </cell>
          <cell r="E2964" t="str">
            <v>Cant</v>
          </cell>
        </row>
        <row r="2965">
          <cell r="D2965" t="str">
            <v>Necesaria</v>
          </cell>
          <cell r="E2965" t="str">
            <v>Exist</v>
          </cell>
        </row>
        <row r="2966">
          <cell r="B2966" t="str">
            <v>D-368</v>
          </cell>
          <cell r="D2966">
            <v>1</v>
          </cell>
          <cell r="E2966">
            <v>0</v>
          </cell>
        </row>
        <row r="2967">
          <cell r="B2967" t="str">
            <v>D-243</v>
          </cell>
          <cell r="D2967">
            <v>1</v>
          </cell>
          <cell r="E2967">
            <v>0</v>
          </cell>
        </row>
        <row r="2968">
          <cell r="B2968" t="str">
            <v>D-280</v>
          </cell>
          <cell r="D2968">
            <v>1</v>
          </cell>
          <cell r="E2968">
            <v>0</v>
          </cell>
        </row>
        <row r="2969">
          <cell r="B2969" t="str">
            <v>D-249</v>
          </cell>
          <cell r="D2969">
            <v>1</v>
          </cell>
          <cell r="E2969">
            <v>0</v>
          </cell>
        </row>
        <row r="2970">
          <cell r="B2970" t="str">
            <v>E-130</v>
          </cell>
          <cell r="D2970">
            <v>1</v>
          </cell>
          <cell r="E2970">
            <v>0</v>
          </cell>
        </row>
        <row r="2971">
          <cell r="B2971" t="str">
            <v>D-250</v>
          </cell>
          <cell r="D2971">
            <v>1</v>
          </cell>
          <cell r="E2971">
            <v>0</v>
          </cell>
        </row>
        <row r="2972">
          <cell r="B2972" t="str">
            <v>D-407</v>
          </cell>
          <cell r="D2972">
            <v>1</v>
          </cell>
          <cell r="E2972">
            <v>0</v>
          </cell>
        </row>
        <row r="2973">
          <cell r="B2973" t="str">
            <v>D-234</v>
          </cell>
          <cell r="D2973">
            <v>1</v>
          </cell>
          <cell r="E2973">
            <v>0</v>
          </cell>
        </row>
        <row r="2974">
          <cell r="B2974" t="str">
            <v>D-266</v>
          </cell>
          <cell r="D2974">
            <v>1</v>
          </cell>
          <cell r="E2974">
            <v>0</v>
          </cell>
        </row>
        <row r="2975">
          <cell r="B2975" t="str">
            <v>E-81</v>
          </cell>
          <cell r="D2975">
            <v>1</v>
          </cell>
          <cell r="E2975">
            <v>0</v>
          </cell>
        </row>
        <row r="2976">
          <cell r="B2976" t="str">
            <v>T-50</v>
          </cell>
          <cell r="D2976">
            <v>1</v>
          </cell>
          <cell r="E2976">
            <v>0</v>
          </cell>
        </row>
        <row r="2977">
          <cell r="B2977" t="str">
            <v>M-114</v>
          </cell>
          <cell r="D2977">
            <v>1</v>
          </cell>
          <cell r="E2977">
            <v>0</v>
          </cell>
        </row>
        <row r="2978">
          <cell r="B2978" t="str">
            <v>D-352</v>
          </cell>
          <cell r="D2978">
            <v>1</v>
          </cell>
          <cell r="E2978">
            <v>0</v>
          </cell>
        </row>
        <row r="2979">
          <cell r="B2979" t="str">
            <v>D-301</v>
          </cell>
          <cell r="D2979">
            <v>1</v>
          </cell>
          <cell r="E2979">
            <v>0</v>
          </cell>
        </row>
        <row r="2980">
          <cell r="B2980" t="str">
            <v>D-261</v>
          </cell>
          <cell r="D2980">
            <v>1</v>
          </cell>
          <cell r="E2980">
            <v>0</v>
          </cell>
        </row>
        <row r="2981">
          <cell r="B2981" t="str">
            <v>D-369</v>
          </cell>
          <cell r="D2981">
            <v>1</v>
          </cell>
          <cell r="E2981">
            <v>0</v>
          </cell>
        </row>
        <row r="2982">
          <cell r="B2982" t="str">
            <v>D-260</v>
          </cell>
          <cell r="D2982">
            <v>1</v>
          </cell>
          <cell r="E2982">
            <v>0</v>
          </cell>
        </row>
        <row r="2983">
          <cell r="B2983" t="str">
            <v>D-155</v>
          </cell>
          <cell r="D2983">
            <v>1</v>
          </cell>
          <cell r="E2983">
            <v>0</v>
          </cell>
        </row>
        <row r="2984">
          <cell r="B2984" t="str">
            <v>D-353</v>
          </cell>
          <cell r="D2984">
            <v>1</v>
          </cell>
          <cell r="E2984">
            <v>0</v>
          </cell>
        </row>
        <row r="2985">
          <cell r="B2985" t="str">
            <v>D-60</v>
          </cell>
          <cell r="D2985">
            <v>2</v>
          </cell>
          <cell r="E2985">
            <v>0</v>
          </cell>
        </row>
        <row r="2986">
          <cell r="B2986" t="str">
            <v>D-287</v>
          </cell>
          <cell r="D2986">
            <v>1</v>
          </cell>
          <cell r="E2986">
            <v>0</v>
          </cell>
        </row>
        <row r="2987">
          <cell r="B2987" t="str">
            <v>D-262</v>
          </cell>
          <cell r="D2987">
            <v>1</v>
          </cell>
          <cell r="E2987">
            <v>0</v>
          </cell>
        </row>
        <row r="2988">
          <cell r="B2988" t="str">
            <v>M-37</v>
          </cell>
          <cell r="D2988">
            <v>1</v>
          </cell>
          <cell r="E2988">
            <v>0</v>
          </cell>
        </row>
        <row r="2989">
          <cell r="B2989" t="str">
            <v>M-47</v>
          </cell>
          <cell r="D2989">
            <v>3</v>
          </cell>
          <cell r="E2989">
            <v>0</v>
          </cell>
        </row>
        <row r="2990">
          <cell r="B2990" t="str">
            <v>M-64</v>
          </cell>
          <cell r="D2990">
            <v>1</v>
          </cell>
          <cell r="E2990">
            <v>0</v>
          </cell>
        </row>
        <row r="2991">
          <cell r="B2991" t="str">
            <v>T-20</v>
          </cell>
          <cell r="D2991">
            <v>1</v>
          </cell>
          <cell r="E2991">
            <v>0</v>
          </cell>
        </row>
        <row r="2994">
          <cell r="B2994" t="str">
            <v>Clave</v>
          </cell>
          <cell r="D2994" t="str">
            <v>Cant</v>
          </cell>
          <cell r="E2994" t="str">
            <v>Cant</v>
          </cell>
        </row>
        <row r="2995">
          <cell r="D2995" t="str">
            <v>Necesaria</v>
          </cell>
          <cell r="E2995" t="str">
            <v>Exist</v>
          </cell>
        </row>
        <row r="2996">
          <cell r="B2996" t="str">
            <v>M-14</v>
          </cell>
          <cell r="D2996">
            <v>1</v>
          </cell>
          <cell r="E2996">
            <v>0</v>
          </cell>
        </row>
        <row r="2997">
          <cell r="B2997" t="str">
            <v>M-16</v>
          </cell>
          <cell r="D2997">
            <v>1</v>
          </cell>
          <cell r="E2997">
            <v>0</v>
          </cell>
        </row>
        <row r="2998">
          <cell r="B2998" t="str">
            <v>M-3</v>
          </cell>
          <cell r="D2998">
            <v>1</v>
          </cell>
          <cell r="E2998">
            <v>0</v>
          </cell>
        </row>
        <row r="2999">
          <cell r="B2999" t="str">
            <v>M-9</v>
          </cell>
          <cell r="D2999">
            <v>1</v>
          </cell>
          <cell r="E2999">
            <v>0</v>
          </cell>
        </row>
        <row r="3002">
          <cell r="B3002" t="str">
            <v>Clave</v>
          </cell>
          <cell r="D3002" t="str">
            <v>Cant</v>
          </cell>
          <cell r="E3002" t="str">
            <v>Cant</v>
          </cell>
        </row>
        <row r="3003">
          <cell r="D3003" t="str">
            <v>Necesaria</v>
          </cell>
          <cell r="E3003" t="str">
            <v>Exist</v>
          </cell>
        </row>
        <row r="3004">
          <cell r="B3004" t="str">
            <v>M-14</v>
          </cell>
          <cell r="D3004">
            <v>1</v>
          </cell>
          <cell r="E3004">
            <v>0</v>
          </cell>
        </row>
        <row r="3005">
          <cell r="B3005" t="str">
            <v>M-16</v>
          </cell>
          <cell r="D3005">
            <v>1</v>
          </cell>
          <cell r="E3005">
            <v>0</v>
          </cell>
        </row>
        <row r="3006">
          <cell r="B3006" t="str">
            <v>M-3</v>
          </cell>
          <cell r="D3006">
            <v>1</v>
          </cell>
          <cell r="E3006">
            <v>0</v>
          </cell>
        </row>
        <row r="3007">
          <cell r="B3007" t="str">
            <v>M-9</v>
          </cell>
          <cell r="D3007">
            <v>1</v>
          </cell>
          <cell r="E3007">
            <v>0</v>
          </cell>
        </row>
        <row r="3010">
          <cell r="B3010" t="str">
            <v>Clave</v>
          </cell>
          <cell r="D3010" t="str">
            <v>Cant</v>
          </cell>
          <cell r="E3010" t="str">
            <v>Cant</v>
          </cell>
        </row>
        <row r="3011">
          <cell r="D3011" t="str">
            <v>Necesaria</v>
          </cell>
          <cell r="E3011" t="str">
            <v>Exist</v>
          </cell>
        </row>
        <row r="3012">
          <cell r="B3012" t="str">
            <v>M-8</v>
          </cell>
          <cell r="D3012">
            <v>2</v>
          </cell>
          <cell r="E3012">
            <v>0</v>
          </cell>
        </row>
        <row r="3013">
          <cell r="B3013" t="str">
            <v>M-86</v>
          </cell>
          <cell r="D3013">
            <v>1</v>
          </cell>
          <cell r="E3013">
            <v>0</v>
          </cell>
        </row>
        <row r="3014">
          <cell r="B3014" t="str">
            <v>E-129</v>
          </cell>
          <cell r="D3014">
            <v>1</v>
          </cell>
          <cell r="E3014">
            <v>0</v>
          </cell>
        </row>
        <row r="3017">
          <cell r="B3017" t="str">
            <v>Clave</v>
          </cell>
          <cell r="D3017" t="str">
            <v>Cant</v>
          </cell>
          <cell r="E3017" t="str">
            <v>Cant</v>
          </cell>
        </row>
        <row r="3018">
          <cell r="D3018" t="str">
            <v>Necesaria</v>
          </cell>
          <cell r="E3018" t="str">
            <v>Exist</v>
          </cell>
        </row>
        <row r="3019">
          <cell r="B3019" t="str">
            <v>M-113</v>
          </cell>
          <cell r="D3019">
            <v>1</v>
          </cell>
          <cell r="E3019">
            <v>0</v>
          </cell>
        </row>
        <row r="3020">
          <cell r="B3020" t="str">
            <v>E-58</v>
          </cell>
          <cell r="D3020">
            <v>1</v>
          </cell>
          <cell r="E3020">
            <v>0</v>
          </cell>
        </row>
        <row r="3023">
          <cell r="B3023" t="str">
            <v>Clave</v>
          </cell>
          <cell r="D3023" t="str">
            <v>Cant</v>
          </cell>
          <cell r="E3023" t="str">
            <v>Cant</v>
          </cell>
        </row>
        <row r="3024">
          <cell r="D3024" t="str">
            <v>Necesaria</v>
          </cell>
          <cell r="E3024" t="str">
            <v>Exist</v>
          </cell>
        </row>
        <row r="3025">
          <cell r="B3025" t="str">
            <v>M-13</v>
          </cell>
          <cell r="D3025">
            <v>1</v>
          </cell>
          <cell r="E3025">
            <v>0</v>
          </cell>
        </row>
        <row r="3030">
          <cell r="B3030" t="str">
            <v>Clave</v>
          </cell>
          <cell r="D3030" t="str">
            <v>Cant</v>
          </cell>
          <cell r="E3030" t="str">
            <v>Cant</v>
          </cell>
        </row>
        <row r="3031">
          <cell r="D3031" t="str">
            <v>Necesaria</v>
          </cell>
          <cell r="E3031" t="str">
            <v>Exist</v>
          </cell>
        </row>
        <row r="3032">
          <cell r="B3032" t="str">
            <v>M-22</v>
          </cell>
          <cell r="D3032">
            <v>1</v>
          </cell>
          <cell r="E3032">
            <v>0</v>
          </cell>
        </row>
        <row r="3033">
          <cell r="B3033" t="str">
            <v>M-1</v>
          </cell>
          <cell r="D3033">
            <v>1</v>
          </cell>
          <cell r="E3033">
            <v>0</v>
          </cell>
        </row>
        <row r="3034">
          <cell r="B3034" t="str">
            <v>M-36</v>
          </cell>
          <cell r="D3034">
            <v>2</v>
          </cell>
          <cell r="E3034">
            <v>0</v>
          </cell>
        </row>
        <row r="3035">
          <cell r="B3035" t="str">
            <v>M-37</v>
          </cell>
          <cell r="D3035">
            <v>1</v>
          </cell>
          <cell r="E3035">
            <v>0</v>
          </cell>
        </row>
        <row r="3036">
          <cell r="B3036" t="str">
            <v>T-50</v>
          </cell>
          <cell r="D3036">
            <v>1</v>
          </cell>
          <cell r="E3036">
            <v>0</v>
          </cell>
        </row>
        <row r="3037">
          <cell r="B3037" t="str">
            <v>T-57</v>
          </cell>
          <cell r="D3037">
            <v>1</v>
          </cell>
          <cell r="E3037">
            <v>0</v>
          </cell>
        </row>
        <row r="3038">
          <cell r="B3038" t="str">
            <v>M-32</v>
          </cell>
          <cell r="D3038">
            <v>1</v>
          </cell>
          <cell r="E3038">
            <v>0</v>
          </cell>
        </row>
        <row r="3039">
          <cell r="B3039" t="str">
            <v>M-9</v>
          </cell>
          <cell r="D3039">
            <v>1</v>
          </cell>
          <cell r="E3039">
            <v>0</v>
          </cell>
        </row>
        <row r="3040">
          <cell r="B3040" t="str">
            <v>T-20</v>
          </cell>
          <cell r="D3040">
            <v>1</v>
          </cell>
          <cell r="E3040">
            <v>0</v>
          </cell>
        </row>
        <row r="3041">
          <cell r="B3041" t="str">
            <v>T-79</v>
          </cell>
          <cell r="D3041">
            <v>1</v>
          </cell>
          <cell r="E3041">
            <v>0</v>
          </cell>
        </row>
        <row r="3044">
          <cell r="B3044" t="str">
            <v>Clave</v>
          </cell>
          <cell r="D3044" t="str">
            <v>Cant</v>
          </cell>
          <cell r="E3044" t="str">
            <v>Cant</v>
          </cell>
        </row>
        <row r="3045">
          <cell r="D3045" t="str">
            <v>Necesaria</v>
          </cell>
          <cell r="E3045" t="str">
            <v>Exist</v>
          </cell>
        </row>
        <row r="3046">
          <cell r="B3046" t="str">
            <v>M-100</v>
          </cell>
          <cell r="D3046">
            <v>1</v>
          </cell>
          <cell r="E3046">
            <v>0</v>
          </cell>
        </row>
        <row r="3047">
          <cell r="B3047" t="str">
            <v>M-91</v>
          </cell>
          <cell r="D3047">
            <v>1</v>
          </cell>
          <cell r="E3047">
            <v>0</v>
          </cell>
        </row>
        <row r="3048">
          <cell r="B3048" t="str">
            <v>T-20</v>
          </cell>
          <cell r="D3048">
            <v>1</v>
          </cell>
          <cell r="E3048">
            <v>0</v>
          </cell>
        </row>
        <row r="3051">
          <cell r="B3051" t="str">
            <v>Clave</v>
          </cell>
          <cell r="D3051" t="str">
            <v>Cant</v>
          </cell>
          <cell r="E3051" t="str">
            <v>Cant</v>
          </cell>
        </row>
        <row r="3052">
          <cell r="D3052" t="str">
            <v>Necesaria</v>
          </cell>
          <cell r="E3052" t="str">
            <v>Exist</v>
          </cell>
        </row>
        <row r="3053">
          <cell r="B3053" t="str">
            <v>D-152</v>
          </cell>
          <cell r="D3053">
            <v>1</v>
          </cell>
          <cell r="E3053">
            <v>0</v>
          </cell>
        </row>
        <row r="3054">
          <cell r="B3054" t="str">
            <v>M-114</v>
          </cell>
          <cell r="D3054">
            <v>1</v>
          </cell>
          <cell r="E3054">
            <v>0</v>
          </cell>
        </row>
        <row r="3055">
          <cell r="B3055" t="str">
            <v>D-299</v>
          </cell>
          <cell r="D3055">
            <v>1</v>
          </cell>
          <cell r="E3055">
            <v>0</v>
          </cell>
        </row>
        <row r="3056">
          <cell r="B3056" t="str">
            <v>M-91</v>
          </cell>
          <cell r="D3056">
            <v>1</v>
          </cell>
          <cell r="E3056">
            <v>0</v>
          </cell>
        </row>
        <row r="3057">
          <cell r="B3057" t="str">
            <v>M-100</v>
          </cell>
          <cell r="D3057">
            <v>1</v>
          </cell>
          <cell r="E3057">
            <v>0</v>
          </cell>
        </row>
        <row r="3058">
          <cell r="B3058" t="str">
            <v>M-36</v>
          </cell>
          <cell r="D3058">
            <v>1</v>
          </cell>
          <cell r="E3058">
            <v>0</v>
          </cell>
        </row>
        <row r="3059">
          <cell r="B3059" t="str">
            <v>T-20</v>
          </cell>
          <cell r="D3059">
            <v>1</v>
          </cell>
          <cell r="E3059">
            <v>0</v>
          </cell>
        </row>
        <row r="3062">
          <cell r="B3062" t="str">
            <v>Clave</v>
          </cell>
          <cell r="D3062" t="str">
            <v>Cant</v>
          </cell>
          <cell r="E3062" t="str">
            <v>Cant</v>
          </cell>
        </row>
        <row r="3063">
          <cell r="D3063" t="str">
            <v>Necesaria</v>
          </cell>
          <cell r="E3063" t="str">
            <v>Exist</v>
          </cell>
        </row>
        <row r="3064">
          <cell r="B3064" t="str">
            <v>D-339</v>
          </cell>
          <cell r="D3064">
            <v>1</v>
          </cell>
          <cell r="E3064">
            <v>0</v>
          </cell>
        </row>
        <row r="3065">
          <cell r="B3065" t="str">
            <v>D-293</v>
          </cell>
          <cell r="D3065">
            <v>1</v>
          </cell>
          <cell r="E3065">
            <v>0</v>
          </cell>
        </row>
        <row r="3066">
          <cell r="B3066" t="str">
            <v>D-354</v>
          </cell>
          <cell r="D3066">
            <v>1</v>
          </cell>
          <cell r="E3066">
            <v>0</v>
          </cell>
        </row>
        <row r="3067">
          <cell r="B3067" t="str">
            <v>D-264</v>
          </cell>
          <cell r="D3067">
            <v>1</v>
          </cell>
          <cell r="E3067">
            <v>0</v>
          </cell>
        </row>
        <row r="3068">
          <cell r="B3068" t="str">
            <v>D-249</v>
          </cell>
          <cell r="D3068">
            <v>1</v>
          </cell>
          <cell r="E3068">
            <v>0</v>
          </cell>
        </row>
        <row r="3069">
          <cell r="B3069" t="str">
            <v>D-268</v>
          </cell>
          <cell r="D3069">
            <v>2</v>
          </cell>
          <cell r="E3069">
            <v>0</v>
          </cell>
        </row>
        <row r="3070">
          <cell r="B3070" t="str">
            <v>D-269</v>
          </cell>
          <cell r="D3070">
            <v>2</v>
          </cell>
          <cell r="E3070">
            <v>1</v>
          </cell>
        </row>
        <row r="3071">
          <cell r="B3071" t="str">
            <v>D-270</v>
          </cell>
          <cell r="D3071">
            <v>1</v>
          </cell>
          <cell r="E3071">
            <v>0</v>
          </cell>
        </row>
        <row r="3072">
          <cell r="B3072" t="str">
            <v>D-235</v>
          </cell>
          <cell r="D3072">
            <v>1</v>
          </cell>
          <cell r="E3072">
            <v>0</v>
          </cell>
        </row>
        <row r="3073">
          <cell r="B3073" t="str">
            <v>M-114</v>
          </cell>
          <cell r="D3073">
            <v>1</v>
          </cell>
          <cell r="E3073">
            <v>0</v>
          </cell>
        </row>
        <row r="3074">
          <cell r="B3074" t="str">
            <v>D-217</v>
          </cell>
          <cell r="D3074">
            <v>1</v>
          </cell>
          <cell r="E3074">
            <v>0</v>
          </cell>
        </row>
        <row r="3075">
          <cell r="B3075" t="str">
            <v>D-261</v>
          </cell>
          <cell r="D3075">
            <v>1</v>
          </cell>
          <cell r="E3075">
            <v>0</v>
          </cell>
        </row>
        <row r="3076">
          <cell r="B3076" t="str">
            <v>D-296</v>
          </cell>
          <cell r="D3076">
            <v>1</v>
          </cell>
          <cell r="E3076">
            <v>0</v>
          </cell>
        </row>
        <row r="3077">
          <cell r="B3077" t="str">
            <v>D-60</v>
          </cell>
          <cell r="D3077">
            <v>1</v>
          </cell>
          <cell r="E3077">
            <v>0</v>
          </cell>
        </row>
        <row r="3078">
          <cell r="B3078" t="str">
            <v>M-100</v>
          </cell>
          <cell r="D3078">
            <v>1</v>
          </cell>
          <cell r="E3078">
            <v>0</v>
          </cell>
        </row>
        <row r="3079">
          <cell r="B3079" t="str">
            <v>D-238</v>
          </cell>
          <cell r="D3079">
            <v>1</v>
          </cell>
          <cell r="E3079">
            <v>0</v>
          </cell>
        </row>
        <row r="3080">
          <cell r="B3080" t="str">
            <v>D-239</v>
          </cell>
          <cell r="D3080">
            <v>1</v>
          </cell>
          <cell r="E3080">
            <v>0</v>
          </cell>
        </row>
        <row r="3081">
          <cell r="B3081" t="str">
            <v>D-240</v>
          </cell>
          <cell r="D3081">
            <v>1</v>
          </cell>
          <cell r="E3081">
            <v>0</v>
          </cell>
        </row>
        <row r="3082">
          <cell r="B3082" t="str">
            <v>D-241</v>
          </cell>
          <cell r="D3082">
            <v>1</v>
          </cell>
          <cell r="E3082">
            <v>0</v>
          </cell>
        </row>
        <row r="3083">
          <cell r="B3083" t="str">
            <v>D-283</v>
          </cell>
          <cell r="D3083">
            <v>1</v>
          </cell>
          <cell r="E3083">
            <v>0</v>
          </cell>
        </row>
        <row r="3084">
          <cell r="B3084" t="str">
            <v>D-157</v>
          </cell>
          <cell r="D3084">
            <v>2</v>
          </cell>
          <cell r="E3084">
            <v>0</v>
          </cell>
        </row>
        <row r="3085">
          <cell r="B3085" t="str">
            <v>D-367</v>
          </cell>
          <cell r="D3085">
            <v>1</v>
          </cell>
          <cell r="E3085">
            <v>0</v>
          </cell>
        </row>
        <row r="3086">
          <cell r="B3086" t="str">
            <v>M-40</v>
          </cell>
          <cell r="D3086">
            <v>2</v>
          </cell>
          <cell r="E3086">
            <v>0</v>
          </cell>
        </row>
        <row r="3087">
          <cell r="B3087" t="str">
            <v>E-132</v>
          </cell>
          <cell r="D3087">
            <v>3</v>
          </cell>
          <cell r="E3087">
            <v>0</v>
          </cell>
        </row>
        <row r="3088">
          <cell r="B3088" t="str">
            <v>T-20</v>
          </cell>
          <cell r="D3088">
            <v>1</v>
          </cell>
          <cell r="E3088">
            <v>0</v>
          </cell>
        </row>
        <row r="3091">
          <cell r="B3091" t="str">
            <v>Clave</v>
          </cell>
          <cell r="D3091" t="str">
            <v>Cant</v>
          </cell>
          <cell r="E3091" t="str">
            <v>Cant</v>
          </cell>
        </row>
        <row r="3092">
          <cell r="D3092" t="str">
            <v>Necesaria</v>
          </cell>
          <cell r="E3092" t="str">
            <v>Exist</v>
          </cell>
        </row>
        <row r="3093">
          <cell r="B3093" t="str">
            <v>M-114</v>
          </cell>
          <cell r="D3093">
            <v>1</v>
          </cell>
          <cell r="E3093">
            <v>0</v>
          </cell>
        </row>
        <row r="3094">
          <cell r="B3094" t="str">
            <v>M-22</v>
          </cell>
          <cell r="D3094">
            <v>1</v>
          </cell>
          <cell r="E3094">
            <v>0</v>
          </cell>
        </row>
        <row r="3095">
          <cell r="B3095" t="str">
            <v>T-79</v>
          </cell>
          <cell r="D3095">
            <v>1</v>
          </cell>
          <cell r="E3095">
            <v>0</v>
          </cell>
        </row>
        <row r="3096">
          <cell r="B3096" t="str">
            <v>M-39</v>
          </cell>
          <cell r="D3096">
            <v>1</v>
          </cell>
          <cell r="E3096">
            <v>0</v>
          </cell>
        </row>
        <row r="3097">
          <cell r="B3097" t="str">
            <v>T-15</v>
          </cell>
          <cell r="D3097">
            <v>1</v>
          </cell>
          <cell r="E3097">
            <v>0</v>
          </cell>
        </row>
        <row r="3098">
          <cell r="B3098" t="str">
            <v>M-64</v>
          </cell>
          <cell r="D3098">
            <v>1</v>
          </cell>
          <cell r="E3098">
            <v>0</v>
          </cell>
        </row>
        <row r="3099">
          <cell r="B3099" t="str">
            <v>T-20</v>
          </cell>
          <cell r="D3099">
            <v>1</v>
          </cell>
          <cell r="E3099">
            <v>0</v>
          </cell>
        </row>
        <row r="3100">
          <cell r="B3100" t="str">
            <v>T-50</v>
          </cell>
          <cell r="D3100">
            <v>1</v>
          </cell>
          <cell r="E3100">
            <v>0</v>
          </cell>
        </row>
        <row r="3103">
          <cell r="B3103" t="str">
            <v>Clave</v>
          </cell>
          <cell r="D3103" t="str">
            <v>Cant</v>
          </cell>
          <cell r="E3103" t="str">
            <v>Cant</v>
          </cell>
        </row>
        <row r="3104">
          <cell r="D3104" t="str">
            <v>Necesaria</v>
          </cell>
          <cell r="E3104" t="str">
            <v>Exist</v>
          </cell>
        </row>
        <row r="3105">
          <cell r="B3105" t="str">
            <v>D-283</v>
          </cell>
          <cell r="D3105">
            <v>1</v>
          </cell>
          <cell r="E3105">
            <v>0</v>
          </cell>
        </row>
        <row r="3106">
          <cell r="B3106" t="str">
            <v>D-298</v>
          </cell>
          <cell r="D3106">
            <v>1</v>
          </cell>
          <cell r="E3106">
            <v>0</v>
          </cell>
        </row>
        <row r="3107">
          <cell r="B3107" t="str">
            <v>M-114</v>
          </cell>
          <cell r="D3107">
            <v>1</v>
          </cell>
          <cell r="E3107">
            <v>0</v>
          </cell>
        </row>
        <row r="3108">
          <cell r="B3108" t="str">
            <v>T-20</v>
          </cell>
          <cell r="D3108">
            <v>1</v>
          </cell>
          <cell r="E3108">
            <v>0</v>
          </cell>
        </row>
        <row r="3111">
          <cell r="B3111" t="str">
            <v>Clave</v>
          </cell>
          <cell r="D3111" t="str">
            <v>Cant</v>
          </cell>
          <cell r="E3111" t="str">
            <v>Cant</v>
          </cell>
        </row>
        <row r="3112">
          <cell r="D3112" t="str">
            <v>Necesaria</v>
          </cell>
          <cell r="E3112" t="str">
            <v>Exist</v>
          </cell>
        </row>
        <row r="3113">
          <cell r="B3113" t="str">
            <v>M-114</v>
          </cell>
          <cell r="D3113">
            <v>1</v>
          </cell>
          <cell r="E3113">
            <v>0</v>
          </cell>
        </row>
        <row r="3114">
          <cell r="B3114" t="str">
            <v>D-214</v>
          </cell>
          <cell r="D3114">
            <v>1</v>
          </cell>
          <cell r="E3114">
            <v>0</v>
          </cell>
        </row>
        <row r="3115">
          <cell r="B3115" t="str">
            <v>M-100</v>
          </cell>
          <cell r="D3115">
            <v>1</v>
          </cell>
          <cell r="E3115">
            <v>0</v>
          </cell>
        </row>
        <row r="3118">
          <cell r="B3118" t="str">
            <v>Clave</v>
          </cell>
          <cell r="D3118" t="str">
            <v>Cant</v>
          </cell>
          <cell r="E3118" t="str">
            <v>Cant</v>
          </cell>
        </row>
        <row r="3119">
          <cell r="D3119" t="str">
            <v>Necesaria</v>
          </cell>
          <cell r="E3119" t="str">
            <v>Exist</v>
          </cell>
        </row>
        <row r="3120">
          <cell r="B3120" t="str">
            <v>M-8</v>
          </cell>
          <cell r="D3120">
            <v>1</v>
          </cell>
          <cell r="E3120">
            <v>0</v>
          </cell>
        </row>
        <row r="3121">
          <cell r="B3121" t="str">
            <v>M-60</v>
          </cell>
          <cell r="D3121">
            <v>4</v>
          </cell>
          <cell r="E3121">
            <v>0</v>
          </cell>
        </row>
        <row r="3124">
          <cell r="B3124" t="str">
            <v>Clave</v>
          </cell>
          <cell r="D3124" t="str">
            <v>Cant</v>
          </cell>
          <cell r="E3124" t="str">
            <v>Cant</v>
          </cell>
        </row>
        <row r="3125">
          <cell r="D3125" t="str">
            <v>Necesaria</v>
          </cell>
          <cell r="E3125" t="str">
            <v>Exist</v>
          </cell>
        </row>
        <row r="3126">
          <cell r="B3126" t="str">
            <v>O-2</v>
          </cell>
          <cell r="D3126">
            <v>1</v>
          </cell>
          <cell r="E3126">
            <v>0</v>
          </cell>
        </row>
        <row r="3127">
          <cell r="B3127" t="str">
            <v>M-14</v>
          </cell>
          <cell r="D3127">
            <v>1</v>
          </cell>
          <cell r="E3127">
            <v>0</v>
          </cell>
        </row>
        <row r="3128">
          <cell r="B3128" t="str">
            <v>M-16</v>
          </cell>
          <cell r="D3128">
            <v>1</v>
          </cell>
          <cell r="E3128">
            <v>0</v>
          </cell>
        </row>
        <row r="3129">
          <cell r="B3129" t="str">
            <v>M-3</v>
          </cell>
          <cell r="D3129">
            <v>3</v>
          </cell>
          <cell r="E3129">
            <v>0</v>
          </cell>
        </row>
        <row r="3130">
          <cell r="B3130" t="str">
            <v>M-9</v>
          </cell>
          <cell r="D3130">
            <v>2</v>
          </cell>
          <cell r="E3130">
            <v>0</v>
          </cell>
        </row>
        <row r="3133">
          <cell r="B3133" t="str">
            <v>Clave</v>
          </cell>
          <cell r="D3133" t="str">
            <v>Cant</v>
          </cell>
          <cell r="E3133" t="str">
            <v>Cant</v>
          </cell>
        </row>
        <row r="3134">
          <cell r="D3134" t="str">
            <v>Necesaria</v>
          </cell>
          <cell r="E3134" t="str">
            <v>Exist</v>
          </cell>
        </row>
        <row r="3135">
          <cell r="B3135" t="str">
            <v>O-2</v>
          </cell>
          <cell r="D3135">
            <v>1</v>
          </cell>
          <cell r="E3135">
            <v>0</v>
          </cell>
        </row>
        <row r="3136">
          <cell r="B3136" t="str">
            <v>M-14</v>
          </cell>
          <cell r="D3136">
            <v>1</v>
          </cell>
          <cell r="E3136">
            <v>0</v>
          </cell>
        </row>
        <row r="3137">
          <cell r="B3137" t="str">
            <v>M-16</v>
          </cell>
          <cell r="D3137">
            <v>1</v>
          </cell>
          <cell r="E3137">
            <v>0</v>
          </cell>
        </row>
        <row r="3138">
          <cell r="B3138" t="str">
            <v>M-3</v>
          </cell>
          <cell r="D3138">
            <v>3</v>
          </cell>
          <cell r="E3138">
            <v>0</v>
          </cell>
        </row>
        <row r="3139">
          <cell r="B3139" t="str">
            <v>M-9</v>
          </cell>
          <cell r="D3139">
            <v>2</v>
          </cell>
          <cell r="E3139">
            <v>0</v>
          </cell>
        </row>
        <row r="3142">
          <cell r="B3142" t="str">
            <v>Clave</v>
          </cell>
          <cell r="D3142" t="str">
            <v>Cant</v>
          </cell>
          <cell r="E3142" t="str">
            <v>Cant</v>
          </cell>
        </row>
        <row r="3143">
          <cell r="D3143" t="str">
            <v>Necesaria</v>
          </cell>
          <cell r="E3143" t="str">
            <v>Exist</v>
          </cell>
        </row>
        <row r="3144">
          <cell r="B3144" t="str">
            <v>M-113</v>
          </cell>
          <cell r="D3144">
            <v>1</v>
          </cell>
          <cell r="E3144">
            <v>0</v>
          </cell>
        </row>
        <row r="3145">
          <cell r="B3145" t="str">
            <v>E-58</v>
          </cell>
          <cell r="D3145">
            <v>1</v>
          </cell>
          <cell r="E3145">
            <v>0</v>
          </cell>
        </row>
        <row r="3146">
          <cell r="B3146" t="str">
            <v>M-13</v>
          </cell>
          <cell r="D3146">
            <v>1</v>
          </cell>
          <cell r="E3146">
            <v>0</v>
          </cell>
        </row>
        <row r="3149">
          <cell r="B3149" t="str">
            <v>Clave</v>
          </cell>
          <cell r="D3149" t="str">
            <v>Cant</v>
          </cell>
          <cell r="E3149" t="str">
            <v>Cant</v>
          </cell>
        </row>
        <row r="3150">
          <cell r="D3150" t="str">
            <v>Necesaria</v>
          </cell>
          <cell r="E3150" t="str">
            <v>Exist</v>
          </cell>
        </row>
        <row r="3151">
          <cell r="B3151" t="str">
            <v>M-13</v>
          </cell>
          <cell r="D3151">
            <v>3</v>
          </cell>
          <cell r="E3151">
            <v>0</v>
          </cell>
        </row>
        <row r="3156">
          <cell r="B3156" t="str">
            <v>Clave</v>
          </cell>
          <cell r="D3156" t="str">
            <v>Cant</v>
          </cell>
          <cell r="E3156" t="str">
            <v>Cant</v>
          </cell>
        </row>
        <row r="3157">
          <cell r="D3157" t="str">
            <v>Necesaria</v>
          </cell>
          <cell r="E3157" t="str">
            <v>Exist</v>
          </cell>
        </row>
        <row r="3158">
          <cell r="B3158" t="str">
            <v>M-2</v>
          </cell>
          <cell r="D3158">
            <v>1</v>
          </cell>
          <cell r="E3158">
            <v>0</v>
          </cell>
        </row>
        <row r="3159">
          <cell r="B3159" t="str">
            <v>T-57</v>
          </cell>
          <cell r="D3159">
            <v>1</v>
          </cell>
          <cell r="E3159">
            <v>0</v>
          </cell>
        </row>
        <row r="3160">
          <cell r="B3160" t="str">
            <v>M-14</v>
          </cell>
          <cell r="D3160">
            <v>1</v>
          </cell>
          <cell r="E3160">
            <v>0</v>
          </cell>
        </row>
        <row r="3161">
          <cell r="B3161" t="str">
            <v>M-9</v>
          </cell>
          <cell r="D3161">
            <v>1</v>
          </cell>
          <cell r="E3161">
            <v>0</v>
          </cell>
        </row>
        <row r="3162">
          <cell r="B3162" t="str">
            <v>M-36</v>
          </cell>
          <cell r="D3162">
            <v>1</v>
          </cell>
          <cell r="E3162">
            <v>0</v>
          </cell>
        </row>
        <row r="3163">
          <cell r="B3163" t="str">
            <v>M-39</v>
          </cell>
          <cell r="D3163">
            <v>1</v>
          </cell>
          <cell r="E3163">
            <v>0</v>
          </cell>
        </row>
        <row r="3164">
          <cell r="B3164" t="str">
            <v>T-20</v>
          </cell>
          <cell r="D3164">
            <v>1</v>
          </cell>
          <cell r="E3164">
            <v>0</v>
          </cell>
        </row>
        <row r="3165">
          <cell r="B3165" t="str">
            <v>M-22</v>
          </cell>
          <cell r="D3165">
            <v>1</v>
          </cell>
          <cell r="E3165">
            <v>0</v>
          </cell>
        </row>
        <row r="3166">
          <cell r="B3166" t="str">
            <v>T-50</v>
          </cell>
          <cell r="D3166">
            <v>1</v>
          </cell>
          <cell r="E3166">
            <v>0</v>
          </cell>
        </row>
        <row r="3169">
          <cell r="B3169" t="str">
            <v>Clave</v>
          </cell>
          <cell r="D3169" t="str">
            <v>Cant</v>
          </cell>
          <cell r="E3169" t="str">
            <v>Cant</v>
          </cell>
        </row>
        <row r="3170">
          <cell r="D3170" t="str">
            <v>Necesaria</v>
          </cell>
          <cell r="E3170" t="str">
            <v>Exist</v>
          </cell>
        </row>
        <row r="3171">
          <cell r="B3171" t="str">
            <v>M-1</v>
          </cell>
          <cell r="D3171">
            <v>1</v>
          </cell>
          <cell r="E3171">
            <v>0</v>
          </cell>
        </row>
        <row r="3172">
          <cell r="B3172" t="str">
            <v>M-17</v>
          </cell>
          <cell r="D3172">
            <v>1</v>
          </cell>
          <cell r="E3172">
            <v>0</v>
          </cell>
        </row>
        <row r="3173">
          <cell r="B3173" t="str">
            <v>T-50</v>
          </cell>
          <cell r="D3173">
            <v>1</v>
          </cell>
          <cell r="E3173">
            <v>0</v>
          </cell>
        </row>
        <row r="3174">
          <cell r="B3174" t="str">
            <v>M-22</v>
          </cell>
          <cell r="D3174">
            <v>1</v>
          </cell>
          <cell r="E3174">
            <v>0</v>
          </cell>
        </row>
        <row r="3175">
          <cell r="B3175" t="str">
            <v>T-57</v>
          </cell>
          <cell r="D3175">
            <v>1</v>
          </cell>
          <cell r="E3175">
            <v>0</v>
          </cell>
        </row>
        <row r="3176">
          <cell r="B3176" t="str">
            <v>M-15</v>
          </cell>
          <cell r="D3176">
            <v>1</v>
          </cell>
          <cell r="E3176">
            <v>0</v>
          </cell>
        </row>
        <row r="3177">
          <cell r="B3177" t="str">
            <v>M-9</v>
          </cell>
          <cell r="D3177">
            <v>1</v>
          </cell>
          <cell r="E3177">
            <v>0</v>
          </cell>
        </row>
        <row r="3178">
          <cell r="B3178" t="str">
            <v>M-39</v>
          </cell>
          <cell r="D3178">
            <v>1</v>
          </cell>
          <cell r="E3178">
            <v>0</v>
          </cell>
        </row>
        <row r="3181">
          <cell r="B3181" t="str">
            <v>Clave</v>
          </cell>
          <cell r="D3181" t="str">
            <v>Cant</v>
          </cell>
          <cell r="E3181" t="str">
            <v>Cant</v>
          </cell>
        </row>
        <row r="3182">
          <cell r="D3182" t="str">
            <v>Necesaria</v>
          </cell>
          <cell r="E3182" t="str">
            <v>Exist</v>
          </cell>
        </row>
        <row r="3183">
          <cell r="B3183" t="str">
            <v>M-1</v>
          </cell>
          <cell r="D3183">
            <v>1</v>
          </cell>
          <cell r="E3183">
            <v>0</v>
          </cell>
        </row>
        <row r="3184">
          <cell r="B3184" t="str">
            <v>D-153</v>
          </cell>
          <cell r="D3184">
            <v>2</v>
          </cell>
          <cell r="E3184">
            <v>0</v>
          </cell>
        </row>
        <row r="3185">
          <cell r="B3185" t="str">
            <v>T-50</v>
          </cell>
          <cell r="D3185">
            <v>1</v>
          </cell>
          <cell r="E3185">
            <v>0</v>
          </cell>
        </row>
        <row r="3186">
          <cell r="B3186" t="str">
            <v>M-114</v>
          </cell>
          <cell r="D3186">
            <v>2</v>
          </cell>
          <cell r="E3186">
            <v>0</v>
          </cell>
        </row>
        <row r="3187">
          <cell r="B3187" t="str">
            <v>M-6</v>
          </cell>
          <cell r="D3187">
            <v>1</v>
          </cell>
          <cell r="E3187">
            <v>0</v>
          </cell>
        </row>
        <row r="3188">
          <cell r="B3188" t="str">
            <v>M-8</v>
          </cell>
          <cell r="D3188">
            <v>1</v>
          </cell>
          <cell r="E3188">
            <v>0</v>
          </cell>
        </row>
        <row r="3189">
          <cell r="B3189" t="str">
            <v>T-57</v>
          </cell>
          <cell r="D3189">
            <v>1</v>
          </cell>
          <cell r="E3189">
            <v>0</v>
          </cell>
        </row>
        <row r="3190">
          <cell r="B3190" t="str">
            <v>M-91</v>
          </cell>
          <cell r="D3190">
            <v>1</v>
          </cell>
          <cell r="E3190">
            <v>0</v>
          </cell>
        </row>
        <row r="3191">
          <cell r="B3191" t="str">
            <v>M-15</v>
          </cell>
          <cell r="D3191">
            <v>1</v>
          </cell>
          <cell r="E3191">
            <v>0</v>
          </cell>
        </row>
        <row r="3192">
          <cell r="B3192" t="str">
            <v>M-9</v>
          </cell>
          <cell r="D3192">
            <v>1</v>
          </cell>
          <cell r="E3192">
            <v>0</v>
          </cell>
        </row>
        <row r="3193">
          <cell r="B3193" t="str">
            <v>M-40</v>
          </cell>
          <cell r="D3193">
            <v>1</v>
          </cell>
          <cell r="E3193">
            <v>0</v>
          </cell>
        </row>
        <row r="3194">
          <cell r="B3194" t="str">
            <v>M-55</v>
          </cell>
          <cell r="D3194">
            <v>1</v>
          </cell>
          <cell r="E3194">
            <v>0</v>
          </cell>
        </row>
        <row r="3195">
          <cell r="B3195" t="str">
            <v>T-20</v>
          </cell>
          <cell r="D3195">
            <v>1</v>
          </cell>
          <cell r="E3195">
            <v>0</v>
          </cell>
        </row>
        <row r="3198">
          <cell r="B3198" t="str">
            <v>Clave</v>
          </cell>
          <cell r="D3198" t="str">
            <v>Cant</v>
          </cell>
          <cell r="E3198" t="str">
            <v>Cant</v>
          </cell>
        </row>
        <row r="3199">
          <cell r="D3199" t="str">
            <v>Necesaria</v>
          </cell>
          <cell r="E3199" t="str">
            <v>Exist</v>
          </cell>
        </row>
        <row r="3200">
          <cell r="B3200" t="str">
            <v>M-1</v>
          </cell>
          <cell r="D3200">
            <v>2</v>
          </cell>
          <cell r="E3200">
            <v>0</v>
          </cell>
        </row>
        <row r="3201">
          <cell r="B3201" t="str">
            <v>T-50</v>
          </cell>
          <cell r="D3201">
            <v>1</v>
          </cell>
          <cell r="E3201">
            <v>0</v>
          </cell>
        </row>
        <row r="3202">
          <cell r="B3202" t="str">
            <v>M-114</v>
          </cell>
          <cell r="D3202">
            <v>1</v>
          </cell>
          <cell r="E3202">
            <v>0</v>
          </cell>
        </row>
        <row r="3203">
          <cell r="B3203" t="str">
            <v>M-22</v>
          </cell>
          <cell r="D3203">
            <v>1</v>
          </cell>
          <cell r="E3203">
            <v>0</v>
          </cell>
        </row>
        <row r="3204">
          <cell r="B3204" t="str">
            <v>M-60</v>
          </cell>
          <cell r="D3204">
            <v>2</v>
          </cell>
          <cell r="E3204">
            <v>0</v>
          </cell>
        </row>
        <row r="3205">
          <cell r="B3205" t="str">
            <v>D-287</v>
          </cell>
          <cell r="D3205">
            <v>1</v>
          </cell>
          <cell r="E3205">
            <v>0</v>
          </cell>
        </row>
        <row r="3206">
          <cell r="B3206" t="str">
            <v>M-36</v>
          </cell>
          <cell r="D3206">
            <v>1</v>
          </cell>
          <cell r="E3206">
            <v>0</v>
          </cell>
        </row>
        <row r="3209">
          <cell r="B3209" t="str">
            <v>Clave</v>
          </cell>
          <cell r="D3209" t="str">
            <v>Cant</v>
          </cell>
          <cell r="E3209" t="str">
            <v>Cant</v>
          </cell>
        </row>
        <row r="3210">
          <cell r="D3210" t="str">
            <v>Necesaria</v>
          </cell>
          <cell r="E3210" t="str">
            <v>Exist</v>
          </cell>
        </row>
        <row r="3211">
          <cell r="B3211" t="str">
            <v>E-130</v>
          </cell>
          <cell r="D3211">
            <v>1</v>
          </cell>
          <cell r="E3211">
            <v>0</v>
          </cell>
        </row>
        <row r="3212">
          <cell r="B3212" t="str">
            <v>M-114</v>
          </cell>
          <cell r="D3212">
            <v>1</v>
          </cell>
          <cell r="E3212">
            <v>0</v>
          </cell>
        </row>
        <row r="3213">
          <cell r="B3213" t="str">
            <v>D-342</v>
          </cell>
          <cell r="D3213">
            <v>1</v>
          </cell>
          <cell r="E3213">
            <v>0</v>
          </cell>
        </row>
        <row r="3216">
          <cell r="B3216" t="str">
            <v>Clave</v>
          </cell>
          <cell r="D3216" t="str">
            <v>Cant</v>
          </cell>
          <cell r="E3216" t="str">
            <v>Cant</v>
          </cell>
        </row>
        <row r="3217">
          <cell r="D3217" t="str">
            <v>Necesaria</v>
          </cell>
          <cell r="E3217" t="str">
            <v>Exist</v>
          </cell>
        </row>
        <row r="3218">
          <cell r="B3218" t="str">
            <v>M-14</v>
          </cell>
          <cell r="D3218">
            <v>1</v>
          </cell>
          <cell r="E3218">
            <v>0</v>
          </cell>
        </row>
        <row r="3219">
          <cell r="B3219" t="str">
            <v>M-3</v>
          </cell>
          <cell r="D3219">
            <v>4</v>
          </cell>
          <cell r="E3219">
            <v>0</v>
          </cell>
        </row>
        <row r="3220">
          <cell r="B3220" t="str">
            <v>M-16</v>
          </cell>
          <cell r="D3220">
            <v>2</v>
          </cell>
          <cell r="E3220">
            <v>0</v>
          </cell>
        </row>
        <row r="3221">
          <cell r="B3221" t="str">
            <v>M-9</v>
          </cell>
          <cell r="D3221">
            <v>2</v>
          </cell>
          <cell r="E3221">
            <v>0</v>
          </cell>
        </row>
        <row r="3224">
          <cell r="B3224" t="str">
            <v>Clave</v>
          </cell>
          <cell r="D3224" t="str">
            <v>Cant</v>
          </cell>
          <cell r="E3224" t="str">
            <v>Cant</v>
          </cell>
        </row>
        <row r="3225">
          <cell r="D3225" t="str">
            <v>Necesaria</v>
          </cell>
          <cell r="E3225" t="str">
            <v>Exist</v>
          </cell>
        </row>
        <row r="3226">
          <cell r="B3226" t="str">
            <v>M-14</v>
          </cell>
          <cell r="D3226">
            <v>1</v>
          </cell>
          <cell r="E3226">
            <v>0</v>
          </cell>
        </row>
        <row r="3227">
          <cell r="B3227" t="str">
            <v>M-3</v>
          </cell>
          <cell r="D3227">
            <v>2</v>
          </cell>
          <cell r="E3227">
            <v>0</v>
          </cell>
        </row>
        <row r="3228">
          <cell r="B3228" t="str">
            <v>M-16</v>
          </cell>
          <cell r="D3228">
            <v>4</v>
          </cell>
          <cell r="E3228">
            <v>0</v>
          </cell>
        </row>
        <row r="3229">
          <cell r="B3229" t="str">
            <v>M-9</v>
          </cell>
          <cell r="D3229">
            <v>2</v>
          </cell>
          <cell r="E3229">
            <v>0</v>
          </cell>
        </row>
        <row r="3232">
          <cell r="B3232" t="str">
            <v>Clave</v>
          </cell>
          <cell r="D3232" t="str">
            <v>Cant</v>
          </cell>
          <cell r="E3232" t="str">
            <v>Cant</v>
          </cell>
        </row>
        <row r="3233">
          <cell r="D3233" t="str">
            <v>Necesaria</v>
          </cell>
          <cell r="E3233" t="str">
            <v>Exist</v>
          </cell>
        </row>
        <row r="3234">
          <cell r="B3234" t="str">
            <v>M-113</v>
          </cell>
          <cell r="D3234">
            <v>1</v>
          </cell>
          <cell r="E3234">
            <v>0</v>
          </cell>
        </row>
        <row r="3235">
          <cell r="B3235" t="str">
            <v>E-58</v>
          </cell>
          <cell r="D3235">
            <v>1</v>
          </cell>
          <cell r="E3235">
            <v>0</v>
          </cell>
        </row>
        <row r="3238">
          <cell r="B3238" t="str">
            <v>Clave</v>
          </cell>
          <cell r="D3238" t="str">
            <v>Cant</v>
          </cell>
          <cell r="E3238" t="str">
            <v>Cant</v>
          </cell>
        </row>
        <row r="3239">
          <cell r="D3239" t="str">
            <v>Necesaria</v>
          </cell>
          <cell r="E3239" t="str">
            <v>Exist</v>
          </cell>
        </row>
        <row r="3240">
          <cell r="B3240" t="str">
            <v>M-13</v>
          </cell>
          <cell r="D3240">
            <v>2</v>
          </cell>
          <cell r="E3240">
            <v>0</v>
          </cell>
        </row>
        <row r="3245">
          <cell r="B3245" t="str">
            <v>Clave</v>
          </cell>
          <cell r="D3245" t="str">
            <v>Cant</v>
          </cell>
          <cell r="E3245" t="str">
            <v>Cant</v>
          </cell>
        </row>
        <row r="3246">
          <cell r="D3246" t="str">
            <v>Necesaria</v>
          </cell>
          <cell r="E3246" t="str">
            <v>Exist</v>
          </cell>
        </row>
        <row r="3247">
          <cell r="B3247" t="str">
            <v>M-18</v>
          </cell>
          <cell r="D3247">
            <v>1</v>
          </cell>
          <cell r="E3247">
            <v>0</v>
          </cell>
        </row>
        <row r="3248">
          <cell r="B3248" t="str">
            <v>M-101</v>
          </cell>
          <cell r="D3248">
            <v>1</v>
          </cell>
          <cell r="E3248">
            <v>0</v>
          </cell>
        </row>
        <row r="3249">
          <cell r="B3249" t="str">
            <v>T-79</v>
          </cell>
          <cell r="D3249">
            <v>1</v>
          </cell>
          <cell r="E3249">
            <v>0</v>
          </cell>
        </row>
        <row r="3250">
          <cell r="B3250" t="str">
            <v>T-2</v>
          </cell>
          <cell r="D3250">
            <v>1</v>
          </cell>
          <cell r="E3250">
            <v>0</v>
          </cell>
        </row>
        <row r="3251">
          <cell r="B3251" t="str">
            <v>T-15</v>
          </cell>
          <cell r="D3251">
            <v>1</v>
          </cell>
          <cell r="E3251">
            <v>0</v>
          </cell>
        </row>
        <row r="3252">
          <cell r="B3252" t="str">
            <v>M-10</v>
          </cell>
          <cell r="D3252">
            <v>1</v>
          </cell>
          <cell r="E3252">
            <v>0</v>
          </cell>
        </row>
        <row r="3255">
          <cell r="B3255" t="str">
            <v>Clave</v>
          </cell>
          <cell r="D3255" t="str">
            <v>Cant</v>
          </cell>
          <cell r="E3255" t="str">
            <v>Cant</v>
          </cell>
        </row>
        <row r="3256">
          <cell r="D3256" t="str">
            <v>Necesaria</v>
          </cell>
          <cell r="E3256" t="str">
            <v>Exist</v>
          </cell>
        </row>
        <row r="3257">
          <cell r="B3257" t="str">
            <v>M-80</v>
          </cell>
          <cell r="D3257">
            <v>1</v>
          </cell>
          <cell r="E3257">
            <v>0</v>
          </cell>
        </row>
        <row r="3258">
          <cell r="B3258" t="str">
            <v>M-106</v>
          </cell>
          <cell r="D3258">
            <v>1</v>
          </cell>
          <cell r="E3258">
            <v>0</v>
          </cell>
        </row>
        <row r="3259">
          <cell r="B3259" t="str">
            <v>M-107</v>
          </cell>
          <cell r="D3259">
            <v>1</v>
          </cell>
          <cell r="E3259">
            <v>0</v>
          </cell>
        </row>
        <row r="3262">
          <cell r="B3262" t="str">
            <v>Clave</v>
          </cell>
          <cell r="D3262" t="str">
            <v>Cant</v>
          </cell>
          <cell r="E3262" t="str">
            <v>Cant</v>
          </cell>
        </row>
        <row r="3263">
          <cell r="D3263" t="str">
            <v>Necesaria</v>
          </cell>
          <cell r="E3263" t="str">
            <v>Exist</v>
          </cell>
        </row>
        <row r="3264">
          <cell r="B3264" t="str">
            <v>M-14</v>
          </cell>
          <cell r="D3264">
            <v>1</v>
          </cell>
          <cell r="E3264">
            <v>0</v>
          </cell>
        </row>
        <row r="3265">
          <cell r="B3265" t="str">
            <v>M-3</v>
          </cell>
          <cell r="D3265">
            <v>1</v>
          </cell>
          <cell r="E3265">
            <v>0</v>
          </cell>
        </row>
        <row r="3268">
          <cell r="B3268" t="str">
            <v>Clave</v>
          </cell>
          <cell r="D3268" t="str">
            <v>Cant</v>
          </cell>
          <cell r="E3268" t="str">
            <v>Cant</v>
          </cell>
        </row>
        <row r="3269">
          <cell r="D3269" t="str">
            <v>Necesaria</v>
          </cell>
          <cell r="E3269" t="str">
            <v>Exist</v>
          </cell>
        </row>
        <row r="3270">
          <cell r="B3270" t="str">
            <v>M-14</v>
          </cell>
          <cell r="D3270">
            <v>1</v>
          </cell>
          <cell r="E3270">
            <v>0</v>
          </cell>
        </row>
        <row r="3271">
          <cell r="B3271" t="str">
            <v>M-3</v>
          </cell>
          <cell r="D3271">
            <v>1</v>
          </cell>
          <cell r="E3271">
            <v>0</v>
          </cell>
        </row>
        <row r="3274">
          <cell r="B3274" t="str">
            <v>Clave</v>
          </cell>
          <cell r="D3274" t="str">
            <v>Cant</v>
          </cell>
          <cell r="E3274" t="str">
            <v>Cant</v>
          </cell>
        </row>
        <row r="3275">
          <cell r="D3275" t="str">
            <v>Necesaria</v>
          </cell>
          <cell r="E3275" t="str">
            <v>Exist</v>
          </cell>
        </row>
        <row r="3276">
          <cell r="B3276" t="str">
            <v>M-1</v>
          </cell>
          <cell r="D3276">
            <v>1</v>
          </cell>
          <cell r="E3276">
            <v>0</v>
          </cell>
        </row>
        <row r="3277">
          <cell r="B3277" t="str">
            <v>M-17</v>
          </cell>
          <cell r="D3277">
            <v>1</v>
          </cell>
          <cell r="E3277">
            <v>0</v>
          </cell>
        </row>
        <row r="3278">
          <cell r="B3278" t="str">
            <v>T-50</v>
          </cell>
          <cell r="D3278">
            <v>1</v>
          </cell>
          <cell r="E3278">
            <v>0</v>
          </cell>
        </row>
        <row r="3279">
          <cell r="B3279" t="str">
            <v>M-22</v>
          </cell>
          <cell r="D3279">
            <v>1</v>
          </cell>
          <cell r="E3279">
            <v>0</v>
          </cell>
        </row>
        <row r="3280">
          <cell r="B3280" t="str">
            <v>T-57</v>
          </cell>
          <cell r="D3280">
            <v>1</v>
          </cell>
          <cell r="E3280">
            <v>0</v>
          </cell>
        </row>
        <row r="3281">
          <cell r="B3281" t="str">
            <v>M-15</v>
          </cell>
          <cell r="D3281">
            <v>1</v>
          </cell>
          <cell r="E3281">
            <v>0</v>
          </cell>
        </row>
        <row r="3282">
          <cell r="B3282" t="str">
            <v>M-9</v>
          </cell>
          <cell r="D3282">
            <v>1</v>
          </cell>
          <cell r="E3282">
            <v>0</v>
          </cell>
        </row>
        <row r="3283">
          <cell r="B3283" t="str">
            <v>M-36</v>
          </cell>
          <cell r="D3283">
            <v>2</v>
          </cell>
          <cell r="E3283">
            <v>0</v>
          </cell>
        </row>
        <row r="3284">
          <cell r="B3284" t="str">
            <v>M-39</v>
          </cell>
          <cell r="D3284">
            <v>1</v>
          </cell>
          <cell r="E3284">
            <v>0</v>
          </cell>
        </row>
        <row r="3285">
          <cell r="B3285" t="str">
            <v>T-20</v>
          </cell>
          <cell r="D3285">
            <v>1</v>
          </cell>
          <cell r="E3285">
            <v>0</v>
          </cell>
        </row>
        <row r="3286">
          <cell r="B3286" t="str">
            <v>T-79</v>
          </cell>
          <cell r="D3286">
            <v>1</v>
          </cell>
          <cell r="E3286">
            <v>0</v>
          </cell>
        </row>
        <row r="3289">
          <cell r="B3289" t="str">
            <v>Clave</v>
          </cell>
          <cell r="D3289" t="str">
            <v>Cant</v>
          </cell>
          <cell r="E3289" t="str">
            <v>Cant</v>
          </cell>
        </row>
        <row r="3290">
          <cell r="D3290" t="str">
            <v>Necesaria</v>
          </cell>
          <cell r="E3290" t="str">
            <v>Exist</v>
          </cell>
        </row>
        <row r="3291">
          <cell r="B3291" t="str">
            <v>D-189</v>
          </cell>
          <cell r="D3291">
            <v>1</v>
          </cell>
          <cell r="E3291">
            <v>0</v>
          </cell>
        </row>
        <row r="3292">
          <cell r="B3292" t="str">
            <v>M-17</v>
          </cell>
          <cell r="D3292">
            <v>1</v>
          </cell>
          <cell r="E3292">
            <v>0</v>
          </cell>
        </row>
        <row r="3293">
          <cell r="B3293" t="str">
            <v>T-50</v>
          </cell>
          <cell r="D3293">
            <v>1</v>
          </cell>
          <cell r="E3293">
            <v>0</v>
          </cell>
        </row>
        <row r="3294">
          <cell r="B3294" t="str">
            <v>M-114</v>
          </cell>
          <cell r="D3294">
            <v>1</v>
          </cell>
          <cell r="E3294">
            <v>0</v>
          </cell>
        </row>
        <row r="3295">
          <cell r="B3295" t="str">
            <v>D-122</v>
          </cell>
          <cell r="D3295">
            <v>3</v>
          </cell>
          <cell r="E3295">
            <v>0</v>
          </cell>
        </row>
        <row r="3296">
          <cell r="B3296" t="str">
            <v>M-22</v>
          </cell>
          <cell r="D3296">
            <v>1</v>
          </cell>
          <cell r="E3296">
            <v>0</v>
          </cell>
        </row>
        <row r="3297">
          <cell r="B3297" t="str">
            <v>D-170</v>
          </cell>
          <cell r="D3297">
            <v>1</v>
          </cell>
          <cell r="E3297">
            <v>0</v>
          </cell>
        </row>
        <row r="3298">
          <cell r="B3298" t="str">
            <v>D-125</v>
          </cell>
          <cell r="D3298">
            <v>1</v>
          </cell>
          <cell r="E3298">
            <v>0</v>
          </cell>
        </row>
        <row r="3299">
          <cell r="B3299" t="str">
            <v>D-355</v>
          </cell>
          <cell r="D3299">
            <v>1</v>
          </cell>
          <cell r="E3299">
            <v>0</v>
          </cell>
        </row>
        <row r="3300">
          <cell r="B3300" t="str">
            <v>D-358</v>
          </cell>
          <cell r="D3300">
            <v>1</v>
          </cell>
          <cell r="E3300">
            <v>0</v>
          </cell>
        </row>
        <row r="3301">
          <cell r="B3301" t="str">
            <v>M-88</v>
          </cell>
          <cell r="D3301">
            <v>1</v>
          </cell>
          <cell r="E3301">
            <v>0</v>
          </cell>
        </row>
        <row r="3302">
          <cell r="B3302" t="str">
            <v>M-91</v>
          </cell>
          <cell r="D3302">
            <v>1</v>
          </cell>
          <cell r="E3302">
            <v>0</v>
          </cell>
        </row>
        <row r="3303">
          <cell r="B3303" t="str">
            <v>D-148</v>
          </cell>
          <cell r="D3303">
            <v>1</v>
          </cell>
          <cell r="E3303">
            <v>0</v>
          </cell>
        </row>
        <row r="3304">
          <cell r="B3304" t="str">
            <v>M-15</v>
          </cell>
          <cell r="D3304">
            <v>1</v>
          </cell>
          <cell r="E3304">
            <v>0</v>
          </cell>
        </row>
        <row r="3305">
          <cell r="B3305" t="str">
            <v>M-9</v>
          </cell>
          <cell r="D3305">
            <v>1</v>
          </cell>
          <cell r="E3305">
            <v>0</v>
          </cell>
        </row>
        <row r="3306">
          <cell r="B3306" t="str">
            <v>D-357</v>
          </cell>
          <cell r="D3306">
            <v>1</v>
          </cell>
          <cell r="E3306">
            <v>0</v>
          </cell>
        </row>
        <row r="3307">
          <cell r="B3307" t="str">
            <v>D-356</v>
          </cell>
          <cell r="D3307">
            <v>1</v>
          </cell>
          <cell r="E3307">
            <v>0</v>
          </cell>
        </row>
        <row r="3308">
          <cell r="B3308" t="str">
            <v>M-36</v>
          </cell>
          <cell r="D3308">
            <v>2</v>
          </cell>
          <cell r="E3308">
            <v>0</v>
          </cell>
        </row>
        <row r="3309">
          <cell r="B3309" t="str">
            <v>M-39</v>
          </cell>
          <cell r="D3309">
            <v>1</v>
          </cell>
          <cell r="E3309">
            <v>0</v>
          </cell>
        </row>
        <row r="3310">
          <cell r="B3310" t="str">
            <v>M-47</v>
          </cell>
          <cell r="D3310">
            <v>1</v>
          </cell>
          <cell r="E3310">
            <v>0</v>
          </cell>
        </row>
        <row r="3311">
          <cell r="B3311" t="str">
            <v>M-55</v>
          </cell>
          <cell r="D3311">
            <v>1</v>
          </cell>
          <cell r="E3311">
            <v>0</v>
          </cell>
        </row>
        <row r="3312">
          <cell r="B3312" t="str">
            <v>T-20</v>
          </cell>
          <cell r="D3312">
            <v>1</v>
          </cell>
          <cell r="E3312">
            <v>0</v>
          </cell>
        </row>
        <row r="3315">
          <cell r="B3315" t="str">
            <v>Clave</v>
          </cell>
          <cell r="D3315" t="str">
            <v>Cant</v>
          </cell>
          <cell r="E3315" t="str">
            <v>Cant</v>
          </cell>
        </row>
        <row r="3316">
          <cell r="D3316" t="str">
            <v>Necesaria</v>
          </cell>
          <cell r="E3316" t="str">
            <v>Exist</v>
          </cell>
        </row>
        <row r="3317">
          <cell r="B3317" t="str">
            <v>D-161</v>
          </cell>
          <cell r="D3317">
            <v>1</v>
          </cell>
          <cell r="E3317">
            <v>0</v>
          </cell>
        </row>
        <row r="3318">
          <cell r="B3318" t="str">
            <v>D-162</v>
          </cell>
          <cell r="D3318">
            <v>1</v>
          </cell>
          <cell r="E3318">
            <v>0</v>
          </cell>
        </row>
        <row r="3319">
          <cell r="B3319" t="str">
            <v>D-163</v>
          </cell>
          <cell r="D3319">
            <v>1</v>
          </cell>
          <cell r="E3319">
            <v>0</v>
          </cell>
        </row>
        <row r="3320">
          <cell r="B3320" t="str">
            <v>D-164</v>
          </cell>
          <cell r="D3320">
            <v>1</v>
          </cell>
          <cell r="E3320">
            <v>0</v>
          </cell>
        </row>
        <row r="3321">
          <cell r="B3321" t="str">
            <v>M-118</v>
          </cell>
          <cell r="D3321">
            <v>1</v>
          </cell>
          <cell r="E3321">
            <v>0</v>
          </cell>
        </row>
        <row r="3322">
          <cell r="B3322" t="str">
            <v>D-165</v>
          </cell>
          <cell r="D3322">
            <v>1</v>
          </cell>
          <cell r="E3322">
            <v>0</v>
          </cell>
        </row>
        <row r="3323">
          <cell r="B3323" t="str">
            <v>D-166</v>
          </cell>
          <cell r="D3323">
            <v>1</v>
          </cell>
          <cell r="E3323">
            <v>0</v>
          </cell>
        </row>
        <row r="3324">
          <cell r="B3324" t="str">
            <v>M-141</v>
          </cell>
          <cell r="D3324">
            <v>1</v>
          </cell>
          <cell r="E3324">
            <v>0</v>
          </cell>
        </row>
        <row r="3325">
          <cell r="B3325" t="str">
            <v>D-167</v>
          </cell>
          <cell r="D3325">
            <v>1</v>
          </cell>
          <cell r="E3325">
            <v>0</v>
          </cell>
        </row>
        <row r="3326">
          <cell r="B3326" t="str">
            <v>D-159</v>
          </cell>
          <cell r="D3326">
            <v>1</v>
          </cell>
          <cell r="E3326">
            <v>0</v>
          </cell>
        </row>
        <row r="3327">
          <cell r="B3327" t="str">
            <v>M-114</v>
          </cell>
          <cell r="D3327">
            <v>1</v>
          </cell>
          <cell r="E3327">
            <v>0</v>
          </cell>
        </row>
        <row r="3328">
          <cell r="B3328" t="str">
            <v>T-6</v>
          </cell>
          <cell r="D3328">
            <v>1</v>
          </cell>
          <cell r="E3328">
            <v>0</v>
          </cell>
        </row>
        <row r="3329">
          <cell r="B3329" t="str">
            <v>D-168</v>
          </cell>
          <cell r="D3329">
            <v>1</v>
          </cell>
          <cell r="E3329">
            <v>0</v>
          </cell>
        </row>
        <row r="3330">
          <cell r="B3330" t="str">
            <v>D-403</v>
          </cell>
          <cell r="D3330">
            <v>2</v>
          </cell>
          <cell r="E3330">
            <v>0</v>
          </cell>
        </row>
        <row r="3331">
          <cell r="B3331" t="str">
            <v>D-394</v>
          </cell>
          <cell r="D3331">
            <v>1</v>
          </cell>
          <cell r="E3331">
            <v>0</v>
          </cell>
        </row>
        <row r="3332">
          <cell r="B3332" t="str">
            <v>D-169</v>
          </cell>
          <cell r="D3332">
            <v>1</v>
          </cell>
          <cell r="E3332">
            <v>0</v>
          </cell>
        </row>
        <row r="3333">
          <cell r="B3333" t="str">
            <v>D-170</v>
          </cell>
          <cell r="D3333">
            <v>1</v>
          </cell>
          <cell r="E3333">
            <v>0</v>
          </cell>
        </row>
        <row r="3334">
          <cell r="B3334" t="str">
            <v>D-172</v>
          </cell>
          <cell r="D3334">
            <v>1</v>
          </cell>
          <cell r="E3334">
            <v>0</v>
          </cell>
        </row>
        <row r="3335">
          <cell r="B3335" t="str">
            <v>D-173</v>
          </cell>
          <cell r="D3335">
            <v>1</v>
          </cell>
          <cell r="E3335">
            <v>0</v>
          </cell>
        </row>
        <row r="3336">
          <cell r="B3336" t="str">
            <v>D-175</v>
          </cell>
          <cell r="D3336">
            <v>1</v>
          </cell>
          <cell r="E3336">
            <v>0</v>
          </cell>
        </row>
        <row r="3337">
          <cell r="B3337" t="str">
            <v>D-333</v>
          </cell>
          <cell r="D3337">
            <v>1</v>
          </cell>
          <cell r="E3337">
            <v>0</v>
          </cell>
        </row>
        <row r="3338">
          <cell r="B3338" t="str">
            <v>D-176</v>
          </cell>
          <cell r="D3338">
            <v>1</v>
          </cell>
          <cell r="E3338">
            <v>0</v>
          </cell>
        </row>
        <row r="3339">
          <cell r="B3339" t="str">
            <v>T-79</v>
          </cell>
          <cell r="D3339">
            <v>1</v>
          </cell>
          <cell r="E3339">
            <v>0</v>
          </cell>
        </row>
        <row r="3340">
          <cell r="B3340" t="str">
            <v>T-14</v>
          </cell>
          <cell r="D3340">
            <v>1</v>
          </cell>
          <cell r="E3340">
            <v>0</v>
          </cell>
        </row>
        <row r="3341">
          <cell r="B3341" t="str">
            <v>D-177</v>
          </cell>
          <cell r="D3341">
            <v>1</v>
          </cell>
          <cell r="E3341">
            <v>0</v>
          </cell>
        </row>
        <row r="3342">
          <cell r="B3342" t="str">
            <v>M-36</v>
          </cell>
          <cell r="D3342">
            <v>1</v>
          </cell>
          <cell r="E3342">
            <v>0</v>
          </cell>
        </row>
        <row r="3343">
          <cell r="B3343" t="str">
            <v>M-39</v>
          </cell>
          <cell r="D3343">
            <v>1</v>
          </cell>
          <cell r="E3343">
            <v>0</v>
          </cell>
        </row>
        <row r="3344">
          <cell r="B3344" t="str">
            <v>T-16</v>
          </cell>
          <cell r="D3344">
            <v>1</v>
          </cell>
          <cell r="E3344">
            <v>0</v>
          </cell>
        </row>
        <row r="3345">
          <cell r="B3345" t="str">
            <v>T-21</v>
          </cell>
          <cell r="D3345">
            <v>1</v>
          </cell>
          <cell r="E3345">
            <v>0</v>
          </cell>
        </row>
        <row r="3346">
          <cell r="B3346" t="str">
            <v>M-22</v>
          </cell>
          <cell r="D3346">
            <v>1</v>
          </cell>
          <cell r="E3346">
            <v>0</v>
          </cell>
        </row>
        <row r="3347">
          <cell r="B3347" t="str">
            <v>M-47</v>
          </cell>
          <cell r="D3347">
            <v>1</v>
          </cell>
          <cell r="E3347">
            <v>0</v>
          </cell>
        </row>
        <row r="3350">
          <cell r="B3350" t="str">
            <v>Clave</v>
          </cell>
          <cell r="D3350" t="str">
            <v>Cant</v>
          </cell>
          <cell r="E3350" t="str">
            <v>Cant</v>
          </cell>
        </row>
        <row r="3351">
          <cell r="D3351" t="str">
            <v>Necesaria</v>
          </cell>
          <cell r="E3351" t="str">
            <v>Exist</v>
          </cell>
        </row>
        <row r="3352">
          <cell r="B3352" t="str">
            <v>D-387</v>
          </cell>
          <cell r="D3352">
            <v>1</v>
          </cell>
          <cell r="E3352">
            <v>0</v>
          </cell>
        </row>
        <row r="3353">
          <cell r="B3353" t="str">
            <v>D-388</v>
          </cell>
          <cell r="D3353">
            <v>1</v>
          </cell>
          <cell r="E3353">
            <v>0</v>
          </cell>
        </row>
        <row r="3354">
          <cell r="B3354" t="str">
            <v>D-36</v>
          </cell>
          <cell r="D3354">
            <v>1</v>
          </cell>
          <cell r="E3354">
            <v>0</v>
          </cell>
        </row>
        <row r="3355">
          <cell r="B3355" t="str">
            <v>D-37</v>
          </cell>
          <cell r="D3355">
            <v>3</v>
          </cell>
          <cell r="E3355">
            <v>0</v>
          </cell>
        </row>
        <row r="3356">
          <cell r="B3356" t="str">
            <v>D-29</v>
          </cell>
          <cell r="D3356">
            <v>3</v>
          </cell>
          <cell r="E3356">
            <v>0</v>
          </cell>
        </row>
        <row r="3357">
          <cell r="B3357" t="str">
            <v>D-179</v>
          </cell>
          <cell r="D3357">
            <v>1</v>
          </cell>
          <cell r="E3357">
            <v>0</v>
          </cell>
        </row>
        <row r="3358">
          <cell r="B3358" t="str">
            <v>D-180</v>
          </cell>
          <cell r="D3358">
            <v>1</v>
          </cell>
          <cell r="E3358">
            <v>0</v>
          </cell>
        </row>
        <row r="3359">
          <cell r="B3359" t="str">
            <v>D-38</v>
          </cell>
          <cell r="D3359">
            <v>1</v>
          </cell>
          <cell r="E3359">
            <v>0</v>
          </cell>
        </row>
        <row r="3360">
          <cell r="B3360" t="str">
            <v>D-395</v>
          </cell>
          <cell r="D3360">
            <v>2</v>
          </cell>
          <cell r="E3360">
            <v>0</v>
          </cell>
        </row>
        <row r="3361">
          <cell r="B3361" t="str">
            <v>M-114</v>
          </cell>
          <cell r="D3361">
            <v>3</v>
          </cell>
          <cell r="E3361">
            <v>0</v>
          </cell>
        </row>
        <row r="3362">
          <cell r="B3362" t="str">
            <v>M-86</v>
          </cell>
          <cell r="D3362">
            <v>3</v>
          </cell>
          <cell r="E3362">
            <v>0</v>
          </cell>
        </row>
        <row r="3363">
          <cell r="B3363" t="str">
            <v>M-88</v>
          </cell>
          <cell r="D3363">
            <v>3</v>
          </cell>
          <cell r="E3363">
            <v>0</v>
          </cell>
        </row>
        <row r="3364">
          <cell r="B3364" t="str">
            <v>M-148</v>
          </cell>
          <cell r="D3364">
            <v>3</v>
          </cell>
          <cell r="E3364">
            <v>0</v>
          </cell>
        </row>
        <row r="3365">
          <cell r="B3365" t="str">
            <v>M-9</v>
          </cell>
          <cell r="D3365">
            <v>3</v>
          </cell>
          <cell r="E3365">
            <v>0</v>
          </cell>
        </row>
        <row r="3366">
          <cell r="B3366" t="str">
            <v>M-36</v>
          </cell>
          <cell r="D3366">
            <v>3</v>
          </cell>
          <cell r="E3366">
            <v>0</v>
          </cell>
        </row>
        <row r="3367">
          <cell r="B3367" t="str">
            <v>D- 389</v>
          </cell>
          <cell r="D3367">
            <v>1</v>
          </cell>
          <cell r="E3367">
            <v>0</v>
          </cell>
        </row>
        <row r="3368">
          <cell r="B3368" t="str">
            <v>D-390</v>
          </cell>
          <cell r="D3368">
            <v>1</v>
          </cell>
          <cell r="E3368">
            <v>0</v>
          </cell>
        </row>
        <row r="3371">
          <cell r="B3371" t="str">
            <v>Clave</v>
          </cell>
          <cell r="D3371" t="str">
            <v>Cant</v>
          </cell>
          <cell r="E3371" t="str">
            <v>Cant</v>
          </cell>
        </row>
        <row r="3372">
          <cell r="D3372" t="str">
            <v>Necesaria</v>
          </cell>
          <cell r="E3372" t="str">
            <v>Exist</v>
          </cell>
        </row>
        <row r="3373">
          <cell r="B3373" t="str">
            <v>M-9</v>
          </cell>
          <cell r="D3373">
            <v>1</v>
          </cell>
          <cell r="E3373">
            <v>0</v>
          </cell>
        </row>
        <row r="3374">
          <cell r="B3374" t="str">
            <v>T-79</v>
          </cell>
          <cell r="D3374">
            <v>1</v>
          </cell>
          <cell r="E3374">
            <v>0</v>
          </cell>
        </row>
        <row r="3375">
          <cell r="B3375" t="str">
            <v>M-106</v>
          </cell>
          <cell r="D3375">
            <v>1</v>
          </cell>
          <cell r="E3375">
            <v>0</v>
          </cell>
        </row>
        <row r="3376">
          <cell r="B3376" t="str">
            <v>M-39</v>
          </cell>
          <cell r="D3376">
            <v>1</v>
          </cell>
          <cell r="E3376">
            <v>0</v>
          </cell>
        </row>
        <row r="3377">
          <cell r="B3377" t="str">
            <v>M-49</v>
          </cell>
          <cell r="D3377">
            <v>1</v>
          </cell>
          <cell r="E3377">
            <v>0</v>
          </cell>
        </row>
        <row r="3378">
          <cell r="B3378" t="str">
            <v>D-230</v>
          </cell>
          <cell r="D3378">
            <v>1</v>
          </cell>
          <cell r="E3378">
            <v>0</v>
          </cell>
        </row>
        <row r="3379">
          <cell r="B3379" t="str">
            <v>T-21</v>
          </cell>
          <cell r="D3379">
            <v>1</v>
          </cell>
          <cell r="E3379">
            <v>0</v>
          </cell>
        </row>
        <row r="3382">
          <cell r="B3382" t="str">
            <v>Clave</v>
          </cell>
          <cell r="D3382" t="str">
            <v>Cant</v>
          </cell>
          <cell r="E3382" t="str">
            <v>Cant</v>
          </cell>
        </row>
        <row r="3383">
          <cell r="D3383" t="str">
            <v>Necesaria</v>
          </cell>
          <cell r="E3383" t="str">
            <v>Exist</v>
          </cell>
        </row>
        <row r="3384">
          <cell r="B3384" t="str">
            <v>M-9</v>
          </cell>
          <cell r="D3384">
            <v>1</v>
          </cell>
          <cell r="E3384">
            <v>0</v>
          </cell>
        </row>
        <row r="3385">
          <cell r="B3385" t="str">
            <v>T-79</v>
          </cell>
          <cell r="D3385">
            <v>1</v>
          </cell>
          <cell r="E3385">
            <v>0</v>
          </cell>
        </row>
        <row r="3386">
          <cell r="B3386" t="str">
            <v>M-106</v>
          </cell>
          <cell r="D3386">
            <v>1</v>
          </cell>
          <cell r="E3386">
            <v>0</v>
          </cell>
        </row>
        <row r="3387">
          <cell r="B3387" t="str">
            <v>M-86</v>
          </cell>
          <cell r="D3387">
            <v>1</v>
          </cell>
          <cell r="E3387">
            <v>0</v>
          </cell>
        </row>
        <row r="3388">
          <cell r="B3388" t="str">
            <v>D-229</v>
          </cell>
          <cell r="D3388">
            <v>1</v>
          </cell>
          <cell r="E3388">
            <v>0</v>
          </cell>
        </row>
        <row r="3389">
          <cell r="B3389" t="str">
            <v>T-21</v>
          </cell>
          <cell r="D3389">
            <v>1</v>
          </cell>
          <cell r="E3389">
            <v>0</v>
          </cell>
        </row>
        <row r="3392">
          <cell r="B3392" t="str">
            <v>Clave</v>
          </cell>
          <cell r="D3392" t="str">
            <v>Cant</v>
          </cell>
          <cell r="E3392" t="str">
            <v>Cant</v>
          </cell>
        </row>
        <row r="3393">
          <cell r="D3393" t="str">
            <v>Necesaria</v>
          </cell>
          <cell r="E3393" t="str">
            <v>Exist</v>
          </cell>
        </row>
        <row r="3394">
          <cell r="B3394" t="str">
            <v>M-83</v>
          </cell>
          <cell r="D3394">
            <v>1</v>
          </cell>
          <cell r="E3394">
            <v>0</v>
          </cell>
        </row>
        <row r="3395">
          <cell r="B3395" t="str">
            <v>D-363</v>
          </cell>
          <cell r="D3395">
            <v>1</v>
          </cell>
          <cell r="E3395">
            <v>0</v>
          </cell>
        </row>
        <row r="3396">
          <cell r="B3396" t="str">
            <v>D-362</v>
          </cell>
          <cell r="D3396">
            <v>1</v>
          </cell>
          <cell r="E3396">
            <v>0</v>
          </cell>
        </row>
        <row r="3397">
          <cell r="B3397" t="str">
            <v>D-364</v>
          </cell>
          <cell r="D3397">
            <v>1</v>
          </cell>
          <cell r="E3397">
            <v>0</v>
          </cell>
        </row>
        <row r="3398">
          <cell r="B3398" t="str">
            <v>M-22</v>
          </cell>
          <cell r="D3398">
            <v>1</v>
          </cell>
          <cell r="E3398">
            <v>0</v>
          </cell>
        </row>
        <row r="3399">
          <cell r="B3399" t="str">
            <v>M-88</v>
          </cell>
          <cell r="D3399">
            <v>2</v>
          </cell>
          <cell r="E3399">
            <v>0</v>
          </cell>
        </row>
        <row r="3400">
          <cell r="B3400" t="str">
            <v>M-90</v>
          </cell>
          <cell r="D3400">
            <v>1</v>
          </cell>
          <cell r="E3400">
            <v>0</v>
          </cell>
        </row>
        <row r="3401">
          <cell r="B3401" t="str">
            <v>M-55</v>
          </cell>
          <cell r="D3401">
            <v>1</v>
          </cell>
          <cell r="E3401">
            <v>0</v>
          </cell>
        </row>
        <row r="3404">
          <cell r="B3404" t="str">
            <v>Clave</v>
          </cell>
          <cell r="D3404" t="str">
            <v>Cant</v>
          </cell>
          <cell r="E3404" t="str">
            <v>Cant</v>
          </cell>
        </row>
        <row r="3405">
          <cell r="D3405" t="str">
            <v>Necesaria</v>
          </cell>
          <cell r="E3405" t="str">
            <v>Exist</v>
          </cell>
        </row>
        <row r="3406">
          <cell r="B3406" t="str">
            <v>M-14</v>
          </cell>
          <cell r="D3406">
            <v>1</v>
          </cell>
          <cell r="E3406">
            <v>0</v>
          </cell>
        </row>
        <row r="3407">
          <cell r="B3407" t="str">
            <v>M-16</v>
          </cell>
          <cell r="D3407">
            <v>1</v>
          </cell>
          <cell r="E3407">
            <v>0</v>
          </cell>
        </row>
        <row r="3408">
          <cell r="B3408" t="str">
            <v>M-9</v>
          </cell>
          <cell r="D3408">
            <v>1</v>
          </cell>
          <cell r="E3408">
            <v>0</v>
          </cell>
        </row>
        <row r="3409">
          <cell r="B3409" t="str">
            <v>M-3</v>
          </cell>
          <cell r="D3409">
            <v>1</v>
          </cell>
          <cell r="E3409">
            <v>0</v>
          </cell>
        </row>
        <row r="3410">
          <cell r="B3410" t="str">
            <v>O-2</v>
          </cell>
          <cell r="D3410">
            <v>1</v>
          </cell>
          <cell r="E3410">
            <v>0</v>
          </cell>
        </row>
        <row r="3413">
          <cell r="B3413" t="str">
            <v>Clave</v>
          </cell>
          <cell r="D3413" t="str">
            <v>Cant</v>
          </cell>
          <cell r="E3413" t="str">
            <v>Cant</v>
          </cell>
        </row>
        <row r="3414">
          <cell r="D3414" t="str">
            <v>Necesaria</v>
          </cell>
          <cell r="E3414" t="str">
            <v>Exist</v>
          </cell>
        </row>
        <row r="3415">
          <cell r="B3415" t="str">
            <v>M-14</v>
          </cell>
          <cell r="D3415">
            <v>1</v>
          </cell>
          <cell r="E3415">
            <v>0</v>
          </cell>
        </row>
        <row r="3416">
          <cell r="B3416" t="str">
            <v>M-16</v>
          </cell>
          <cell r="D3416">
            <v>1</v>
          </cell>
          <cell r="E3416">
            <v>0</v>
          </cell>
        </row>
        <row r="3417">
          <cell r="B3417" t="str">
            <v>M-9</v>
          </cell>
          <cell r="D3417">
            <v>1</v>
          </cell>
          <cell r="E3417">
            <v>0</v>
          </cell>
        </row>
        <row r="3418">
          <cell r="B3418" t="str">
            <v>M-3</v>
          </cell>
          <cell r="D3418">
            <v>1</v>
          </cell>
          <cell r="E3418">
            <v>0</v>
          </cell>
        </row>
        <row r="3419">
          <cell r="B3419" t="str">
            <v>O-2</v>
          </cell>
          <cell r="D3419">
            <v>1</v>
          </cell>
          <cell r="E3419">
            <v>0</v>
          </cell>
        </row>
        <row r="3422">
          <cell r="B3422" t="str">
            <v>Clave</v>
          </cell>
          <cell r="D3422" t="str">
            <v>Cant</v>
          </cell>
          <cell r="E3422" t="str">
            <v>Cant</v>
          </cell>
        </row>
        <row r="3423">
          <cell r="D3423" t="str">
            <v>Necesaria</v>
          </cell>
          <cell r="E3423" t="str">
            <v>Exist</v>
          </cell>
        </row>
        <row r="3424">
          <cell r="B3424" t="str">
            <v>M-86</v>
          </cell>
          <cell r="D3424">
            <v>1</v>
          </cell>
          <cell r="E3424">
            <v>0</v>
          </cell>
        </row>
        <row r="3425">
          <cell r="B3425" t="str">
            <v>M-59</v>
          </cell>
          <cell r="D3425">
            <v>1</v>
          </cell>
          <cell r="E3425">
            <v>0</v>
          </cell>
        </row>
        <row r="3428">
          <cell r="B3428" t="str">
            <v>Clave</v>
          </cell>
          <cell r="D3428" t="str">
            <v>Cant</v>
          </cell>
          <cell r="E3428" t="str">
            <v>Cant</v>
          </cell>
        </row>
        <row r="3429">
          <cell r="D3429" t="str">
            <v>Necesaria</v>
          </cell>
          <cell r="E3429" t="str">
            <v>Exist</v>
          </cell>
        </row>
        <row r="3430">
          <cell r="B3430" t="str">
            <v>M-131</v>
          </cell>
          <cell r="D3430">
            <v>2</v>
          </cell>
          <cell r="E3430">
            <v>0</v>
          </cell>
        </row>
        <row r="3431">
          <cell r="B3431" t="str">
            <v>M-111</v>
          </cell>
          <cell r="D3431">
            <v>1</v>
          </cell>
          <cell r="E3431">
            <v>0</v>
          </cell>
        </row>
        <row r="3432">
          <cell r="B3432" t="str">
            <v>M-86</v>
          </cell>
          <cell r="D3432">
            <v>1</v>
          </cell>
          <cell r="E3432">
            <v>0</v>
          </cell>
        </row>
        <row r="3435">
          <cell r="B3435" t="str">
            <v>Clave</v>
          </cell>
          <cell r="D3435" t="str">
            <v>Cant</v>
          </cell>
          <cell r="E3435" t="str">
            <v>Cant</v>
          </cell>
        </row>
        <row r="3436">
          <cell r="D3436" t="str">
            <v>Necesaria</v>
          </cell>
          <cell r="E3436" t="str">
            <v>Exist</v>
          </cell>
        </row>
        <row r="3437">
          <cell r="B3437" t="str">
            <v>M-113</v>
          </cell>
          <cell r="D3437">
            <v>1</v>
          </cell>
          <cell r="E3437">
            <v>0</v>
          </cell>
        </row>
        <row r="3438">
          <cell r="B3438" t="str">
            <v>E-58</v>
          </cell>
          <cell r="D3438">
            <v>1</v>
          </cell>
          <cell r="E3438">
            <v>0</v>
          </cell>
        </row>
        <row r="3441">
          <cell r="B3441" t="str">
            <v>Clave</v>
          </cell>
          <cell r="D3441" t="str">
            <v>Cant</v>
          </cell>
          <cell r="E3441" t="str">
            <v>Cant</v>
          </cell>
        </row>
        <row r="3442">
          <cell r="D3442" t="str">
            <v>Necesaria</v>
          </cell>
          <cell r="E3442" t="str">
            <v>Exist</v>
          </cell>
        </row>
        <row r="3443">
          <cell r="B3443" t="str">
            <v>M-117</v>
          </cell>
          <cell r="D3443">
            <v>1</v>
          </cell>
          <cell r="E3443">
            <v>0</v>
          </cell>
        </row>
        <row r="3444">
          <cell r="B3444" t="str">
            <v>M-84</v>
          </cell>
          <cell r="D3444">
            <v>1</v>
          </cell>
          <cell r="E3444">
            <v>0</v>
          </cell>
        </row>
        <row r="3447">
          <cell r="B3447" t="str">
            <v>Clave</v>
          </cell>
          <cell r="D3447" t="str">
            <v>Cant</v>
          </cell>
          <cell r="E3447" t="str">
            <v>Cant</v>
          </cell>
        </row>
        <row r="3448">
          <cell r="D3448" t="str">
            <v>Necesaria</v>
          </cell>
          <cell r="E3448" t="str">
            <v>Exist</v>
          </cell>
        </row>
        <row r="3449">
          <cell r="B3449" t="str">
            <v>M-13</v>
          </cell>
          <cell r="D3449">
            <v>1</v>
          </cell>
          <cell r="E3449">
            <v>0</v>
          </cell>
        </row>
        <row r="3454">
          <cell r="B3454" t="str">
            <v>Clave</v>
          </cell>
          <cell r="D3454" t="str">
            <v>Cant</v>
          </cell>
          <cell r="E3454" t="str">
            <v>Cant</v>
          </cell>
        </row>
        <row r="3455">
          <cell r="D3455" t="str">
            <v>Necesaria</v>
          </cell>
          <cell r="E3455" t="str">
            <v>Exist</v>
          </cell>
        </row>
        <row r="3456">
          <cell r="B3456" t="str">
            <v>M-1</v>
          </cell>
          <cell r="D3456">
            <v>1</v>
          </cell>
          <cell r="E3456">
            <v>0</v>
          </cell>
        </row>
        <row r="3457">
          <cell r="B3457" t="str">
            <v>M-17</v>
          </cell>
          <cell r="D3457">
            <v>1</v>
          </cell>
          <cell r="E3457">
            <v>0</v>
          </cell>
        </row>
        <row r="3458">
          <cell r="B3458" t="str">
            <v>T-50</v>
          </cell>
          <cell r="D3458">
            <v>1</v>
          </cell>
          <cell r="E3458">
            <v>0</v>
          </cell>
        </row>
        <row r="3459">
          <cell r="B3459" t="str">
            <v>M-22</v>
          </cell>
          <cell r="D3459">
            <v>1</v>
          </cell>
          <cell r="E3459">
            <v>0</v>
          </cell>
        </row>
        <row r="3460">
          <cell r="B3460" t="str">
            <v>M-25</v>
          </cell>
          <cell r="D3460">
            <v>1</v>
          </cell>
          <cell r="E3460">
            <v>0</v>
          </cell>
        </row>
        <row r="3461">
          <cell r="B3461" t="str">
            <v>M-15</v>
          </cell>
          <cell r="D3461">
            <v>1</v>
          </cell>
          <cell r="E3461">
            <v>0</v>
          </cell>
        </row>
        <row r="3462">
          <cell r="B3462" t="str">
            <v>M-9</v>
          </cell>
          <cell r="D3462">
            <v>1</v>
          </cell>
          <cell r="E3462">
            <v>0</v>
          </cell>
        </row>
        <row r="3463">
          <cell r="B3463" t="str">
            <v>M-33</v>
          </cell>
          <cell r="D3463">
            <v>1</v>
          </cell>
          <cell r="E3463">
            <v>0</v>
          </cell>
        </row>
        <row r="3464">
          <cell r="B3464" t="str">
            <v>T-79</v>
          </cell>
          <cell r="D3464">
            <v>1</v>
          </cell>
          <cell r="E3464">
            <v>0</v>
          </cell>
        </row>
        <row r="3465">
          <cell r="B3465" t="str">
            <v>M-36</v>
          </cell>
          <cell r="D3465">
            <v>2</v>
          </cell>
          <cell r="E3465">
            <v>0</v>
          </cell>
        </row>
        <row r="3466">
          <cell r="B3466" t="str">
            <v>M-37</v>
          </cell>
          <cell r="D3466">
            <v>1</v>
          </cell>
          <cell r="E3466">
            <v>0</v>
          </cell>
        </row>
        <row r="3467">
          <cell r="B3467" t="str">
            <v>M-11</v>
          </cell>
          <cell r="D3467">
            <v>1</v>
          </cell>
          <cell r="E3467">
            <v>0</v>
          </cell>
        </row>
        <row r="3468">
          <cell r="B3468" t="str">
            <v>T-20</v>
          </cell>
          <cell r="D3468">
            <v>1</v>
          </cell>
          <cell r="E3468">
            <v>0</v>
          </cell>
        </row>
        <row r="3471">
          <cell r="B3471" t="str">
            <v>Clave</v>
          </cell>
          <cell r="D3471" t="str">
            <v>Cant</v>
          </cell>
          <cell r="E3471" t="str">
            <v>Cant</v>
          </cell>
        </row>
        <row r="3472">
          <cell r="D3472" t="str">
            <v>Necesaria</v>
          </cell>
          <cell r="E3472" t="str">
            <v>Exist</v>
          </cell>
        </row>
        <row r="3473">
          <cell r="B3473" t="str">
            <v>D-186</v>
          </cell>
          <cell r="D3473">
            <v>1</v>
          </cell>
          <cell r="E3473">
            <v>0</v>
          </cell>
        </row>
        <row r="3474">
          <cell r="B3474" t="str">
            <v>E-103</v>
          </cell>
          <cell r="D3474">
            <v>1</v>
          </cell>
          <cell r="E3474">
            <v>0</v>
          </cell>
        </row>
        <row r="3475">
          <cell r="B3475" t="str">
            <v>D-402</v>
          </cell>
          <cell r="D3475">
            <v>1</v>
          </cell>
          <cell r="E3475">
            <v>0</v>
          </cell>
        </row>
        <row r="3476">
          <cell r="B3476" t="str">
            <v>E-78</v>
          </cell>
          <cell r="D3476">
            <v>1</v>
          </cell>
          <cell r="E3476">
            <v>0</v>
          </cell>
        </row>
        <row r="3477">
          <cell r="B3477" t="str">
            <v>E-50</v>
          </cell>
          <cell r="D3477">
            <v>1</v>
          </cell>
          <cell r="E3477">
            <v>0</v>
          </cell>
        </row>
        <row r="3478">
          <cell r="B3478" t="str">
            <v>E-200</v>
          </cell>
          <cell r="D3478">
            <v>1</v>
          </cell>
          <cell r="E3478">
            <v>0</v>
          </cell>
        </row>
        <row r="3479">
          <cell r="B3479" t="str">
            <v>M-122</v>
          </cell>
          <cell r="D3479">
            <v>1</v>
          </cell>
          <cell r="E3479">
            <v>0</v>
          </cell>
        </row>
        <row r="3480">
          <cell r="B3480" t="str">
            <v>E-84</v>
          </cell>
          <cell r="D3480">
            <v>1</v>
          </cell>
          <cell r="E3480">
            <v>0</v>
          </cell>
        </row>
        <row r="3481">
          <cell r="B3481" t="str">
            <v>E-85</v>
          </cell>
          <cell r="D3481">
            <v>1</v>
          </cell>
          <cell r="E3481">
            <v>0</v>
          </cell>
        </row>
        <row r="3482">
          <cell r="B3482" t="str">
            <v>O-1</v>
          </cell>
          <cell r="D3482">
            <v>1</v>
          </cell>
          <cell r="E3482">
            <v>0</v>
          </cell>
        </row>
        <row r="3483">
          <cell r="B3483" t="str">
            <v>E-88</v>
          </cell>
          <cell r="D3483">
            <v>3</v>
          </cell>
          <cell r="E3483">
            <v>0</v>
          </cell>
        </row>
        <row r="3484">
          <cell r="B3484" t="str">
            <v>E-89</v>
          </cell>
          <cell r="D3484">
            <v>1</v>
          </cell>
          <cell r="E3484">
            <v>0</v>
          </cell>
        </row>
        <row r="3485">
          <cell r="B3485" t="str">
            <v>E-90</v>
          </cell>
          <cell r="D3485">
            <v>1</v>
          </cell>
          <cell r="E3485">
            <v>0</v>
          </cell>
        </row>
        <row r="3486">
          <cell r="B3486" t="str">
            <v>E-92</v>
          </cell>
          <cell r="D3486">
            <v>1</v>
          </cell>
          <cell r="E3486">
            <v>0</v>
          </cell>
        </row>
        <row r="3487">
          <cell r="B3487" t="str">
            <v>E-91</v>
          </cell>
          <cell r="D3487">
            <v>1</v>
          </cell>
          <cell r="E3487">
            <v>0</v>
          </cell>
        </row>
        <row r="3488">
          <cell r="B3488" t="str">
            <v>E-93</v>
          </cell>
          <cell r="D3488">
            <v>1</v>
          </cell>
          <cell r="E3488">
            <v>0</v>
          </cell>
        </row>
        <row r="3489">
          <cell r="B3489" t="str">
            <v>M-94</v>
          </cell>
          <cell r="D3489">
            <v>1</v>
          </cell>
          <cell r="E3489">
            <v>0</v>
          </cell>
        </row>
        <row r="3490">
          <cell r="B3490" t="str">
            <v>M-93</v>
          </cell>
          <cell r="D3490">
            <v>1</v>
          </cell>
          <cell r="E3490">
            <v>0</v>
          </cell>
        </row>
        <row r="3491">
          <cell r="B3491" t="str">
            <v>M-52</v>
          </cell>
          <cell r="D3491">
            <v>1</v>
          </cell>
          <cell r="E3491">
            <v>0</v>
          </cell>
        </row>
        <row r="3492">
          <cell r="B3492" t="str">
            <v>E-94</v>
          </cell>
          <cell r="D3492">
            <v>1</v>
          </cell>
          <cell r="E3492">
            <v>0</v>
          </cell>
        </row>
        <row r="3493">
          <cell r="B3493" t="str">
            <v>E-164</v>
          </cell>
          <cell r="D3493">
            <v>1</v>
          </cell>
          <cell r="E3493">
            <v>0</v>
          </cell>
        </row>
        <row r="3494">
          <cell r="B3494" t="str">
            <v>E-129</v>
          </cell>
          <cell r="D3494">
            <v>1</v>
          </cell>
          <cell r="E3494">
            <v>0</v>
          </cell>
        </row>
        <row r="3495">
          <cell r="B3495" t="str">
            <v>E-199</v>
          </cell>
          <cell r="D3495">
            <v>1</v>
          </cell>
          <cell r="E3495">
            <v>0</v>
          </cell>
        </row>
        <row r="3496">
          <cell r="B3496" t="str">
            <v>E-108</v>
          </cell>
          <cell r="D3496">
            <v>1</v>
          </cell>
          <cell r="E3496">
            <v>0</v>
          </cell>
        </row>
        <row r="3497">
          <cell r="B3497" t="str">
            <v>T-79</v>
          </cell>
          <cell r="D3497">
            <v>1</v>
          </cell>
          <cell r="E3497">
            <v>0</v>
          </cell>
        </row>
        <row r="3498">
          <cell r="B3498" t="str">
            <v>T-61</v>
          </cell>
          <cell r="D3498">
            <v>1</v>
          </cell>
          <cell r="E3498">
            <v>0</v>
          </cell>
        </row>
        <row r="3499">
          <cell r="B3499" t="str">
            <v>E-96</v>
          </cell>
          <cell r="D3499">
            <v>1</v>
          </cell>
          <cell r="E3499">
            <v>0</v>
          </cell>
        </row>
        <row r="3500">
          <cell r="B3500" t="str">
            <v>E-99</v>
          </cell>
          <cell r="D3500">
            <v>1</v>
          </cell>
          <cell r="E3500">
            <v>0</v>
          </cell>
        </row>
        <row r="3501">
          <cell r="B3501" t="str">
            <v>E-100</v>
          </cell>
          <cell r="D3501">
            <v>1</v>
          </cell>
          <cell r="E3501">
            <v>0</v>
          </cell>
        </row>
        <row r="3502">
          <cell r="B3502" t="str">
            <v>T-21</v>
          </cell>
          <cell r="D3502">
            <v>1</v>
          </cell>
          <cell r="E3502">
            <v>0</v>
          </cell>
        </row>
        <row r="3505">
          <cell r="B3505" t="str">
            <v>Clave</v>
          </cell>
          <cell r="D3505" t="str">
            <v>Cant</v>
          </cell>
          <cell r="E3505" t="str">
            <v>Cant</v>
          </cell>
        </row>
        <row r="3506">
          <cell r="D3506" t="str">
            <v>Necesaria</v>
          </cell>
          <cell r="E3506" t="str">
            <v>Exist</v>
          </cell>
        </row>
        <row r="3507">
          <cell r="B3507" t="str">
            <v>M-93</v>
          </cell>
          <cell r="D3507">
            <v>1</v>
          </cell>
          <cell r="E3507">
            <v>0</v>
          </cell>
        </row>
        <row r="3510">
          <cell r="B3510" t="str">
            <v>Clave</v>
          </cell>
          <cell r="D3510" t="str">
            <v>Cant</v>
          </cell>
          <cell r="E3510" t="str">
            <v>Cant</v>
          </cell>
        </row>
        <row r="3511">
          <cell r="D3511" t="str">
            <v>Necesaria</v>
          </cell>
          <cell r="E3511" t="str">
            <v>Exist</v>
          </cell>
        </row>
        <row r="3512">
          <cell r="B3512" t="str">
            <v>M-131</v>
          </cell>
          <cell r="D3512">
            <v>1</v>
          </cell>
          <cell r="E3512">
            <v>0</v>
          </cell>
        </row>
        <row r="3513">
          <cell r="B3513" t="str">
            <v>D-185</v>
          </cell>
          <cell r="D3513">
            <v>1</v>
          </cell>
          <cell r="E3513">
            <v>0</v>
          </cell>
        </row>
        <row r="3514">
          <cell r="B3514" t="str">
            <v>E-81</v>
          </cell>
          <cell r="D3514">
            <v>1</v>
          </cell>
          <cell r="E3514">
            <v>0</v>
          </cell>
        </row>
        <row r="3515">
          <cell r="B3515" t="str">
            <v>E-85</v>
          </cell>
          <cell r="D3515">
            <v>1</v>
          </cell>
          <cell r="E3515">
            <v>0</v>
          </cell>
        </row>
        <row r="3516">
          <cell r="B3516" t="str">
            <v>O-1</v>
          </cell>
          <cell r="D3516">
            <v>1</v>
          </cell>
          <cell r="E3516">
            <v>0</v>
          </cell>
        </row>
        <row r="3517">
          <cell r="B3517" t="str">
            <v>M-91</v>
          </cell>
          <cell r="D3517">
            <v>1</v>
          </cell>
          <cell r="E3517">
            <v>0</v>
          </cell>
        </row>
        <row r="3518">
          <cell r="B3518" t="str">
            <v>E-129</v>
          </cell>
          <cell r="D3518">
            <v>1</v>
          </cell>
          <cell r="E3518">
            <v>0</v>
          </cell>
        </row>
        <row r="3519">
          <cell r="B3519" t="str">
            <v>T-78</v>
          </cell>
          <cell r="D3519">
            <v>1</v>
          </cell>
          <cell r="E3519">
            <v>0</v>
          </cell>
        </row>
        <row r="3520">
          <cell r="B3520" t="str">
            <v>T-79</v>
          </cell>
          <cell r="D3520">
            <v>1</v>
          </cell>
          <cell r="E3520">
            <v>0</v>
          </cell>
        </row>
        <row r="3521">
          <cell r="B3521" t="str">
            <v>T-20</v>
          </cell>
          <cell r="D3521">
            <v>1</v>
          </cell>
          <cell r="E3521">
            <v>0</v>
          </cell>
        </row>
        <row r="3524">
          <cell r="B3524" t="str">
            <v>Clave</v>
          </cell>
          <cell r="D3524" t="str">
            <v>Cant</v>
          </cell>
          <cell r="E3524" t="str">
            <v>Cant</v>
          </cell>
        </row>
        <row r="3525">
          <cell r="D3525" t="str">
            <v>Necesaria</v>
          </cell>
          <cell r="E3525" t="str">
            <v>Exist</v>
          </cell>
        </row>
        <row r="3526">
          <cell r="B3526" t="str">
            <v>M-91</v>
          </cell>
          <cell r="D3526">
            <v>1</v>
          </cell>
          <cell r="E3526">
            <v>0</v>
          </cell>
        </row>
        <row r="3527">
          <cell r="B3527" t="str">
            <v>E-129</v>
          </cell>
          <cell r="D3527">
            <v>1</v>
          </cell>
          <cell r="E3527">
            <v>0</v>
          </cell>
        </row>
        <row r="3530">
          <cell r="B3530" t="str">
            <v>Clave</v>
          </cell>
          <cell r="D3530" t="str">
            <v>Cant</v>
          </cell>
          <cell r="E3530" t="str">
            <v>Cant</v>
          </cell>
        </row>
        <row r="3531">
          <cell r="D3531" t="str">
            <v>Necesaria</v>
          </cell>
          <cell r="E3531" t="str">
            <v>Exist</v>
          </cell>
        </row>
        <row r="3532">
          <cell r="B3532" t="str">
            <v>M-93</v>
          </cell>
          <cell r="D3532">
            <v>1</v>
          </cell>
          <cell r="E3532">
            <v>0</v>
          </cell>
        </row>
        <row r="3533">
          <cell r="B3533" t="str">
            <v>E-129</v>
          </cell>
          <cell r="D3533">
            <v>1</v>
          </cell>
          <cell r="E3533">
            <v>0</v>
          </cell>
        </row>
        <row r="3536">
          <cell r="B3536" t="str">
            <v>Clave</v>
          </cell>
          <cell r="D3536" t="str">
            <v>Cant</v>
          </cell>
          <cell r="E3536" t="str">
            <v>Cant</v>
          </cell>
        </row>
        <row r="3537">
          <cell r="D3537" t="str">
            <v>Necesaria</v>
          </cell>
          <cell r="E3537" t="str">
            <v>Exist</v>
          </cell>
        </row>
        <row r="3538">
          <cell r="B3538" t="str">
            <v>D-365</v>
          </cell>
          <cell r="D3538">
            <v>1</v>
          </cell>
          <cell r="E3538">
            <v>0</v>
          </cell>
        </row>
        <row r="3539">
          <cell r="B3539" t="str">
            <v>M-93</v>
          </cell>
          <cell r="D3539">
            <v>1</v>
          </cell>
          <cell r="E3539">
            <v>0</v>
          </cell>
        </row>
        <row r="3540">
          <cell r="B3540" t="str">
            <v>E-134</v>
          </cell>
          <cell r="D3540">
            <v>1</v>
          </cell>
          <cell r="E3540">
            <v>0</v>
          </cell>
        </row>
        <row r="3545">
          <cell r="B3545" t="str">
            <v>Clave</v>
          </cell>
          <cell r="D3545" t="str">
            <v>Cant</v>
          </cell>
          <cell r="E3545" t="str">
            <v>Cant</v>
          </cell>
        </row>
        <row r="3546">
          <cell r="D3546" t="str">
            <v>Necesaria</v>
          </cell>
          <cell r="E3546" t="str">
            <v>Exist</v>
          </cell>
        </row>
        <row r="3547">
          <cell r="B3547" t="str">
            <v>M-22</v>
          </cell>
          <cell r="D3547">
            <v>1</v>
          </cell>
          <cell r="E3547">
            <v>1</v>
          </cell>
        </row>
        <row r="3548">
          <cell r="B3548" t="str">
            <v>E-115</v>
          </cell>
          <cell r="D3548">
            <v>1</v>
          </cell>
          <cell r="E3548">
            <v>0</v>
          </cell>
        </row>
        <row r="3549">
          <cell r="B3549" t="str">
            <v>M-36</v>
          </cell>
          <cell r="D3549">
            <v>2</v>
          </cell>
          <cell r="E3549">
            <v>0</v>
          </cell>
        </row>
        <row r="3550">
          <cell r="B3550" t="str">
            <v>E-102</v>
          </cell>
          <cell r="D3550">
            <v>1</v>
          </cell>
          <cell r="E3550">
            <v>0</v>
          </cell>
        </row>
        <row r="3553">
          <cell r="B3553" t="str">
            <v>Clave</v>
          </cell>
          <cell r="D3553" t="str">
            <v>Cant</v>
          </cell>
          <cell r="E3553" t="str">
            <v>Cant</v>
          </cell>
        </row>
        <row r="3554">
          <cell r="D3554" t="str">
            <v>Necesaria</v>
          </cell>
          <cell r="E3554" t="str">
            <v>Exist</v>
          </cell>
        </row>
        <row r="3555">
          <cell r="B3555" t="str">
            <v>E-102</v>
          </cell>
          <cell r="D3555">
            <v>1</v>
          </cell>
          <cell r="E3555">
            <v>0</v>
          </cell>
        </row>
        <row r="3556">
          <cell r="B3556" t="str">
            <v>M-22</v>
          </cell>
          <cell r="D3556">
            <v>1</v>
          </cell>
          <cell r="E3556">
            <v>1</v>
          </cell>
        </row>
        <row r="3557">
          <cell r="B3557" t="str">
            <v>E-115</v>
          </cell>
          <cell r="D3557">
            <v>1</v>
          </cell>
          <cell r="E3557">
            <v>0</v>
          </cell>
        </row>
        <row r="3558">
          <cell r="B3558" t="str">
            <v>M-36</v>
          </cell>
          <cell r="D3558">
            <v>2</v>
          </cell>
          <cell r="E3558">
            <v>0</v>
          </cell>
        </row>
        <row r="3565">
          <cell r="B3565" t="str">
            <v>Clave</v>
          </cell>
          <cell r="D3565" t="str">
            <v>Cant</v>
          </cell>
          <cell r="E3565" t="str">
            <v>Cant</v>
          </cell>
        </row>
        <row r="3566">
          <cell r="D3566" t="str">
            <v>Necesaria</v>
          </cell>
          <cell r="E3566" t="str">
            <v>Exist</v>
          </cell>
        </row>
        <row r="3567">
          <cell r="B3567" t="str">
            <v>M-8</v>
          </cell>
          <cell r="D3567">
            <v>1</v>
          </cell>
          <cell r="E3567">
            <v>0</v>
          </cell>
        </row>
        <row r="3568">
          <cell r="B3568" t="str">
            <v>E-115</v>
          </cell>
          <cell r="D3568">
            <v>1</v>
          </cell>
          <cell r="E3568">
            <v>0</v>
          </cell>
        </row>
        <row r="3571">
          <cell r="B3571" t="str">
            <v>Clave</v>
          </cell>
          <cell r="D3571" t="str">
            <v>Cant</v>
          </cell>
          <cell r="E3571" t="str">
            <v>Cant</v>
          </cell>
        </row>
        <row r="3572">
          <cell r="D3572" t="str">
            <v>Necesaria</v>
          </cell>
          <cell r="E3572" t="str">
            <v>Exist</v>
          </cell>
        </row>
        <row r="3573">
          <cell r="B3573" t="str">
            <v>M-8</v>
          </cell>
          <cell r="D3573">
            <v>1</v>
          </cell>
          <cell r="E3573">
            <v>0</v>
          </cell>
        </row>
        <row r="3574">
          <cell r="B3574" t="str">
            <v>E-115</v>
          </cell>
          <cell r="D3574">
            <v>1</v>
          </cell>
          <cell r="E3574">
            <v>0</v>
          </cell>
        </row>
        <row r="3577">
          <cell r="B3577" t="str">
            <v>Clave</v>
          </cell>
          <cell r="D3577" t="str">
            <v>Cant</v>
          </cell>
          <cell r="E3577" t="str">
            <v>Cant</v>
          </cell>
        </row>
        <row r="3578">
          <cell r="D3578" t="str">
            <v>Necesaria</v>
          </cell>
          <cell r="E3578" t="str">
            <v>Exist</v>
          </cell>
        </row>
        <row r="3579">
          <cell r="B3579" t="str">
            <v>M-8</v>
          </cell>
          <cell r="D3579">
            <v>1</v>
          </cell>
          <cell r="E3579">
            <v>0</v>
          </cell>
        </row>
        <row r="3580">
          <cell r="B3580" t="str">
            <v>E-115</v>
          </cell>
          <cell r="D3580">
            <v>1</v>
          </cell>
          <cell r="E3580">
            <v>0</v>
          </cell>
        </row>
        <row r="3581">
          <cell r="B3581" t="str">
            <v>E-79</v>
          </cell>
          <cell r="D3581">
            <v>1</v>
          </cell>
          <cell r="E3581">
            <v>0</v>
          </cell>
        </row>
        <row r="3586">
          <cell r="B3586" t="str">
            <v>Clave</v>
          </cell>
          <cell r="D3586" t="str">
            <v>Cant</v>
          </cell>
          <cell r="E3586" t="str">
            <v>Cant</v>
          </cell>
        </row>
        <row r="3587">
          <cell r="D3587" t="str">
            <v>Necesaria</v>
          </cell>
          <cell r="E3587" t="str">
            <v>Exist</v>
          </cell>
        </row>
        <row r="3588">
          <cell r="B3588" t="str">
            <v>O-1</v>
          </cell>
          <cell r="D3588">
            <v>1</v>
          </cell>
          <cell r="E3588">
            <v>0</v>
          </cell>
        </row>
        <row r="3589">
          <cell r="B3589" t="str">
            <v>E-87</v>
          </cell>
          <cell r="D3589">
            <v>1</v>
          </cell>
          <cell r="E3589">
            <v>0</v>
          </cell>
        </row>
        <row r="3592">
          <cell r="B3592" t="str">
            <v>Clave</v>
          </cell>
          <cell r="D3592" t="str">
            <v>Cant</v>
          </cell>
          <cell r="E3592" t="str">
            <v>Cant</v>
          </cell>
        </row>
        <row r="3593">
          <cell r="D3593" t="str">
            <v>Necesaria</v>
          </cell>
          <cell r="E3593" t="str">
            <v>Exist</v>
          </cell>
        </row>
        <row r="3594">
          <cell r="B3594" t="str">
            <v>M-121</v>
          </cell>
          <cell r="D3594">
            <v>1</v>
          </cell>
          <cell r="E3594">
            <v>0</v>
          </cell>
        </row>
        <row r="3595">
          <cell r="B3595" t="str">
            <v>M-122</v>
          </cell>
          <cell r="D3595">
            <v>1</v>
          </cell>
          <cell r="E3595">
            <v>0</v>
          </cell>
        </row>
        <row r="3596">
          <cell r="B3596" t="str">
            <v>E-83</v>
          </cell>
          <cell r="D3596">
            <v>1</v>
          </cell>
          <cell r="E3596">
            <v>0</v>
          </cell>
        </row>
        <row r="3601">
          <cell r="B3601" t="str">
            <v>Clave</v>
          </cell>
          <cell r="D3601" t="str">
            <v>Cant</v>
          </cell>
          <cell r="E3601" t="str">
            <v>Cant</v>
          </cell>
        </row>
        <row r="3602">
          <cell r="D3602" t="str">
            <v>Necesaria</v>
          </cell>
          <cell r="E3602" t="str">
            <v>Exist</v>
          </cell>
        </row>
        <row r="3603">
          <cell r="B3603" t="str">
            <v>E-106</v>
          </cell>
          <cell r="D3603">
            <v>1</v>
          </cell>
          <cell r="E3603">
            <v>0</v>
          </cell>
        </row>
        <row r="3604">
          <cell r="B3604" t="str">
            <v>E-107</v>
          </cell>
          <cell r="D3604">
            <v>1</v>
          </cell>
          <cell r="E3604">
            <v>0</v>
          </cell>
        </row>
        <row r="3605">
          <cell r="B3605" t="str">
            <v>E-98</v>
          </cell>
          <cell r="D3605">
            <v>1</v>
          </cell>
          <cell r="E3605">
            <v>0</v>
          </cell>
        </row>
        <row r="3608">
          <cell r="B3608" t="str">
            <v>Clave</v>
          </cell>
          <cell r="D3608" t="str">
            <v>Cant</v>
          </cell>
          <cell r="E3608" t="str">
            <v>Cant</v>
          </cell>
        </row>
        <row r="3609">
          <cell r="D3609" t="str">
            <v>Necesaria</v>
          </cell>
          <cell r="E3609" t="str">
            <v>Exist</v>
          </cell>
        </row>
        <row r="3610">
          <cell r="B3610" t="str">
            <v>E-105</v>
          </cell>
          <cell r="D3610">
            <v>1</v>
          </cell>
          <cell r="E3610">
            <v>0</v>
          </cell>
        </row>
        <row r="3611">
          <cell r="B3611" t="str">
            <v>E-107</v>
          </cell>
          <cell r="D3611">
            <v>1</v>
          </cell>
          <cell r="E3611">
            <v>0</v>
          </cell>
        </row>
        <row r="3612">
          <cell r="B3612" t="str">
            <v>E-97</v>
          </cell>
          <cell r="D3612">
            <v>1</v>
          </cell>
          <cell r="E3612">
            <v>0</v>
          </cell>
        </row>
        <row r="3615">
          <cell r="B3615" t="str">
            <v>Clave</v>
          </cell>
          <cell r="D3615" t="str">
            <v>Cant</v>
          </cell>
          <cell r="E3615" t="str">
            <v>Cant</v>
          </cell>
        </row>
        <row r="3616">
          <cell r="D3616" t="str">
            <v>Necesaria</v>
          </cell>
          <cell r="E3616" t="str">
            <v>Exist</v>
          </cell>
        </row>
        <row r="3617">
          <cell r="B3617" t="str">
            <v>E-105</v>
          </cell>
          <cell r="D3617">
            <v>1</v>
          </cell>
          <cell r="E3617">
            <v>0</v>
          </cell>
        </row>
        <row r="3618">
          <cell r="B3618" t="str">
            <v>E-107</v>
          </cell>
          <cell r="D3618">
            <v>1</v>
          </cell>
          <cell r="E3618">
            <v>0</v>
          </cell>
        </row>
        <row r="3619">
          <cell r="B3619" t="str">
            <v>E-97</v>
          </cell>
          <cell r="D3619">
            <v>1</v>
          </cell>
          <cell r="E3619">
            <v>0</v>
          </cell>
        </row>
        <row r="3622">
          <cell r="B3622" t="str">
            <v>Clave</v>
          </cell>
          <cell r="D3622" t="str">
            <v>Cant</v>
          </cell>
          <cell r="E3622" t="str">
            <v>Cant</v>
          </cell>
        </row>
        <row r="3623">
          <cell r="D3623" t="str">
            <v>Necesaria</v>
          </cell>
          <cell r="E3623" t="str">
            <v>Exist</v>
          </cell>
        </row>
        <row r="3624">
          <cell r="B3624" t="str">
            <v>E-105</v>
          </cell>
          <cell r="D3624">
            <v>1</v>
          </cell>
          <cell r="E3624">
            <v>0</v>
          </cell>
        </row>
        <row r="3625">
          <cell r="B3625" t="str">
            <v>E-107</v>
          </cell>
          <cell r="D3625">
            <v>1</v>
          </cell>
          <cell r="E3625">
            <v>0</v>
          </cell>
        </row>
        <row r="3626">
          <cell r="B3626" t="str">
            <v>E-97</v>
          </cell>
          <cell r="D3626">
            <v>1</v>
          </cell>
          <cell r="E3626">
            <v>0</v>
          </cell>
        </row>
        <row r="3629">
          <cell r="B3629" t="str">
            <v>Clave</v>
          </cell>
          <cell r="D3629" t="str">
            <v>Cant</v>
          </cell>
          <cell r="E3629" t="str">
            <v>Cant</v>
          </cell>
        </row>
        <row r="3630">
          <cell r="D3630" t="str">
            <v>Necesaria</v>
          </cell>
          <cell r="E3630" t="str">
            <v>Exist</v>
          </cell>
        </row>
        <row r="3631">
          <cell r="B3631" t="str">
            <v>E-105</v>
          </cell>
          <cell r="D3631">
            <v>1</v>
          </cell>
          <cell r="E3631">
            <v>0</v>
          </cell>
        </row>
        <row r="3632">
          <cell r="B3632" t="str">
            <v>E-107</v>
          </cell>
          <cell r="D3632">
            <v>1</v>
          </cell>
          <cell r="E3632">
            <v>0</v>
          </cell>
        </row>
        <row r="3633">
          <cell r="B3633" t="str">
            <v>E-97</v>
          </cell>
          <cell r="D3633">
            <v>1</v>
          </cell>
          <cell r="E3633">
            <v>0</v>
          </cell>
        </row>
        <row r="3638">
          <cell r="B3638" t="str">
            <v>Clave</v>
          </cell>
          <cell r="D3638" t="str">
            <v>Cant</v>
          </cell>
          <cell r="E3638" t="str">
            <v>Cant</v>
          </cell>
        </row>
        <row r="3639">
          <cell r="D3639" t="str">
            <v>Necesaria</v>
          </cell>
          <cell r="E3639" t="str">
            <v>Exist</v>
          </cell>
        </row>
        <row r="3640">
          <cell r="B3640" t="str">
            <v>M-1</v>
          </cell>
          <cell r="D3640">
            <v>1</v>
          </cell>
          <cell r="E3640">
            <v>0</v>
          </cell>
        </row>
        <row r="3641">
          <cell r="B3641" t="str">
            <v>M-17</v>
          </cell>
          <cell r="D3641">
            <v>1</v>
          </cell>
          <cell r="E3641">
            <v>0</v>
          </cell>
        </row>
        <row r="3642">
          <cell r="B3642" t="str">
            <v>T-50</v>
          </cell>
          <cell r="D3642">
            <v>1</v>
          </cell>
          <cell r="E3642">
            <v>0</v>
          </cell>
        </row>
        <row r="3643">
          <cell r="B3643" t="str">
            <v>M-22</v>
          </cell>
          <cell r="D3643">
            <v>1</v>
          </cell>
          <cell r="E3643">
            <v>0</v>
          </cell>
        </row>
        <row r="3644">
          <cell r="B3644" t="str">
            <v>T-57</v>
          </cell>
          <cell r="D3644">
            <v>1</v>
          </cell>
          <cell r="E3644">
            <v>0</v>
          </cell>
        </row>
        <row r="3645">
          <cell r="B3645" t="str">
            <v>M-25</v>
          </cell>
          <cell r="D3645">
            <v>1</v>
          </cell>
          <cell r="E3645">
            <v>0</v>
          </cell>
        </row>
        <row r="3646">
          <cell r="B3646" t="str">
            <v>M-15</v>
          </cell>
          <cell r="D3646">
            <v>1</v>
          </cell>
          <cell r="E3646">
            <v>0</v>
          </cell>
        </row>
        <row r="3647">
          <cell r="B3647" t="str">
            <v>M-33</v>
          </cell>
          <cell r="D3647">
            <v>1</v>
          </cell>
          <cell r="E3647">
            <v>0</v>
          </cell>
        </row>
        <row r="3648">
          <cell r="B3648" t="str">
            <v>T-79</v>
          </cell>
          <cell r="D3648">
            <v>1</v>
          </cell>
          <cell r="E3648">
            <v>0</v>
          </cell>
        </row>
        <row r="3649">
          <cell r="B3649" t="str">
            <v>M-36</v>
          </cell>
          <cell r="D3649">
            <v>2</v>
          </cell>
          <cell r="E3649">
            <v>0</v>
          </cell>
        </row>
        <row r="3650">
          <cell r="B3650" t="str">
            <v>T-20</v>
          </cell>
          <cell r="D3650">
            <v>1</v>
          </cell>
          <cell r="E3650">
            <v>0</v>
          </cell>
        </row>
        <row r="3653">
          <cell r="B3653" t="str">
            <v>Clave</v>
          </cell>
          <cell r="D3653" t="str">
            <v>Cant</v>
          </cell>
          <cell r="E3653" t="str">
            <v>Cant</v>
          </cell>
        </row>
        <row r="3654">
          <cell r="D3654" t="str">
            <v>Necesaria</v>
          </cell>
          <cell r="E3654" t="str">
            <v>Exist</v>
          </cell>
        </row>
        <row r="3655">
          <cell r="B3655" t="str">
            <v>O-2</v>
          </cell>
          <cell r="D3655">
            <v>1</v>
          </cell>
          <cell r="E3655">
            <v>0</v>
          </cell>
        </row>
        <row r="3656">
          <cell r="B3656" t="str">
            <v>M-16</v>
          </cell>
          <cell r="D3656">
            <v>1</v>
          </cell>
          <cell r="E3656">
            <v>0</v>
          </cell>
        </row>
        <row r="3657">
          <cell r="B3657" t="str">
            <v>M-3</v>
          </cell>
          <cell r="D3657">
            <v>1</v>
          </cell>
          <cell r="E3657">
            <v>0</v>
          </cell>
        </row>
        <row r="3658">
          <cell r="B3658" t="str">
            <v>M-9</v>
          </cell>
          <cell r="D3658">
            <v>1</v>
          </cell>
          <cell r="E3658">
            <v>0</v>
          </cell>
        </row>
        <row r="3659">
          <cell r="B3659" t="str">
            <v>M-14</v>
          </cell>
          <cell r="D3659">
            <v>1</v>
          </cell>
          <cell r="E3659">
            <v>0</v>
          </cell>
        </row>
        <row r="3662">
          <cell r="B3662" t="str">
            <v>Clave</v>
          </cell>
          <cell r="D3662" t="str">
            <v>Cant</v>
          </cell>
          <cell r="E3662" t="str">
            <v>Cant</v>
          </cell>
        </row>
        <row r="3663">
          <cell r="D3663" t="str">
            <v>Necesaria</v>
          </cell>
          <cell r="E3663" t="str">
            <v>Exist</v>
          </cell>
        </row>
        <row r="3664">
          <cell r="B3664" t="str">
            <v>O-2</v>
          </cell>
          <cell r="D3664">
            <v>1</v>
          </cell>
          <cell r="E3664">
            <v>0</v>
          </cell>
        </row>
        <row r="3665">
          <cell r="B3665" t="str">
            <v>M-16</v>
          </cell>
          <cell r="D3665">
            <v>1</v>
          </cell>
          <cell r="E3665">
            <v>0</v>
          </cell>
        </row>
        <row r="3666">
          <cell r="B3666" t="str">
            <v>M-3</v>
          </cell>
          <cell r="D3666">
            <v>1</v>
          </cell>
          <cell r="E3666">
            <v>0</v>
          </cell>
        </row>
        <row r="3667">
          <cell r="B3667" t="str">
            <v>M-9</v>
          </cell>
          <cell r="D3667">
            <v>1</v>
          </cell>
          <cell r="E3667">
            <v>0</v>
          </cell>
        </row>
        <row r="3668">
          <cell r="B3668" t="str">
            <v>M-14</v>
          </cell>
          <cell r="D3668">
            <v>1</v>
          </cell>
          <cell r="E3668">
            <v>0</v>
          </cell>
        </row>
        <row r="3671">
          <cell r="B3671" t="str">
            <v>Clave</v>
          </cell>
          <cell r="D3671" t="str">
            <v>Cant</v>
          </cell>
          <cell r="E3671" t="str">
            <v>Cant</v>
          </cell>
        </row>
        <row r="3672">
          <cell r="D3672" t="str">
            <v>Necesaria</v>
          </cell>
          <cell r="E3672" t="str">
            <v>Exist</v>
          </cell>
        </row>
        <row r="3673">
          <cell r="B3673" t="str">
            <v>M-123</v>
          </cell>
          <cell r="D3673">
            <v>1</v>
          </cell>
          <cell r="E3673">
            <v>0</v>
          </cell>
        </row>
        <row r="3674">
          <cell r="B3674" t="str">
            <v>M-36</v>
          </cell>
          <cell r="D3674">
            <v>1</v>
          </cell>
          <cell r="E3674">
            <v>0</v>
          </cell>
        </row>
        <row r="3677">
          <cell r="B3677" t="str">
            <v>Clave</v>
          </cell>
          <cell r="D3677" t="str">
            <v>Cant</v>
          </cell>
          <cell r="E3677" t="str">
            <v>Cant</v>
          </cell>
        </row>
        <row r="3678">
          <cell r="D3678" t="str">
            <v>Necesaria</v>
          </cell>
          <cell r="E3678" t="str">
            <v>Exist</v>
          </cell>
        </row>
        <row r="3679">
          <cell r="B3679" t="str">
            <v>M-86</v>
          </cell>
          <cell r="D3679">
            <v>1</v>
          </cell>
          <cell r="E3679">
            <v>0</v>
          </cell>
        </row>
        <row r="3680">
          <cell r="B3680" t="str">
            <v>M-113</v>
          </cell>
          <cell r="D3680">
            <v>1</v>
          </cell>
          <cell r="E3680">
            <v>0</v>
          </cell>
        </row>
        <row r="3681">
          <cell r="B3681" t="str">
            <v>E-58</v>
          </cell>
          <cell r="D3681">
            <v>1</v>
          </cell>
          <cell r="E3681">
            <v>0</v>
          </cell>
        </row>
        <row r="3682">
          <cell r="B3682" t="str">
            <v>M-86</v>
          </cell>
          <cell r="D3682">
            <v>1</v>
          </cell>
          <cell r="E3682">
            <v>0</v>
          </cell>
        </row>
        <row r="3685">
          <cell r="B3685" t="str">
            <v>Clave</v>
          </cell>
          <cell r="D3685" t="str">
            <v>Cant</v>
          </cell>
          <cell r="E3685" t="str">
            <v>Cant</v>
          </cell>
        </row>
        <row r="3686">
          <cell r="D3686" t="str">
            <v>Necesaria</v>
          </cell>
          <cell r="E3686" t="str">
            <v>Exist</v>
          </cell>
        </row>
        <row r="3687">
          <cell r="B3687" t="str">
            <v>M-13</v>
          </cell>
          <cell r="D3687">
            <v>1</v>
          </cell>
          <cell r="E3687">
            <v>0</v>
          </cell>
        </row>
        <row r="3694">
          <cell r="B3694" t="str">
            <v>Clave</v>
          </cell>
          <cell r="D3694" t="str">
            <v>Cant</v>
          </cell>
          <cell r="E3694" t="str">
            <v>Cant</v>
          </cell>
        </row>
        <row r="3695">
          <cell r="D3695" t="str">
            <v>Necesaria</v>
          </cell>
          <cell r="E3695" t="str">
            <v>Exist</v>
          </cell>
        </row>
        <row r="3696">
          <cell r="B3696" t="str">
            <v>T-50</v>
          </cell>
          <cell r="D3696">
            <v>1</v>
          </cell>
          <cell r="E3696">
            <v>0</v>
          </cell>
        </row>
        <row r="3697">
          <cell r="B3697" t="str">
            <v>M-22</v>
          </cell>
          <cell r="D3697">
            <v>1</v>
          </cell>
          <cell r="E3697">
            <v>0</v>
          </cell>
        </row>
        <row r="3698">
          <cell r="B3698" t="str">
            <v>M-15</v>
          </cell>
          <cell r="D3698">
            <v>1</v>
          </cell>
          <cell r="E3698">
            <v>0</v>
          </cell>
        </row>
        <row r="3699">
          <cell r="B3699" t="str">
            <v>M-39</v>
          </cell>
          <cell r="D3699">
            <v>1</v>
          </cell>
          <cell r="E3699">
            <v>0</v>
          </cell>
        </row>
        <row r="3700">
          <cell r="B3700" t="str">
            <v>T-20</v>
          </cell>
          <cell r="D3700">
            <v>1</v>
          </cell>
          <cell r="E3700">
            <v>0</v>
          </cell>
        </row>
        <row r="3703">
          <cell r="B3703" t="str">
            <v>Clave</v>
          </cell>
          <cell r="D3703" t="str">
            <v>Cant</v>
          </cell>
          <cell r="E3703" t="str">
            <v>Cant</v>
          </cell>
        </row>
        <row r="3704">
          <cell r="D3704" t="str">
            <v>Necesaria</v>
          </cell>
          <cell r="E3704" t="str">
            <v>Exist</v>
          </cell>
        </row>
        <row r="3705">
          <cell r="B3705" t="str">
            <v>M-17</v>
          </cell>
          <cell r="D3705">
            <v>1</v>
          </cell>
          <cell r="E3705">
            <v>0</v>
          </cell>
        </row>
        <row r="3706">
          <cell r="B3706" t="str">
            <v>T-50</v>
          </cell>
          <cell r="D3706">
            <v>1</v>
          </cell>
          <cell r="E3706">
            <v>0</v>
          </cell>
        </row>
        <row r="3707">
          <cell r="B3707" t="str">
            <v>T-51</v>
          </cell>
          <cell r="D3707">
            <v>1</v>
          </cell>
          <cell r="E3707">
            <v>1</v>
          </cell>
        </row>
        <row r="3708">
          <cell r="B3708" t="str">
            <v>T-53</v>
          </cell>
          <cell r="D3708">
            <v>1</v>
          </cell>
          <cell r="E3708">
            <v>0</v>
          </cell>
        </row>
        <row r="3709">
          <cell r="B3709" t="str">
            <v>M-21</v>
          </cell>
          <cell r="D3709">
            <v>1</v>
          </cell>
          <cell r="E3709">
            <v>0</v>
          </cell>
        </row>
        <row r="3710">
          <cell r="B3710" t="str">
            <v>T-127</v>
          </cell>
          <cell r="D3710">
            <v>1</v>
          </cell>
          <cell r="E3710">
            <v>0</v>
          </cell>
        </row>
        <row r="3711">
          <cell r="B3711" t="str">
            <v>M-26</v>
          </cell>
          <cell r="D3711">
            <v>1</v>
          </cell>
          <cell r="E3711">
            <v>0</v>
          </cell>
        </row>
        <row r="3712">
          <cell r="B3712" t="str">
            <v>M-15</v>
          </cell>
          <cell r="D3712">
            <v>1</v>
          </cell>
          <cell r="E3712">
            <v>0</v>
          </cell>
        </row>
        <row r="3713">
          <cell r="B3713" t="str">
            <v>M-9</v>
          </cell>
          <cell r="D3713">
            <v>1</v>
          </cell>
          <cell r="E3713">
            <v>0</v>
          </cell>
        </row>
        <row r="3714">
          <cell r="B3714" t="str">
            <v>M-33</v>
          </cell>
          <cell r="D3714">
            <v>1</v>
          </cell>
          <cell r="E3714">
            <v>0</v>
          </cell>
        </row>
        <row r="3715">
          <cell r="B3715" t="str">
            <v>T-13</v>
          </cell>
          <cell r="D3715">
            <v>1</v>
          </cell>
          <cell r="E3715">
            <v>0</v>
          </cell>
        </row>
        <row r="3716">
          <cell r="B3716" t="str">
            <v>T-79</v>
          </cell>
          <cell r="D3716">
            <v>1</v>
          </cell>
          <cell r="E3716">
            <v>0</v>
          </cell>
        </row>
        <row r="3717">
          <cell r="B3717" t="str">
            <v>M-36</v>
          </cell>
          <cell r="D3717">
            <v>2</v>
          </cell>
          <cell r="E3717">
            <v>0</v>
          </cell>
        </row>
        <row r="3718">
          <cell r="B3718" t="str">
            <v>M-37</v>
          </cell>
          <cell r="D3718">
            <v>1</v>
          </cell>
          <cell r="E3718">
            <v>0</v>
          </cell>
        </row>
        <row r="3719">
          <cell r="B3719" t="str">
            <v>M-39</v>
          </cell>
          <cell r="D3719">
            <v>10</v>
          </cell>
          <cell r="E3719">
            <v>0</v>
          </cell>
        </row>
        <row r="3720">
          <cell r="B3720" t="str">
            <v>T-16</v>
          </cell>
          <cell r="D3720">
            <v>1</v>
          </cell>
          <cell r="E3720">
            <v>0</v>
          </cell>
        </row>
        <row r="3721">
          <cell r="B3721" t="str">
            <v>M-11</v>
          </cell>
          <cell r="D3721">
            <v>1</v>
          </cell>
          <cell r="E3721">
            <v>0</v>
          </cell>
        </row>
        <row r="3722">
          <cell r="B3722" t="str">
            <v>T-20</v>
          </cell>
          <cell r="D3722">
            <v>1</v>
          </cell>
          <cell r="E3722">
            <v>0</v>
          </cell>
        </row>
        <row r="3723">
          <cell r="B3723" t="str">
            <v>E-7</v>
          </cell>
          <cell r="D3723">
            <v>1</v>
          </cell>
          <cell r="E3723">
            <v>0</v>
          </cell>
        </row>
        <row r="3726">
          <cell r="B3726" t="str">
            <v>Clave</v>
          </cell>
          <cell r="D3726" t="str">
            <v>Cant</v>
          </cell>
          <cell r="E3726" t="str">
            <v>Cant</v>
          </cell>
        </row>
        <row r="3727">
          <cell r="D3727" t="str">
            <v>Necesaria</v>
          </cell>
          <cell r="E3727" t="str">
            <v>Exist</v>
          </cell>
        </row>
        <row r="3728">
          <cell r="B3728" t="str">
            <v>M-1</v>
          </cell>
          <cell r="D3728">
            <v>1</v>
          </cell>
          <cell r="E3728">
            <v>0</v>
          </cell>
        </row>
        <row r="3729">
          <cell r="B3729" t="str">
            <v>T-50</v>
          </cell>
          <cell r="D3729">
            <v>1</v>
          </cell>
          <cell r="E3729">
            <v>0</v>
          </cell>
        </row>
        <row r="3730">
          <cell r="B3730" t="str">
            <v>M-22</v>
          </cell>
          <cell r="D3730">
            <v>1</v>
          </cell>
          <cell r="E3730">
            <v>0</v>
          </cell>
        </row>
        <row r="3731">
          <cell r="B3731" t="str">
            <v>T-127</v>
          </cell>
          <cell r="D3731">
            <v>1</v>
          </cell>
          <cell r="E3731">
            <v>0</v>
          </cell>
        </row>
        <row r="3732">
          <cell r="B3732" t="str">
            <v>M-15</v>
          </cell>
          <cell r="D3732">
            <v>1</v>
          </cell>
          <cell r="E3732">
            <v>0</v>
          </cell>
        </row>
        <row r="3733">
          <cell r="B3733" t="str">
            <v>M-9</v>
          </cell>
          <cell r="D3733">
            <v>1</v>
          </cell>
          <cell r="E3733">
            <v>0</v>
          </cell>
        </row>
        <row r="3734">
          <cell r="B3734" t="str">
            <v>T-79</v>
          </cell>
          <cell r="D3734">
            <v>1</v>
          </cell>
          <cell r="E3734">
            <v>0</v>
          </cell>
        </row>
        <row r="3735">
          <cell r="B3735" t="str">
            <v>T-128</v>
          </cell>
          <cell r="D3735">
            <v>1</v>
          </cell>
          <cell r="E3735">
            <v>0</v>
          </cell>
        </row>
        <row r="3736">
          <cell r="B3736" t="str">
            <v>M-36</v>
          </cell>
          <cell r="D3736">
            <v>2</v>
          </cell>
          <cell r="E3736">
            <v>0</v>
          </cell>
        </row>
        <row r="3737">
          <cell r="B3737" t="str">
            <v>M-39</v>
          </cell>
          <cell r="D3737">
            <v>1</v>
          </cell>
          <cell r="E3737">
            <v>0</v>
          </cell>
        </row>
        <row r="3738">
          <cell r="B3738" t="str">
            <v>T-20</v>
          </cell>
          <cell r="D3738">
            <v>1</v>
          </cell>
          <cell r="E3738">
            <v>0</v>
          </cell>
        </row>
        <row r="3741">
          <cell r="B3741" t="str">
            <v>Clave</v>
          </cell>
          <cell r="D3741" t="str">
            <v>Cant</v>
          </cell>
          <cell r="E3741" t="str">
            <v>Cant</v>
          </cell>
        </row>
        <row r="3742">
          <cell r="D3742" t="str">
            <v>Necesaria</v>
          </cell>
          <cell r="E3742" t="str">
            <v>Exist</v>
          </cell>
        </row>
        <row r="3743">
          <cell r="B3743" t="str">
            <v>M-1</v>
          </cell>
          <cell r="D3743">
            <v>5</v>
          </cell>
          <cell r="E3743">
            <v>0</v>
          </cell>
        </row>
        <row r="3744">
          <cell r="B3744" t="str">
            <v>M-17</v>
          </cell>
          <cell r="D3744">
            <v>5</v>
          </cell>
          <cell r="E3744">
            <v>0</v>
          </cell>
        </row>
        <row r="3745">
          <cell r="B3745" t="str">
            <v>T-51</v>
          </cell>
          <cell r="D3745">
            <v>5</v>
          </cell>
          <cell r="E3745">
            <v>0</v>
          </cell>
        </row>
        <row r="3746">
          <cell r="B3746" t="str">
            <v>M-22</v>
          </cell>
          <cell r="D3746">
            <v>5</v>
          </cell>
          <cell r="E3746">
            <v>0</v>
          </cell>
        </row>
        <row r="3747">
          <cell r="B3747" t="str">
            <v>M-94</v>
          </cell>
          <cell r="D3747">
            <v>1</v>
          </cell>
          <cell r="E3747">
            <v>0</v>
          </cell>
        </row>
        <row r="3748">
          <cell r="B3748" t="str">
            <v>M-9</v>
          </cell>
          <cell r="D3748">
            <v>5</v>
          </cell>
          <cell r="E3748">
            <v>0</v>
          </cell>
        </row>
        <row r="3749">
          <cell r="B3749" t="str">
            <v>M-33</v>
          </cell>
          <cell r="D3749">
            <v>1</v>
          </cell>
          <cell r="E3749">
            <v>0</v>
          </cell>
        </row>
        <row r="3750">
          <cell r="B3750" t="str">
            <v>T-79</v>
          </cell>
          <cell r="D3750">
            <v>1</v>
          </cell>
          <cell r="E3750">
            <v>0</v>
          </cell>
        </row>
        <row r="3751">
          <cell r="B3751" t="str">
            <v>M-36</v>
          </cell>
          <cell r="D3751">
            <v>10</v>
          </cell>
          <cell r="E3751">
            <v>0</v>
          </cell>
        </row>
        <row r="3752">
          <cell r="B3752" t="str">
            <v>M-37</v>
          </cell>
          <cell r="D3752">
            <v>5</v>
          </cell>
          <cell r="E3752">
            <v>0</v>
          </cell>
        </row>
        <row r="3753">
          <cell r="B3753" t="str">
            <v>M-11</v>
          </cell>
          <cell r="D3753">
            <v>1</v>
          </cell>
          <cell r="E3753">
            <v>0</v>
          </cell>
        </row>
        <row r="3754">
          <cell r="B3754" t="str">
            <v>T-20</v>
          </cell>
          <cell r="D3754">
            <v>1</v>
          </cell>
          <cell r="E3754">
            <v>0</v>
          </cell>
        </row>
        <row r="3757">
          <cell r="B3757" t="str">
            <v>Clave</v>
          </cell>
          <cell r="D3757" t="str">
            <v>Cant</v>
          </cell>
          <cell r="E3757" t="str">
            <v>Cant</v>
          </cell>
        </row>
        <row r="3758">
          <cell r="D3758" t="str">
            <v>Necesaria</v>
          </cell>
          <cell r="E3758" t="str">
            <v>Exist</v>
          </cell>
        </row>
        <row r="3759">
          <cell r="B3759" t="str">
            <v>M-1</v>
          </cell>
          <cell r="D3759">
            <v>1</v>
          </cell>
          <cell r="E3759">
            <v>0</v>
          </cell>
        </row>
        <row r="3760">
          <cell r="B3760" t="str">
            <v>M-17</v>
          </cell>
          <cell r="D3760">
            <v>1</v>
          </cell>
          <cell r="E3760">
            <v>0</v>
          </cell>
        </row>
        <row r="3761">
          <cell r="B3761" t="str">
            <v>T-51</v>
          </cell>
          <cell r="D3761">
            <v>1</v>
          </cell>
          <cell r="E3761">
            <v>0</v>
          </cell>
        </row>
        <row r="3762">
          <cell r="B3762" t="str">
            <v>M-22</v>
          </cell>
          <cell r="D3762">
            <v>1</v>
          </cell>
          <cell r="E3762">
            <v>0</v>
          </cell>
        </row>
        <row r="3763">
          <cell r="B3763" t="str">
            <v>M-94</v>
          </cell>
          <cell r="D3763">
            <v>1</v>
          </cell>
          <cell r="E3763">
            <v>0</v>
          </cell>
        </row>
        <row r="3764">
          <cell r="B3764" t="str">
            <v>M-9</v>
          </cell>
          <cell r="D3764">
            <v>1</v>
          </cell>
          <cell r="E3764">
            <v>0</v>
          </cell>
        </row>
        <row r="3765">
          <cell r="B3765" t="str">
            <v>M-33</v>
          </cell>
          <cell r="D3765">
            <v>1</v>
          </cell>
          <cell r="E3765">
            <v>0</v>
          </cell>
        </row>
        <row r="3766">
          <cell r="B3766" t="str">
            <v>T-79</v>
          </cell>
          <cell r="D3766">
            <v>1</v>
          </cell>
          <cell r="E3766">
            <v>0</v>
          </cell>
        </row>
        <row r="3767">
          <cell r="B3767" t="str">
            <v>M-36</v>
          </cell>
          <cell r="D3767">
            <v>1</v>
          </cell>
          <cell r="E3767">
            <v>0</v>
          </cell>
        </row>
        <row r="3768">
          <cell r="B3768" t="str">
            <v>M-37</v>
          </cell>
          <cell r="D3768">
            <v>1</v>
          </cell>
          <cell r="E3768">
            <v>0</v>
          </cell>
        </row>
        <row r="3769">
          <cell r="B3769" t="str">
            <v>M-11</v>
          </cell>
          <cell r="D3769">
            <v>1</v>
          </cell>
          <cell r="E3769">
            <v>0</v>
          </cell>
        </row>
        <row r="3770">
          <cell r="B3770" t="str">
            <v>T-20</v>
          </cell>
          <cell r="D3770">
            <v>1</v>
          </cell>
          <cell r="E3770">
            <v>0</v>
          </cell>
        </row>
        <row r="3773">
          <cell r="B3773" t="str">
            <v>Clave</v>
          </cell>
          <cell r="D3773" t="str">
            <v>Cant</v>
          </cell>
          <cell r="E3773" t="str">
            <v>Cant</v>
          </cell>
        </row>
        <row r="3774">
          <cell r="D3774" t="str">
            <v>Necesaria</v>
          </cell>
          <cell r="E3774" t="str">
            <v>Exist</v>
          </cell>
        </row>
        <row r="3775">
          <cell r="B3775" t="str">
            <v>M-1</v>
          </cell>
          <cell r="D3775">
            <v>1</v>
          </cell>
          <cell r="E3775">
            <v>0</v>
          </cell>
        </row>
        <row r="3776">
          <cell r="B3776" t="str">
            <v>M-17</v>
          </cell>
          <cell r="D3776">
            <v>1</v>
          </cell>
          <cell r="E3776">
            <v>0</v>
          </cell>
        </row>
        <row r="3777">
          <cell r="B3777" t="str">
            <v>T-51</v>
          </cell>
          <cell r="D3777">
            <v>1</v>
          </cell>
          <cell r="E3777">
            <v>0</v>
          </cell>
        </row>
        <row r="3778">
          <cell r="B3778" t="str">
            <v>M-22</v>
          </cell>
          <cell r="D3778">
            <v>1</v>
          </cell>
          <cell r="E3778">
            <v>0</v>
          </cell>
        </row>
        <row r="3779">
          <cell r="B3779" t="str">
            <v>T-57</v>
          </cell>
          <cell r="D3779">
            <v>1</v>
          </cell>
          <cell r="E3779">
            <v>0</v>
          </cell>
        </row>
        <row r="3780">
          <cell r="B3780" t="str">
            <v>M-25</v>
          </cell>
          <cell r="D3780">
            <v>1</v>
          </cell>
          <cell r="E3780">
            <v>0</v>
          </cell>
        </row>
        <row r="3781">
          <cell r="B3781" t="str">
            <v>M-9</v>
          </cell>
          <cell r="D3781">
            <v>1</v>
          </cell>
          <cell r="E3781">
            <v>0</v>
          </cell>
        </row>
        <row r="3782">
          <cell r="B3782" t="str">
            <v>M-33</v>
          </cell>
          <cell r="D3782">
            <v>1</v>
          </cell>
          <cell r="E3782">
            <v>0</v>
          </cell>
        </row>
        <row r="3783">
          <cell r="B3783" t="str">
            <v>T-79</v>
          </cell>
          <cell r="D3783">
            <v>1</v>
          </cell>
          <cell r="E3783">
            <v>0</v>
          </cell>
        </row>
        <row r="3784">
          <cell r="B3784" t="str">
            <v>M-36</v>
          </cell>
          <cell r="D3784">
            <v>2</v>
          </cell>
          <cell r="E3784">
            <v>0</v>
          </cell>
        </row>
        <row r="3785">
          <cell r="B3785" t="str">
            <v>M-37</v>
          </cell>
          <cell r="D3785">
            <v>1</v>
          </cell>
          <cell r="E3785">
            <v>0</v>
          </cell>
        </row>
        <row r="3786">
          <cell r="B3786" t="str">
            <v>M-11</v>
          </cell>
          <cell r="D3786">
            <v>1</v>
          </cell>
          <cell r="E3786">
            <v>0</v>
          </cell>
        </row>
        <row r="3787">
          <cell r="B3787" t="str">
            <v>T-20</v>
          </cell>
          <cell r="D3787">
            <v>1</v>
          </cell>
          <cell r="E3787">
            <v>0</v>
          </cell>
        </row>
        <row r="3790">
          <cell r="B3790" t="str">
            <v>Clave</v>
          </cell>
          <cell r="D3790" t="str">
            <v>Cant</v>
          </cell>
          <cell r="E3790" t="str">
            <v>Cant</v>
          </cell>
        </row>
        <row r="3791">
          <cell r="D3791" t="str">
            <v>Necesaria</v>
          </cell>
          <cell r="E3791" t="str">
            <v>Exist</v>
          </cell>
        </row>
        <row r="3792">
          <cell r="B3792" t="str">
            <v>M-1</v>
          </cell>
          <cell r="D3792">
            <v>1</v>
          </cell>
          <cell r="E3792">
            <v>0</v>
          </cell>
        </row>
        <row r="3793">
          <cell r="B3793" t="str">
            <v>M-17</v>
          </cell>
          <cell r="D3793">
            <v>1</v>
          </cell>
          <cell r="E3793">
            <v>0</v>
          </cell>
        </row>
        <row r="3794">
          <cell r="B3794" t="str">
            <v>T-51</v>
          </cell>
          <cell r="D3794">
            <v>1</v>
          </cell>
          <cell r="E3794">
            <v>0</v>
          </cell>
        </row>
        <row r="3795">
          <cell r="B3795" t="str">
            <v>M-22</v>
          </cell>
          <cell r="D3795">
            <v>1</v>
          </cell>
          <cell r="E3795">
            <v>0</v>
          </cell>
        </row>
        <row r="3796">
          <cell r="B3796" t="str">
            <v>T-57</v>
          </cell>
          <cell r="D3796">
            <v>1</v>
          </cell>
          <cell r="E3796">
            <v>0</v>
          </cell>
        </row>
        <row r="3797">
          <cell r="B3797" t="str">
            <v>M-25</v>
          </cell>
          <cell r="D3797">
            <v>1</v>
          </cell>
          <cell r="E3797">
            <v>0</v>
          </cell>
        </row>
        <row r="3798">
          <cell r="B3798" t="str">
            <v>M-9</v>
          </cell>
          <cell r="D3798">
            <v>1</v>
          </cell>
          <cell r="E3798">
            <v>0</v>
          </cell>
        </row>
        <row r="3799">
          <cell r="B3799" t="str">
            <v>M-33</v>
          </cell>
          <cell r="D3799">
            <v>1</v>
          </cell>
          <cell r="E3799">
            <v>0</v>
          </cell>
        </row>
        <row r="3800">
          <cell r="B3800" t="str">
            <v>T-79</v>
          </cell>
          <cell r="D3800">
            <v>1</v>
          </cell>
          <cell r="E3800">
            <v>0</v>
          </cell>
        </row>
        <row r="3801">
          <cell r="B3801" t="str">
            <v>M-36</v>
          </cell>
          <cell r="D3801">
            <v>2</v>
          </cell>
          <cell r="E3801">
            <v>0</v>
          </cell>
        </row>
        <row r="3802">
          <cell r="B3802" t="str">
            <v>M-37</v>
          </cell>
          <cell r="D3802">
            <v>1</v>
          </cell>
          <cell r="E3802">
            <v>0</v>
          </cell>
        </row>
        <row r="3803">
          <cell r="B3803" t="str">
            <v>M-11</v>
          </cell>
          <cell r="D3803">
            <v>1</v>
          </cell>
          <cell r="E3803">
            <v>0</v>
          </cell>
        </row>
        <row r="3804">
          <cell r="B3804" t="str">
            <v>T-20</v>
          </cell>
          <cell r="D3804">
            <v>1</v>
          </cell>
          <cell r="E3804">
            <v>0</v>
          </cell>
        </row>
        <row r="3807">
          <cell r="B3807" t="str">
            <v>Clave</v>
          </cell>
          <cell r="D3807" t="str">
            <v>Cant</v>
          </cell>
          <cell r="E3807" t="str">
            <v>Cant</v>
          </cell>
        </row>
        <row r="3808">
          <cell r="D3808" t="str">
            <v>Necesaria</v>
          </cell>
          <cell r="E3808" t="str">
            <v>Exist</v>
          </cell>
        </row>
        <row r="3809">
          <cell r="B3809" t="str">
            <v>M-1</v>
          </cell>
          <cell r="D3809">
            <v>1</v>
          </cell>
          <cell r="E3809">
            <v>0</v>
          </cell>
        </row>
        <row r="3810">
          <cell r="B3810" t="str">
            <v>M-17</v>
          </cell>
          <cell r="D3810">
            <v>1</v>
          </cell>
          <cell r="E3810">
            <v>0</v>
          </cell>
        </row>
        <row r="3811">
          <cell r="B3811" t="str">
            <v>T-50</v>
          </cell>
          <cell r="D3811">
            <v>1</v>
          </cell>
          <cell r="E3811">
            <v>0</v>
          </cell>
        </row>
        <row r="3812">
          <cell r="B3812" t="str">
            <v>M-21</v>
          </cell>
          <cell r="D3812">
            <v>1</v>
          </cell>
          <cell r="E3812">
            <v>0</v>
          </cell>
        </row>
        <row r="3813">
          <cell r="B3813" t="str">
            <v>T-57</v>
          </cell>
          <cell r="D3813">
            <v>1</v>
          </cell>
          <cell r="E3813">
            <v>0</v>
          </cell>
        </row>
        <row r="3814">
          <cell r="B3814" t="str">
            <v>M-25</v>
          </cell>
          <cell r="D3814">
            <v>1</v>
          </cell>
          <cell r="E3814">
            <v>0</v>
          </cell>
        </row>
        <row r="3815">
          <cell r="B3815" t="str">
            <v>M-15</v>
          </cell>
          <cell r="D3815">
            <v>1</v>
          </cell>
          <cell r="E3815">
            <v>0</v>
          </cell>
        </row>
        <row r="3816">
          <cell r="B3816" t="str">
            <v>M-9</v>
          </cell>
          <cell r="D3816">
            <v>1</v>
          </cell>
          <cell r="E3816">
            <v>0</v>
          </cell>
        </row>
        <row r="3817">
          <cell r="B3817" t="str">
            <v>M-33</v>
          </cell>
          <cell r="D3817">
            <v>1</v>
          </cell>
          <cell r="E3817">
            <v>0</v>
          </cell>
        </row>
        <row r="3818">
          <cell r="B3818" t="str">
            <v>T-79</v>
          </cell>
          <cell r="D3818">
            <v>1</v>
          </cell>
          <cell r="E3818">
            <v>0</v>
          </cell>
        </row>
        <row r="3819">
          <cell r="B3819" t="str">
            <v>M-36</v>
          </cell>
          <cell r="D3819">
            <v>2</v>
          </cell>
          <cell r="E3819">
            <v>0</v>
          </cell>
        </row>
        <row r="3820">
          <cell r="B3820" t="str">
            <v>M-37</v>
          </cell>
          <cell r="D3820">
            <v>1</v>
          </cell>
          <cell r="E3820">
            <v>0</v>
          </cell>
        </row>
        <row r="3821">
          <cell r="B3821" t="str">
            <v>M-11</v>
          </cell>
          <cell r="D3821">
            <v>1</v>
          </cell>
          <cell r="E3821">
            <v>0</v>
          </cell>
        </row>
        <row r="3822">
          <cell r="B3822" t="str">
            <v>T-20</v>
          </cell>
          <cell r="D3822">
            <v>1</v>
          </cell>
          <cell r="E3822">
            <v>0</v>
          </cell>
        </row>
        <row r="3825">
          <cell r="B3825" t="str">
            <v>Clave</v>
          </cell>
          <cell r="D3825" t="str">
            <v>Cant</v>
          </cell>
          <cell r="E3825" t="str">
            <v>Cant</v>
          </cell>
        </row>
        <row r="3826">
          <cell r="D3826" t="str">
            <v>Necesaria</v>
          </cell>
          <cell r="E3826" t="str">
            <v>Exist</v>
          </cell>
        </row>
        <row r="3827">
          <cell r="B3827" t="str">
            <v>M-1</v>
          </cell>
          <cell r="D3827">
            <v>1</v>
          </cell>
          <cell r="E3827">
            <v>0</v>
          </cell>
        </row>
        <row r="3828">
          <cell r="B3828" t="str">
            <v>T-50</v>
          </cell>
          <cell r="D3828">
            <v>6</v>
          </cell>
          <cell r="E3828">
            <v>0</v>
          </cell>
        </row>
        <row r="3829">
          <cell r="B3829" t="str">
            <v>M-22</v>
          </cell>
          <cell r="D3829">
            <v>1</v>
          </cell>
          <cell r="E3829">
            <v>0</v>
          </cell>
        </row>
        <row r="3830">
          <cell r="B3830" t="str">
            <v>T-127</v>
          </cell>
          <cell r="D3830">
            <v>6</v>
          </cell>
          <cell r="E3830">
            <v>0</v>
          </cell>
        </row>
        <row r="3831">
          <cell r="B3831" t="str">
            <v>M-15</v>
          </cell>
          <cell r="D3831">
            <v>1</v>
          </cell>
          <cell r="E3831">
            <v>0</v>
          </cell>
        </row>
        <row r="3832">
          <cell r="B3832" t="str">
            <v>M-9</v>
          </cell>
          <cell r="D3832">
            <v>1</v>
          </cell>
          <cell r="E3832">
            <v>0</v>
          </cell>
        </row>
        <row r="3833">
          <cell r="B3833" t="str">
            <v>T-79</v>
          </cell>
          <cell r="D3833">
            <v>1</v>
          </cell>
          <cell r="E3833">
            <v>0</v>
          </cell>
        </row>
        <row r="3834">
          <cell r="B3834" t="str">
            <v>M-36</v>
          </cell>
          <cell r="D3834">
            <v>2</v>
          </cell>
          <cell r="E3834">
            <v>0</v>
          </cell>
        </row>
        <row r="3835">
          <cell r="B3835" t="str">
            <v>M-39</v>
          </cell>
          <cell r="D3835">
            <v>2</v>
          </cell>
          <cell r="E3835">
            <v>0</v>
          </cell>
        </row>
        <row r="3836">
          <cell r="B3836" t="str">
            <v>T-20</v>
          </cell>
          <cell r="D3836">
            <v>1</v>
          </cell>
          <cell r="E3836">
            <v>0</v>
          </cell>
        </row>
        <row r="3839">
          <cell r="B3839" t="str">
            <v>Clave</v>
          </cell>
          <cell r="D3839" t="str">
            <v>Cant</v>
          </cell>
          <cell r="E3839" t="str">
            <v>Cant</v>
          </cell>
        </row>
        <row r="3840">
          <cell r="D3840" t="str">
            <v>Necesaria</v>
          </cell>
          <cell r="E3840" t="str">
            <v>Exist</v>
          </cell>
        </row>
        <row r="3841">
          <cell r="B3841" t="str">
            <v>M-1</v>
          </cell>
          <cell r="D3841">
            <v>5</v>
          </cell>
          <cell r="E3841">
            <v>0</v>
          </cell>
        </row>
        <row r="3842">
          <cell r="B3842" t="str">
            <v>M-17</v>
          </cell>
          <cell r="D3842">
            <v>5</v>
          </cell>
          <cell r="E3842">
            <v>0</v>
          </cell>
        </row>
        <row r="3843">
          <cell r="B3843" t="str">
            <v>T-51</v>
          </cell>
          <cell r="D3843">
            <v>5</v>
          </cell>
          <cell r="E3843">
            <v>0</v>
          </cell>
        </row>
        <row r="3844">
          <cell r="B3844" t="str">
            <v>M-22</v>
          </cell>
          <cell r="D3844">
            <v>5</v>
          </cell>
          <cell r="E3844">
            <v>0</v>
          </cell>
        </row>
        <row r="3845">
          <cell r="B3845" t="str">
            <v>T-57</v>
          </cell>
          <cell r="D3845">
            <v>2</v>
          </cell>
          <cell r="E3845">
            <v>0</v>
          </cell>
        </row>
        <row r="3846">
          <cell r="B3846" t="str">
            <v>M-25</v>
          </cell>
          <cell r="D3846">
            <v>1</v>
          </cell>
          <cell r="E3846">
            <v>0</v>
          </cell>
        </row>
        <row r="3847">
          <cell r="B3847" t="str">
            <v>M-9</v>
          </cell>
          <cell r="D3847">
            <v>5</v>
          </cell>
          <cell r="E3847">
            <v>0</v>
          </cell>
        </row>
        <row r="3848">
          <cell r="B3848" t="str">
            <v>M-143</v>
          </cell>
          <cell r="D3848">
            <v>1</v>
          </cell>
          <cell r="E3848">
            <v>0</v>
          </cell>
        </row>
        <row r="3849">
          <cell r="B3849" t="str">
            <v>T-79</v>
          </cell>
          <cell r="D3849">
            <v>1</v>
          </cell>
          <cell r="E3849">
            <v>0</v>
          </cell>
        </row>
        <row r="3850">
          <cell r="B3850" t="str">
            <v>M-36</v>
          </cell>
          <cell r="D3850">
            <v>10</v>
          </cell>
          <cell r="E3850">
            <v>0</v>
          </cell>
        </row>
        <row r="3851">
          <cell r="B3851" t="str">
            <v>M-37</v>
          </cell>
          <cell r="D3851">
            <v>5</v>
          </cell>
          <cell r="E3851">
            <v>0</v>
          </cell>
        </row>
        <row r="3852">
          <cell r="B3852" t="str">
            <v>M-10</v>
          </cell>
          <cell r="D3852">
            <v>1</v>
          </cell>
          <cell r="E3852">
            <v>0</v>
          </cell>
        </row>
        <row r="3853">
          <cell r="B3853" t="str">
            <v>T-20</v>
          </cell>
          <cell r="D3853">
            <v>1</v>
          </cell>
          <cell r="E3853">
            <v>0</v>
          </cell>
        </row>
        <row r="3856">
          <cell r="B3856" t="str">
            <v>Clave</v>
          </cell>
          <cell r="D3856" t="str">
            <v>Cant</v>
          </cell>
          <cell r="E3856" t="str">
            <v>Cant</v>
          </cell>
        </row>
        <row r="3857">
          <cell r="D3857" t="str">
            <v>Necesaria</v>
          </cell>
          <cell r="E3857" t="str">
            <v>Exist</v>
          </cell>
        </row>
        <row r="3858">
          <cell r="B3858" t="str">
            <v>M-1</v>
          </cell>
          <cell r="D3858">
            <v>5</v>
          </cell>
          <cell r="E3858">
            <v>0</v>
          </cell>
        </row>
        <row r="3859">
          <cell r="B3859" t="str">
            <v>M-17</v>
          </cell>
          <cell r="D3859">
            <v>5</v>
          </cell>
          <cell r="E3859">
            <v>0</v>
          </cell>
        </row>
        <row r="3860">
          <cell r="B3860" t="str">
            <v>T-51</v>
          </cell>
          <cell r="D3860">
            <v>5</v>
          </cell>
          <cell r="E3860">
            <v>0</v>
          </cell>
        </row>
        <row r="3861">
          <cell r="B3861" t="str">
            <v>M-22</v>
          </cell>
          <cell r="D3861">
            <v>5</v>
          </cell>
          <cell r="E3861">
            <v>0</v>
          </cell>
        </row>
        <row r="3862">
          <cell r="B3862" t="str">
            <v>T-57</v>
          </cell>
          <cell r="D3862">
            <v>2</v>
          </cell>
          <cell r="E3862">
            <v>0</v>
          </cell>
        </row>
        <row r="3863">
          <cell r="B3863" t="str">
            <v>M-25</v>
          </cell>
          <cell r="D3863">
            <v>1</v>
          </cell>
          <cell r="E3863">
            <v>0</v>
          </cell>
        </row>
        <row r="3864">
          <cell r="B3864" t="str">
            <v>M-9</v>
          </cell>
          <cell r="D3864">
            <v>5</v>
          </cell>
          <cell r="E3864">
            <v>0</v>
          </cell>
        </row>
        <row r="3865">
          <cell r="B3865" t="str">
            <v>M-143</v>
          </cell>
          <cell r="D3865">
            <v>1</v>
          </cell>
          <cell r="E3865">
            <v>0</v>
          </cell>
        </row>
        <row r="3866">
          <cell r="B3866" t="str">
            <v>T-79</v>
          </cell>
          <cell r="D3866">
            <v>1</v>
          </cell>
          <cell r="E3866">
            <v>0</v>
          </cell>
        </row>
        <row r="3867">
          <cell r="B3867" t="str">
            <v>M-36</v>
          </cell>
          <cell r="D3867">
            <v>10</v>
          </cell>
          <cell r="E3867">
            <v>0</v>
          </cell>
        </row>
        <row r="3868">
          <cell r="B3868" t="str">
            <v>M-37</v>
          </cell>
          <cell r="D3868">
            <v>5</v>
          </cell>
          <cell r="E3868">
            <v>0</v>
          </cell>
        </row>
        <row r="3869">
          <cell r="B3869" t="str">
            <v>M-10</v>
          </cell>
          <cell r="D3869">
            <v>1</v>
          </cell>
          <cell r="E3869">
            <v>0</v>
          </cell>
        </row>
        <row r="3870">
          <cell r="B3870" t="str">
            <v>T-20</v>
          </cell>
          <cell r="D3870">
            <v>1</v>
          </cell>
          <cell r="E3870">
            <v>0</v>
          </cell>
        </row>
        <row r="3873">
          <cell r="B3873" t="str">
            <v>Clave</v>
          </cell>
          <cell r="D3873" t="str">
            <v>Cant</v>
          </cell>
          <cell r="E3873" t="str">
            <v>Cant</v>
          </cell>
        </row>
        <row r="3874">
          <cell r="D3874" t="str">
            <v>Necesaria</v>
          </cell>
          <cell r="E3874" t="str">
            <v>Exist</v>
          </cell>
        </row>
        <row r="3875">
          <cell r="B3875" t="str">
            <v>M-1</v>
          </cell>
          <cell r="D3875">
            <v>4</v>
          </cell>
          <cell r="E3875">
            <v>0</v>
          </cell>
        </row>
        <row r="3876">
          <cell r="B3876" t="str">
            <v>M-17</v>
          </cell>
          <cell r="D3876">
            <v>4</v>
          </cell>
          <cell r="E3876">
            <v>0</v>
          </cell>
        </row>
        <row r="3877">
          <cell r="B3877" t="str">
            <v>T-51</v>
          </cell>
          <cell r="D3877">
            <v>4</v>
          </cell>
          <cell r="E3877">
            <v>0</v>
          </cell>
        </row>
        <row r="3878">
          <cell r="B3878" t="str">
            <v>M-22</v>
          </cell>
          <cell r="D3878">
            <v>4</v>
          </cell>
          <cell r="E3878">
            <v>0</v>
          </cell>
        </row>
        <row r="3879">
          <cell r="B3879" t="str">
            <v>T-57</v>
          </cell>
          <cell r="D3879">
            <v>1</v>
          </cell>
          <cell r="E3879">
            <v>0</v>
          </cell>
        </row>
        <row r="3880">
          <cell r="B3880" t="str">
            <v>M-25</v>
          </cell>
          <cell r="D3880">
            <v>1</v>
          </cell>
          <cell r="E3880">
            <v>0</v>
          </cell>
        </row>
        <row r="3881">
          <cell r="B3881" t="str">
            <v>M-9</v>
          </cell>
          <cell r="D3881">
            <v>2</v>
          </cell>
          <cell r="E3881">
            <v>0</v>
          </cell>
        </row>
        <row r="3882">
          <cell r="B3882" t="str">
            <v>M-143</v>
          </cell>
          <cell r="D3882">
            <v>1</v>
          </cell>
          <cell r="E3882">
            <v>0</v>
          </cell>
        </row>
        <row r="3883">
          <cell r="B3883" t="str">
            <v>T-79</v>
          </cell>
          <cell r="D3883">
            <v>1</v>
          </cell>
          <cell r="E3883">
            <v>0</v>
          </cell>
        </row>
        <row r="3884">
          <cell r="B3884" t="str">
            <v>M-36</v>
          </cell>
          <cell r="D3884">
            <v>8</v>
          </cell>
          <cell r="E3884">
            <v>0</v>
          </cell>
        </row>
        <row r="3885">
          <cell r="B3885" t="str">
            <v>M-37</v>
          </cell>
          <cell r="D3885">
            <v>4</v>
          </cell>
          <cell r="E3885">
            <v>0</v>
          </cell>
        </row>
        <row r="3886">
          <cell r="B3886" t="str">
            <v>M-10</v>
          </cell>
          <cell r="D3886">
            <v>1</v>
          </cell>
          <cell r="E3886">
            <v>0</v>
          </cell>
        </row>
        <row r="3887">
          <cell r="B3887" t="str">
            <v>T-20</v>
          </cell>
          <cell r="D3887">
            <v>1</v>
          </cell>
          <cell r="E3887">
            <v>0</v>
          </cell>
        </row>
        <row r="3890">
          <cell r="B3890" t="str">
            <v>Clave</v>
          </cell>
          <cell r="D3890" t="str">
            <v>Cant</v>
          </cell>
          <cell r="E3890" t="str">
            <v>Cant</v>
          </cell>
        </row>
        <row r="3891">
          <cell r="D3891" t="str">
            <v>Necesaria</v>
          </cell>
          <cell r="E3891" t="str">
            <v>Exist</v>
          </cell>
        </row>
        <row r="3892">
          <cell r="B3892" t="str">
            <v>M-1</v>
          </cell>
          <cell r="D3892">
            <v>4</v>
          </cell>
          <cell r="E3892">
            <v>0</v>
          </cell>
        </row>
        <row r="3893">
          <cell r="B3893" t="str">
            <v>M-17</v>
          </cell>
          <cell r="D3893">
            <v>4</v>
          </cell>
          <cell r="E3893">
            <v>0</v>
          </cell>
        </row>
        <row r="3894">
          <cell r="B3894" t="str">
            <v>T-51</v>
          </cell>
          <cell r="D3894">
            <v>4</v>
          </cell>
          <cell r="E3894">
            <v>0</v>
          </cell>
        </row>
        <row r="3895">
          <cell r="B3895" t="str">
            <v>M-22</v>
          </cell>
          <cell r="D3895">
            <v>4</v>
          </cell>
          <cell r="E3895">
            <v>0</v>
          </cell>
        </row>
        <row r="3896">
          <cell r="B3896" t="str">
            <v>T-57</v>
          </cell>
          <cell r="D3896">
            <v>1</v>
          </cell>
          <cell r="E3896">
            <v>0</v>
          </cell>
        </row>
        <row r="3897">
          <cell r="B3897" t="str">
            <v>M-25</v>
          </cell>
          <cell r="D3897">
            <v>1</v>
          </cell>
          <cell r="E3897">
            <v>0</v>
          </cell>
        </row>
        <row r="3898">
          <cell r="B3898" t="str">
            <v>M-9</v>
          </cell>
          <cell r="D3898">
            <v>2</v>
          </cell>
          <cell r="E3898">
            <v>0</v>
          </cell>
        </row>
        <row r="3899">
          <cell r="B3899" t="str">
            <v>M-143</v>
          </cell>
          <cell r="D3899">
            <v>1</v>
          </cell>
          <cell r="E3899">
            <v>0</v>
          </cell>
        </row>
        <row r="3900">
          <cell r="B3900" t="str">
            <v>T-79</v>
          </cell>
          <cell r="D3900">
            <v>1</v>
          </cell>
          <cell r="E3900">
            <v>0</v>
          </cell>
        </row>
        <row r="3901">
          <cell r="B3901" t="str">
            <v>M-36</v>
          </cell>
          <cell r="D3901">
            <v>8</v>
          </cell>
          <cell r="E3901">
            <v>0</v>
          </cell>
        </row>
        <row r="3902">
          <cell r="B3902" t="str">
            <v>M-37</v>
          </cell>
          <cell r="D3902">
            <v>4</v>
          </cell>
          <cell r="E3902">
            <v>0</v>
          </cell>
        </row>
        <row r="3903">
          <cell r="B3903" t="str">
            <v>M-10</v>
          </cell>
          <cell r="D3903">
            <v>1</v>
          </cell>
          <cell r="E3903">
            <v>0</v>
          </cell>
        </row>
        <row r="3904">
          <cell r="B3904" t="str">
            <v>T-20</v>
          </cell>
          <cell r="D3904">
            <v>1</v>
          </cell>
          <cell r="E3904">
            <v>0</v>
          </cell>
        </row>
        <row r="3907">
          <cell r="B3907" t="str">
            <v>Clave</v>
          </cell>
          <cell r="D3907" t="str">
            <v>Cant</v>
          </cell>
          <cell r="E3907" t="str">
            <v>Cant</v>
          </cell>
        </row>
        <row r="3908">
          <cell r="D3908" t="str">
            <v>Necesaria</v>
          </cell>
          <cell r="E3908" t="str">
            <v>Exist</v>
          </cell>
        </row>
        <row r="3909">
          <cell r="B3909" t="str">
            <v>T-2</v>
          </cell>
          <cell r="D3909">
            <v>1</v>
          </cell>
          <cell r="E3909">
            <v>0</v>
          </cell>
        </row>
        <row r="3910">
          <cell r="B3910" t="str">
            <v>M-30</v>
          </cell>
          <cell r="D3910">
            <v>1</v>
          </cell>
          <cell r="E3910">
            <v>0</v>
          </cell>
        </row>
        <row r="3911">
          <cell r="B3911" t="str">
            <v>M-101</v>
          </cell>
          <cell r="D3911">
            <v>1</v>
          </cell>
          <cell r="E3911">
            <v>0</v>
          </cell>
        </row>
        <row r="3912">
          <cell r="B3912" t="str">
            <v>T-79</v>
          </cell>
          <cell r="D3912">
            <v>1</v>
          </cell>
          <cell r="E3912">
            <v>0</v>
          </cell>
        </row>
        <row r="3913">
          <cell r="B3913" t="str">
            <v>M-45</v>
          </cell>
          <cell r="D3913">
            <v>3</v>
          </cell>
          <cell r="E3913">
            <v>0</v>
          </cell>
        </row>
        <row r="3914">
          <cell r="B3914" t="str">
            <v>T-15</v>
          </cell>
          <cell r="D3914">
            <v>1</v>
          </cell>
          <cell r="E3914">
            <v>0</v>
          </cell>
        </row>
        <row r="3915">
          <cell r="B3915" t="str">
            <v>M-14</v>
          </cell>
          <cell r="D3915">
            <v>1</v>
          </cell>
          <cell r="E3915">
            <v>0</v>
          </cell>
        </row>
        <row r="3916">
          <cell r="B3916" t="str">
            <v>E-7</v>
          </cell>
          <cell r="D3916">
            <v>1</v>
          </cell>
          <cell r="E3916">
            <v>0</v>
          </cell>
        </row>
        <row r="3919">
          <cell r="B3919" t="str">
            <v>Clave</v>
          </cell>
          <cell r="D3919" t="str">
            <v>Cant</v>
          </cell>
          <cell r="E3919" t="str">
            <v>Cant</v>
          </cell>
        </row>
        <row r="3920">
          <cell r="D3920" t="str">
            <v>Necesaria</v>
          </cell>
          <cell r="E3920" t="str">
            <v>Exist</v>
          </cell>
        </row>
        <row r="3921">
          <cell r="B3921" t="str">
            <v>M-8</v>
          </cell>
          <cell r="D3921">
            <v>16</v>
          </cell>
          <cell r="E3921">
            <v>0</v>
          </cell>
        </row>
        <row r="3922">
          <cell r="B3922" t="str">
            <v>M-86</v>
          </cell>
          <cell r="D3922">
            <v>1</v>
          </cell>
          <cell r="E3922">
            <v>0</v>
          </cell>
        </row>
        <row r="3925">
          <cell r="B3925" t="str">
            <v>Clave</v>
          </cell>
          <cell r="D3925" t="str">
            <v>Cant</v>
          </cell>
          <cell r="E3925" t="str">
            <v>Cant</v>
          </cell>
        </row>
        <row r="3926">
          <cell r="D3926" t="str">
            <v>Necesaria</v>
          </cell>
          <cell r="E3926" t="str">
            <v>Exist</v>
          </cell>
        </row>
        <row r="3927">
          <cell r="B3927" t="str">
            <v>T-50</v>
          </cell>
          <cell r="D3927">
            <v>1</v>
          </cell>
          <cell r="E3927">
            <v>0</v>
          </cell>
        </row>
        <row r="3928">
          <cell r="B3928" t="str">
            <v>M-29</v>
          </cell>
          <cell r="D3928">
            <v>1</v>
          </cell>
          <cell r="E3928">
            <v>0</v>
          </cell>
        </row>
        <row r="3929">
          <cell r="B3929" t="str">
            <v>M-15</v>
          </cell>
          <cell r="D3929">
            <v>1</v>
          </cell>
          <cell r="E3929">
            <v>0</v>
          </cell>
        </row>
        <row r="3930">
          <cell r="B3930" t="str">
            <v>M-33</v>
          </cell>
          <cell r="D3930">
            <v>1</v>
          </cell>
          <cell r="E3930">
            <v>0</v>
          </cell>
        </row>
        <row r="3931">
          <cell r="B3931" t="str">
            <v>T-13</v>
          </cell>
          <cell r="D3931">
            <v>1</v>
          </cell>
          <cell r="E3931">
            <v>0</v>
          </cell>
        </row>
        <row r="3932">
          <cell r="B3932" t="str">
            <v>T-79</v>
          </cell>
          <cell r="D3932">
            <v>1</v>
          </cell>
          <cell r="E3932">
            <v>0</v>
          </cell>
        </row>
        <row r="3933">
          <cell r="B3933" t="str">
            <v>M-36</v>
          </cell>
          <cell r="D3933">
            <v>10</v>
          </cell>
          <cell r="E3933">
            <v>0</v>
          </cell>
        </row>
        <row r="3934">
          <cell r="B3934" t="str">
            <v>T-20</v>
          </cell>
          <cell r="D3934">
            <v>1</v>
          </cell>
          <cell r="E3934">
            <v>0</v>
          </cell>
        </row>
        <row r="3937">
          <cell r="B3937" t="str">
            <v>Clave</v>
          </cell>
          <cell r="D3937" t="str">
            <v>Cant</v>
          </cell>
          <cell r="E3937" t="str">
            <v>Cant</v>
          </cell>
        </row>
        <row r="3938">
          <cell r="D3938" t="str">
            <v>Necesaria</v>
          </cell>
          <cell r="E3938" t="str">
            <v>Exist</v>
          </cell>
        </row>
        <row r="3939">
          <cell r="B3939" t="str">
            <v>O-2</v>
          </cell>
          <cell r="D3939">
            <v>1</v>
          </cell>
          <cell r="E3939">
            <v>0</v>
          </cell>
        </row>
        <row r="3940">
          <cell r="B3940" t="str">
            <v>M-14</v>
          </cell>
          <cell r="D3940">
            <v>1</v>
          </cell>
          <cell r="E3940">
            <v>0</v>
          </cell>
        </row>
        <row r="3943">
          <cell r="B3943" t="str">
            <v>Clave</v>
          </cell>
          <cell r="D3943" t="str">
            <v>Cant</v>
          </cell>
          <cell r="E3943" t="str">
            <v>Cant</v>
          </cell>
        </row>
        <row r="3944">
          <cell r="D3944" t="str">
            <v>Necesaria</v>
          </cell>
          <cell r="E3944" t="str">
            <v>Exist</v>
          </cell>
        </row>
        <row r="3945">
          <cell r="B3945" t="str">
            <v>O-2</v>
          </cell>
          <cell r="D3945">
            <v>1</v>
          </cell>
          <cell r="E3945">
            <v>0</v>
          </cell>
        </row>
        <row r="3946">
          <cell r="B3946" t="str">
            <v>M-14</v>
          </cell>
          <cell r="D3946">
            <v>1</v>
          </cell>
          <cell r="E3946">
            <v>0</v>
          </cell>
        </row>
        <row r="3949">
          <cell r="B3949" t="str">
            <v>Clave</v>
          </cell>
          <cell r="D3949" t="str">
            <v>Cant</v>
          </cell>
          <cell r="E3949" t="str">
            <v>Cant</v>
          </cell>
        </row>
        <row r="3950">
          <cell r="D3950" t="str">
            <v>Necesaria</v>
          </cell>
          <cell r="E3950" t="str">
            <v>Exist</v>
          </cell>
        </row>
        <row r="3951">
          <cell r="B3951" t="str">
            <v>M-113</v>
          </cell>
          <cell r="D3951">
            <v>1</v>
          </cell>
          <cell r="E3951">
            <v>0</v>
          </cell>
        </row>
        <row r="3952">
          <cell r="B3952" t="str">
            <v>E-58</v>
          </cell>
          <cell r="D3952">
            <v>1</v>
          </cell>
          <cell r="E3952">
            <v>0</v>
          </cell>
        </row>
        <row r="3955">
          <cell r="B3955" t="str">
            <v>Clave</v>
          </cell>
          <cell r="D3955" t="str">
            <v>Cant</v>
          </cell>
          <cell r="E3955" t="str">
            <v>Cant</v>
          </cell>
        </row>
        <row r="3956">
          <cell r="D3956" t="str">
            <v>Necesaria</v>
          </cell>
          <cell r="E3956" t="str">
            <v>Exist</v>
          </cell>
        </row>
        <row r="3957">
          <cell r="B3957" t="str">
            <v>M-13</v>
          </cell>
          <cell r="D3957">
            <v>1</v>
          </cell>
          <cell r="E3957">
            <v>0</v>
          </cell>
        </row>
        <row r="3964">
          <cell r="B3964" t="str">
            <v>Clave</v>
          </cell>
          <cell r="D3964" t="str">
            <v>Cant</v>
          </cell>
          <cell r="E3964" t="str">
            <v>Cant</v>
          </cell>
        </row>
        <row r="3965">
          <cell r="D3965" t="str">
            <v>Necesaria</v>
          </cell>
          <cell r="E3965" t="str">
            <v>Exist</v>
          </cell>
        </row>
        <row r="3966">
          <cell r="B3966" t="str">
            <v>T-29</v>
          </cell>
          <cell r="D3966">
            <v>1</v>
          </cell>
          <cell r="E3966">
            <v>0</v>
          </cell>
        </row>
        <row r="3967">
          <cell r="B3967" t="str">
            <v>T-30</v>
          </cell>
          <cell r="D3967">
            <v>3</v>
          </cell>
          <cell r="E3967">
            <v>0</v>
          </cell>
        </row>
        <row r="3968">
          <cell r="B3968" t="str">
            <v>E-152</v>
          </cell>
          <cell r="D3968">
            <v>1</v>
          </cell>
          <cell r="E3968">
            <v>0</v>
          </cell>
        </row>
        <row r="3969">
          <cell r="B3969" t="str">
            <v>T-32</v>
          </cell>
          <cell r="D3969">
            <v>1</v>
          </cell>
          <cell r="E3969">
            <v>0</v>
          </cell>
        </row>
        <row r="3970">
          <cell r="B3970" t="str">
            <v>T-34</v>
          </cell>
          <cell r="D3970">
            <v>1</v>
          </cell>
          <cell r="E3970">
            <v>0</v>
          </cell>
        </row>
        <row r="3971">
          <cell r="B3971" t="str">
            <v>T-117</v>
          </cell>
          <cell r="D3971">
            <v>8</v>
          </cell>
          <cell r="E3971">
            <v>0</v>
          </cell>
        </row>
        <row r="3972">
          <cell r="B3972" t="str">
            <v>T-119</v>
          </cell>
          <cell r="D3972">
            <v>1</v>
          </cell>
          <cell r="E3972">
            <v>0</v>
          </cell>
        </row>
        <row r="3973">
          <cell r="B3973" t="str">
            <v>T-43</v>
          </cell>
          <cell r="D3973">
            <v>1</v>
          </cell>
          <cell r="E3973">
            <v>0</v>
          </cell>
        </row>
        <row r="3974">
          <cell r="B3974" t="str">
            <v>E-154</v>
          </cell>
          <cell r="D3974">
            <v>1</v>
          </cell>
          <cell r="E3974">
            <v>0</v>
          </cell>
        </row>
        <row r="3975">
          <cell r="B3975" t="str">
            <v>T-104</v>
          </cell>
          <cell r="D3975">
            <v>1</v>
          </cell>
          <cell r="E3975">
            <v>0</v>
          </cell>
        </row>
        <row r="3978">
          <cell r="B3978" t="str">
            <v>Clave</v>
          </cell>
          <cell r="D3978" t="str">
            <v>Cant</v>
          </cell>
          <cell r="E3978" t="str">
            <v>Cant</v>
          </cell>
        </row>
        <row r="3979">
          <cell r="D3979" t="str">
            <v>Necesaria</v>
          </cell>
          <cell r="E3979" t="str">
            <v>Exist</v>
          </cell>
        </row>
        <row r="3980">
          <cell r="B3980" t="str">
            <v>T-29</v>
          </cell>
          <cell r="D3980">
            <v>3</v>
          </cell>
          <cell r="E3980">
            <v>0</v>
          </cell>
        </row>
        <row r="3981">
          <cell r="B3981" t="str">
            <v>T-83</v>
          </cell>
          <cell r="D3981">
            <v>3</v>
          </cell>
          <cell r="E3981">
            <v>0</v>
          </cell>
        </row>
        <row r="3982">
          <cell r="B3982" t="str">
            <v>E-13</v>
          </cell>
          <cell r="D3982">
            <v>3</v>
          </cell>
          <cell r="E3982">
            <v>0</v>
          </cell>
        </row>
        <row r="3983">
          <cell r="B3983" t="str">
            <v>E-153</v>
          </cell>
          <cell r="D3983">
            <v>3</v>
          </cell>
          <cell r="E3983">
            <v>0</v>
          </cell>
        </row>
        <row r="3984">
          <cell r="B3984" t="str">
            <v>T-84</v>
          </cell>
          <cell r="D3984">
            <v>3</v>
          </cell>
          <cell r="E3984">
            <v>0</v>
          </cell>
        </row>
        <row r="3985">
          <cell r="B3985" t="str">
            <v>T-34</v>
          </cell>
          <cell r="D3985">
            <v>3</v>
          </cell>
          <cell r="E3985">
            <v>0</v>
          </cell>
        </row>
        <row r="3986">
          <cell r="B3986" t="str">
            <v>T-34</v>
          </cell>
          <cell r="D3986">
            <v>3</v>
          </cell>
          <cell r="E3986">
            <v>0</v>
          </cell>
        </row>
        <row r="3987">
          <cell r="B3987" t="str">
            <v>T-85</v>
          </cell>
          <cell r="D3987">
            <v>3</v>
          </cell>
          <cell r="E3987">
            <v>0</v>
          </cell>
        </row>
        <row r="3988">
          <cell r="B3988" t="str">
            <v>T-86</v>
          </cell>
          <cell r="D3988">
            <v>3</v>
          </cell>
          <cell r="E3988">
            <v>0</v>
          </cell>
        </row>
        <row r="3989">
          <cell r="B3989" t="str">
            <v>T-116</v>
          </cell>
          <cell r="D3989">
            <v>72</v>
          </cell>
          <cell r="E3989">
            <v>0</v>
          </cell>
        </row>
        <row r="3990">
          <cell r="B3990" t="str">
            <v>T-117</v>
          </cell>
          <cell r="D3990">
            <v>48</v>
          </cell>
          <cell r="E3990">
            <v>0</v>
          </cell>
        </row>
        <row r="3991">
          <cell r="B3991" t="str">
            <v>T-117</v>
          </cell>
          <cell r="D3991">
            <v>144</v>
          </cell>
          <cell r="E3991">
            <v>0</v>
          </cell>
        </row>
        <row r="3992">
          <cell r="B3992" t="str">
            <v>T-88</v>
          </cell>
          <cell r="D3992">
            <v>3</v>
          </cell>
          <cell r="E3992">
            <v>0</v>
          </cell>
        </row>
        <row r="3993">
          <cell r="B3993" t="str">
            <v>T-118</v>
          </cell>
          <cell r="D3993">
            <v>3</v>
          </cell>
          <cell r="E3993">
            <v>0</v>
          </cell>
        </row>
        <row r="3994">
          <cell r="B3994" t="str">
            <v>T-44</v>
          </cell>
          <cell r="D3994">
            <v>3</v>
          </cell>
          <cell r="E3994">
            <v>0</v>
          </cell>
        </row>
        <row r="3995">
          <cell r="B3995" t="str">
            <v>T-124</v>
          </cell>
          <cell r="D3995">
            <v>3</v>
          </cell>
          <cell r="E3995">
            <v>0</v>
          </cell>
        </row>
        <row r="3996">
          <cell r="B3996" t="str">
            <v>T-104</v>
          </cell>
          <cell r="D3996">
            <v>3</v>
          </cell>
          <cell r="E3996">
            <v>0</v>
          </cell>
        </row>
        <row r="3997">
          <cell r="B3997" t="str">
            <v>D-158</v>
          </cell>
          <cell r="D3997">
            <v>3</v>
          </cell>
          <cell r="E3997">
            <v>0</v>
          </cell>
        </row>
        <row r="3998">
          <cell r="B3998" t="str">
            <v>E-155</v>
          </cell>
          <cell r="D3998">
            <v>3</v>
          </cell>
          <cell r="E3998">
            <v>0</v>
          </cell>
        </row>
        <row r="4001">
          <cell r="B4001" t="str">
            <v>Clave</v>
          </cell>
          <cell r="D4001" t="str">
            <v>Cant</v>
          </cell>
          <cell r="E4001" t="str">
            <v>Cant</v>
          </cell>
        </row>
        <row r="4002">
          <cell r="D4002" t="str">
            <v>Necesaria</v>
          </cell>
          <cell r="E4002" t="str">
            <v>Exist</v>
          </cell>
        </row>
        <row r="4003">
          <cell r="B4003" t="str">
            <v>T-3</v>
          </cell>
          <cell r="D4003">
            <v>1</v>
          </cell>
          <cell r="E4003">
            <v>0</v>
          </cell>
        </row>
        <row r="4004">
          <cell r="B4004" t="str">
            <v>T-17</v>
          </cell>
          <cell r="D4004">
            <v>1</v>
          </cell>
          <cell r="E4004">
            <v>0</v>
          </cell>
        </row>
        <row r="4005">
          <cell r="B4005" t="str">
            <v>T-52</v>
          </cell>
          <cell r="D4005">
            <v>2</v>
          </cell>
          <cell r="E4005">
            <v>0</v>
          </cell>
        </row>
        <row r="4006">
          <cell r="B4006" t="str">
            <v>E-12</v>
          </cell>
          <cell r="D4006">
            <v>1</v>
          </cell>
          <cell r="E4006">
            <v>0</v>
          </cell>
        </row>
        <row r="4007">
          <cell r="B4007" t="str">
            <v>E-151</v>
          </cell>
          <cell r="D4007">
            <v>2</v>
          </cell>
          <cell r="E4007">
            <v>0</v>
          </cell>
        </row>
        <row r="4008">
          <cell r="B4008" t="str">
            <v>T-84</v>
          </cell>
          <cell r="D4008">
            <v>4</v>
          </cell>
          <cell r="E4008">
            <v>0</v>
          </cell>
        </row>
        <row r="4009">
          <cell r="B4009" t="str">
            <v>T-58</v>
          </cell>
          <cell r="D4009">
            <v>1</v>
          </cell>
          <cell r="E4009">
            <v>0</v>
          </cell>
        </row>
        <row r="4010">
          <cell r="B4010" t="str">
            <v>T-10</v>
          </cell>
          <cell r="D4010">
            <v>3</v>
          </cell>
          <cell r="E4010">
            <v>0</v>
          </cell>
        </row>
        <row r="4011">
          <cell r="B4011" t="str">
            <v>T-34</v>
          </cell>
          <cell r="D4011">
            <v>1</v>
          </cell>
          <cell r="E4011">
            <v>0</v>
          </cell>
        </row>
        <row r="4012">
          <cell r="B4012" t="str">
            <v>T-85</v>
          </cell>
          <cell r="D4012">
            <v>8</v>
          </cell>
          <cell r="E4012">
            <v>0</v>
          </cell>
        </row>
        <row r="4013">
          <cell r="B4013" t="str">
            <v>T-35</v>
          </cell>
          <cell r="D4013">
            <v>3</v>
          </cell>
          <cell r="E4013">
            <v>0</v>
          </cell>
        </row>
        <row r="4014">
          <cell r="B4014" t="str">
            <v>T-86</v>
          </cell>
          <cell r="D4014">
            <v>24</v>
          </cell>
          <cell r="E4014">
            <v>0</v>
          </cell>
        </row>
        <row r="4015">
          <cell r="B4015" t="str">
            <v>T-117</v>
          </cell>
          <cell r="D4015">
            <v>8</v>
          </cell>
          <cell r="E4015">
            <v>0</v>
          </cell>
        </row>
        <row r="4016">
          <cell r="B4016" t="str">
            <v>T-87</v>
          </cell>
          <cell r="D4016">
            <v>6</v>
          </cell>
          <cell r="E4016">
            <v>0</v>
          </cell>
        </row>
        <row r="4017">
          <cell r="B4017" t="str">
            <v>T-89</v>
          </cell>
          <cell r="D4017">
            <v>8</v>
          </cell>
          <cell r="E4017">
            <v>0</v>
          </cell>
        </row>
        <row r="4018">
          <cell r="B4018" t="str">
            <v>T-119</v>
          </cell>
          <cell r="D4018">
            <v>1</v>
          </cell>
          <cell r="E4018">
            <v>0</v>
          </cell>
        </row>
        <row r="4019">
          <cell r="B4019" t="str">
            <v>T-80</v>
          </cell>
          <cell r="D4019">
            <v>1</v>
          </cell>
          <cell r="E4019">
            <v>0</v>
          </cell>
        </row>
        <row r="4020">
          <cell r="B4020" t="str">
            <v>T-62</v>
          </cell>
          <cell r="D4020">
            <v>4</v>
          </cell>
          <cell r="E4020">
            <v>0</v>
          </cell>
        </row>
        <row r="4021">
          <cell r="B4021" t="str">
            <v>T-63</v>
          </cell>
          <cell r="D4021">
            <v>1</v>
          </cell>
          <cell r="E4021">
            <v>0</v>
          </cell>
        </row>
        <row r="4022">
          <cell r="B4022" t="str">
            <v>T-64</v>
          </cell>
          <cell r="D4022">
            <v>1</v>
          </cell>
          <cell r="E4022">
            <v>0</v>
          </cell>
        </row>
        <row r="4023">
          <cell r="B4023" t="str">
            <v>T-120</v>
          </cell>
          <cell r="D4023">
            <v>1</v>
          </cell>
          <cell r="E4023">
            <v>0</v>
          </cell>
        </row>
        <row r="4024">
          <cell r="B4024" t="str">
            <v>T-121</v>
          </cell>
          <cell r="D4024">
            <v>1</v>
          </cell>
          <cell r="E4024">
            <v>0</v>
          </cell>
        </row>
        <row r="4025">
          <cell r="B4025" t="str">
            <v>T-65</v>
          </cell>
          <cell r="D4025">
            <v>1</v>
          </cell>
          <cell r="E4025">
            <v>0</v>
          </cell>
        </row>
        <row r="4026">
          <cell r="B4026" t="str">
            <v>T-67</v>
          </cell>
          <cell r="D4026">
            <v>1</v>
          </cell>
          <cell r="E4026">
            <v>0</v>
          </cell>
        </row>
        <row r="4027">
          <cell r="B4027" t="str">
            <v>T-93</v>
          </cell>
          <cell r="D4027">
            <v>1</v>
          </cell>
          <cell r="E4027">
            <v>0</v>
          </cell>
        </row>
        <row r="4028">
          <cell r="B4028" t="str">
            <v>T-96</v>
          </cell>
          <cell r="D4028">
            <v>1</v>
          </cell>
          <cell r="E4028">
            <v>0</v>
          </cell>
        </row>
        <row r="4029">
          <cell r="B4029" t="str">
            <v>T-26</v>
          </cell>
          <cell r="D4029">
            <v>1</v>
          </cell>
          <cell r="E4029">
            <v>0</v>
          </cell>
        </row>
        <row r="4030">
          <cell r="B4030" t="str">
            <v>T-71</v>
          </cell>
          <cell r="D4030">
            <v>1</v>
          </cell>
          <cell r="E4030">
            <v>0</v>
          </cell>
        </row>
        <row r="4031">
          <cell r="B4031" t="str">
            <v>T-97</v>
          </cell>
          <cell r="D4031">
            <v>1</v>
          </cell>
          <cell r="E4031">
            <v>0</v>
          </cell>
        </row>
        <row r="4032">
          <cell r="B4032" t="str">
            <v>T-98</v>
          </cell>
          <cell r="D4032">
            <v>1</v>
          </cell>
          <cell r="E4032">
            <v>0</v>
          </cell>
        </row>
        <row r="4033">
          <cell r="B4033" t="str">
            <v>T-125</v>
          </cell>
          <cell r="D4033">
            <v>1</v>
          </cell>
          <cell r="E4033">
            <v>0</v>
          </cell>
        </row>
        <row r="4034">
          <cell r="B4034" t="str">
            <v>T-47</v>
          </cell>
          <cell r="D4034">
            <v>3</v>
          </cell>
          <cell r="E4034">
            <v>0</v>
          </cell>
        </row>
        <row r="4035">
          <cell r="B4035" t="str">
            <v>T-104</v>
          </cell>
          <cell r="D4035">
            <v>1</v>
          </cell>
          <cell r="E4035">
            <v>0</v>
          </cell>
        </row>
        <row r="4036">
          <cell r="B4036" t="str">
            <v>D-158</v>
          </cell>
          <cell r="D4036">
            <v>1</v>
          </cell>
          <cell r="E4036">
            <v>0</v>
          </cell>
        </row>
        <row r="4039">
          <cell r="B4039" t="str">
            <v>Clave</v>
          </cell>
          <cell r="D4039" t="str">
            <v>Cant</v>
          </cell>
          <cell r="E4039" t="str">
            <v>Cant</v>
          </cell>
        </row>
        <row r="4040">
          <cell r="D4040" t="str">
            <v>Necesaria</v>
          </cell>
          <cell r="E4040" t="str">
            <v>Exist</v>
          </cell>
        </row>
        <row r="4041">
          <cell r="B4041" t="str">
            <v>M-1</v>
          </cell>
          <cell r="D4041">
            <v>1</v>
          </cell>
          <cell r="E4041">
            <v>0</v>
          </cell>
        </row>
        <row r="4042">
          <cell r="B4042" t="str">
            <v>M-17</v>
          </cell>
          <cell r="D4042">
            <v>2</v>
          </cell>
          <cell r="E4042">
            <v>0</v>
          </cell>
        </row>
        <row r="4043">
          <cell r="B4043" t="str">
            <v>M-9</v>
          </cell>
          <cell r="D4043">
            <v>1</v>
          </cell>
          <cell r="E4043">
            <v>0</v>
          </cell>
        </row>
        <row r="4044">
          <cell r="B4044" t="str">
            <v>T-50</v>
          </cell>
          <cell r="D4044">
            <v>2</v>
          </cell>
          <cell r="E4044">
            <v>0</v>
          </cell>
        </row>
        <row r="4045">
          <cell r="B4045" t="str">
            <v>M-15</v>
          </cell>
          <cell r="D4045">
            <v>2</v>
          </cell>
          <cell r="E4045">
            <v>0</v>
          </cell>
        </row>
        <row r="4046">
          <cell r="B4046" t="str">
            <v>M-39</v>
          </cell>
          <cell r="D4046">
            <v>1</v>
          </cell>
          <cell r="E4046">
            <v>0</v>
          </cell>
        </row>
        <row r="4047">
          <cell r="B4047" t="str">
            <v>T-104</v>
          </cell>
          <cell r="D4047">
            <v>1</v>
          </cell>
          <cell r="E4047">
            <v>0</v>
          </cell>
        </row>
        <row r="4048">
          <cell r="B4048" t="str">
            <v>T-79</v>
          </cell>
          <cell r="D4048">
            <v>1</v>
          </cell>
          <cell r="E4048">
            <v>0</v>
          </cell>
        </row>
        <row r="4051">
          <cell r="B4051" t="str">
            <v>Clave</v>
          </cell>
          <cell r="D4051" t="str">
            <v>Cant</v>
          </cell>
          <cell r="E4051" t="str">
            <v>Cant</v>
          </cell>
        </row>
        <row r="4052">
          <cell r="D4052" t="str">
            <v>Necesaria</v>
          </cell>
          <cell r="E4052" t="str">
            <v>Exist</v>
          </cell>
        </row>
        <row r="4053">
          <cell r="B4053" t="str">
            <v>T-48</v>
          </cell>
          <cell r="D4053">
            <v>1</v>
          </cell>
          <cell r="E4053">
            <v>0</v>
          </cell>
        </row>
        <row r="4054">
          <cell r="B4054" t="str">
            <v>E-13</v>
          </cell>
          <cell r="D4054">
            <v>1</v>
          </cell>
          <cell r="E4054">
            <v>0</v>
          </cell>
        </row>
        <row r="4055">
          <cell r="B4055" t="str">
            <v>E-168</v>
          </cell>
          <cell r="D4055">
            <v>1</v>
          </cell>
          <cell r="E4055">
            <v>0</v>
          </cell>
        </row>
        <row r="4056">
          <cell r="B4056" t="str">
            <v>E-21</v>
          </cell>
          <cell r="D4056">
            <v>1</v>
          </cell>
          <cell r="E4056">
            <v>0</v>
          </cell>
        </row>
        <row r="4057">
          <cell r="B4057" t="str">
            <v>T-104</v>
          </cell>
          <cell r="D4057">
            <v>1</v>
          </cell>
          <cell r="E4057">
            <v>0</v>
          </cell>
        </row>
        <row r="4060">
          <cell r="B4060" t="str">
            <v>Clave</v>
          </cell>
          <cell r="D4060" t="str">
            <v>Cant</v>
          </cell>
          <cell r="E4060" t="str">
            <v>Cant</v>
          </cell>
        </row>
        <row r="4061">
          <cell r="D4061" t="str">
            <v>Necesaria</v>
          </cell>
          <cell r="E4061" t="str">
            <v>Exist</v>
          </cell>
        </row>
        <row r="4062">
          <cell r="B4062" t="str">
            <v>M-1</v>
          </cell>
          <cell r="D4062">
            <v>1</v>
          </cell>
          <cell r="E4062">
            <v>0</v>
          </cell>
        </row>
        <row r="4063">
          <cell r="B4063" t="str">
            <v>M-17</v>
          </cell>
          <cell r="D4063">
            <v>3</v>
          </cell>
          <cell r="E4063">
            <v>0</v>
          </cell>
        </row>
        <row r="4064">
          <cell r="B4064" t="str">
            <v>T-59</v>
          </cell>
          <cell r="D4064">
            <v>1</v>
          </cell>
          <cell r="E4064">
            <v>0</v>
          </cell>
        </row>
        <row r="4065">
          <cell r="B4065" t="str">
            <v>T-56</v>
          </cell>
          <cell r="D4065">
            <v>2</v>
          </cell>
          <cell r="E4065">
            <v>0</v>
          </cell>
        </row>
        <row r="4066">
          <cell r="B4066" t="str">
            <v>T-11</v>
          </cell>
          <cell r="D4066">
            <v>2</v>
          </cell>
          <cell r="E4066">
            <v>0</v>
          </cell>
        </row>
        <row r="4067">
          <cell r="B4067" t="str">
            <v>T-12</v>
          </cell>
          <cell r="D4067">
            <v>4</v>
          </cell>
          <cell r="E4067">
            <v>0</v>
          </cell>
        </row>
        <row r="4068">
          <cell r="B4068" t="str">
            <v>M-9</v>
          </cell>
          <cell r="D4068">
            <v>1</v>
          </cell>
          <cell r="E4068">
            <v>0</v>
          </cell>
        </row>
        <row r="4069">
          <cell r="B4069" t="str">
            <v>T-79</v>
          </cell>
          <cell r="D4069">
            <v>1</v>
          </cell>
          <cell r="E4069">
            <v>0</v>
          </cell>
        </row>
        <row r="4070">
          <cell r="B4070" t="str">
            <v>M-39</v>
          </cell>
          <cell r="D4070">
            <v>3</v>
          </cell>
          <cell r="E4070">
            <v>0</v>
          </cell>
        </row>
        <row r="4071">
          <cell r="B4071" t="str">
            <v>T-68</v>
          </cell>
          <cell r="D4071">
            <v>1</v>
          </cell>
          <cell r="E4071">
            <v>0</v>
          </cell>
        </row>
        <row r="4072">
          <cell r="B4072" t="str">
            <v>T-75</v>
          </cell>
          <cell r="D4072">
            <v>1</v>
          </cell>
          <cell r="E4072">
            <v>0</v>
          </cell>
        </row>
        <row r="4073">
          <cell r="B4073" t="str">
            <v>T-20</v>
          </cell>
          <cell r="D4073">
            <v>1</v>
          </cell>
          <cell r="E4073">
            <v>0</v>
          </cell>
        </row>
        <row r="4076">
          <cell r="B4076" t="str">
            <v>Clave</v>
          </cell>
          <cell r="D4076" t="str">
            <v>Cant</v>
          </cell>
          <cell r="E4076" t="str">
            <v>Cant</v>
          </cell>
        </row>
        <row r="4077">
          <cell r="D4077" t="str">
            <v>Necesaria</v>
          </cell>
          <cell r="E4077" t="str">
            <v>Exist</v>
          </cell>
        </row>
        <row r="4078">
          <cell r="B4078" t="str">
            <v>M-1</v>
          </cell>
          <cell r="D4078">
            <v>1</v>
          </cell>
          <cell r="E4078">
            <v>0</v>
          </cell>
        </row>
        <row r="4079">
          <cell r="B4079" t="str">
            <v>M-17</v>
          </cell>
          <cell r="D4079">
            <v>3</v>
          </cell>
          <cell r="E4079">
            <v>0</v>
          </cell>
        </row>
        <row r="4080">
          <cell r="B4080" t="str">
            <v>T-18</v>
          </cell>
          <cell r="D4080">
            <v>1</v>
          </cell>
          <cell r="E4080">
            <v>0</v>
          </cell>
        </row>
        <row r="4081">
          <cell r="B4081" t="str">
            <v>M-15</v>
          </cell>
          <cell r="D4081">
            <v>3</v>
          </cell>
          <cell r="E4081">
            <v>0</v>
          </cell>
        </row>
        <row r="4082">
          <cell r="B4082" t="str">
            <v>M-9</v>
          </cell>
          <cell r="D4082">
            <v>1</v>
          </cell>
          <cell r="E4082">
            <v>0</v>
          </cell>
        </row>
        <row r="4083">
          <cell r="B4083" t="str">
            <v>T-79</v>
          </cell>
          <cell r="D4083">
            <v>1</v>
          </cell>
          <cell r="E4083">
            <v>0</v>
          </cell>
        </row>
        <row r="4084">
          <cell r="B4084" t="str">
            <v>T-14</v>
          </cell>
          <cell r="D4084">
            <v>1</v>
          </cell>
          <cell r="E4084">
            <v>0</v>
          </cell>
        </row>
        <row r="4085">
          <cell r="B4085" t="str">
            <v>M-39</v>
          </cell>
          <cell r="D4085">
            <v>3</v>
          </cell>
          <cell r="E4085">
            <v>0</v>
          </cell>
        </row>
        <row r="4086">
          <cell r="B4086" t="str">
            <v>T-122</v>
          </cell>
          <cell r="D4086">
            <v>1</v>
          </cell>
          <cell r="E4086">
            <v>0</v>
          </cell>
        </row>
        <row r="4087">
          <cell r="B4087" t="str">
            <v>T-72</v>
          </cell>
          <cell r="D4087">
            <v>1</v>
          </cell>
          <cell r="E4087">
            <v>0</v>
          </cell>
        </row>
        <row r="4088">
          <cell r="B4088" t="str">
            <v>T-123</v>
          </cell>
          <cell r="D4088">
            <v>1</v>
          </cell>
          <cell r="E4088">
            <v>0</v>
          </cell>
        </row>
        <row r="4089">
          <cell r="B4089" t="str">
            <v>T-19</v>
          </cell>
          <cell r="D4089">
            <v>1</v>
          </cell>
          <cell r="E4089">
            <v>0</v>
          </cell>
        </row>
        <row r="4090">
          <cell r="B4090" t="str">
            <v>T-74</v>
          </cell>
          <cell r="D4090">
            <v>1</v>
          </cell>
          <cell r="E4090">
            <v>0</v>
          </cell>
        </row>
        <row r="4091">
          <cell r="B4091" t="str">
            <v>T-21</v>
          </cell>
          <cell r="D4091">
            <v>1</v>
          </cell>
          <cell r="E4091">
            <v>0</v>
          </cell>
        </row>
        <row r="4092">
          <cell r="B4092" t="str">
            <v>T-126</v>
          </cell>
          <cell r="D4092">
            <v>1</v>
          </cell>
          <cell r="E4092">
            <v>0</v>
          </cell>
        </row>
        <row r="4093">
          <cell r="B4093" t="str">
            <v>T-16</v>
          </cell>
          <cell r="D4093">
            <v>1</v>
          </cell>
          <cell r="E4093">
            <v>0</v>
          </cell>
        </row>
        <row r="4096">
          <cell r="B4096" t="str">
            <v>Clave</v>
          </cell>
          <cell r="D4096" t="str">
            <v>Cant</v>
          </cell>
          <cell r="E4096" t="str">
            <v>Cant</v>
          </cell>
        </row>
        <row r="4097">
          <cell r="D4097" t="str">
            <v>Necesaria</v>
          </cell>
          <cell r="E4097" t="str">
            <v>Exist</v>
          </cell>
        </row>
        <row r="4098">
          <cell r="B4098" t="str">
            <v>M-3</v>
          </cell>
          <cell r="D4098">
            <v>1</v>
          </cell>
          <cell r="E4098">
            <v>0</v>
          </cell>
        </row>
        <row r="4099">
          <cell r="B4099" t="str">
            <v>T-50</v>
          </cell>
          <cell r="D4099">
            <v>5</v>
          </cell>
          <cell r="E4099">
            <v>0</v>
          </cell>
        </row>
        <row r="4100">
          <cell r="B4100" t="str">
            <v>M-32</v>
          </cell>
          <cell r="D4100">
            <v>5</v>
          </cell>
          <cell r="E4100">
            <v>0</v>
          </cell>
        </row>
        <row r="4101">
          <cell r="B4101" t="str">
            <v>M-15</v>
          </cell>
          <cell r="D4101">
            <v>2</v>
          </cell>
          <cell r="E4101">
            <v>0</v>
          </cell>
        </row>
        <row r="4102">
          <cell r="B4102" t="str">
            <v>M-9</v>
          </cell>
          <cell r="D4102">
            <v>1</v>
          </cell>
          <cell r="E4102">
            <v>0</v>
          </cell>
        </row>
        <row r="4103">
          <cell r="B4103" t="str">
            <v>T-79</v>
          </cell>
          <cell r="D4103">
            <v>1</v>
          </cell>
          <cell r="E4103">
            <v>0</v>
          </cell>
        </row>
        <row r="4104">
          <cell r="B4104" t="str">
            <v>M-39</v>
          </cell>
          <cell r="D4104">
            <v>5</v>
          </cell>
          <cell r="E4104">
            <v>0</v>
          </cell>
        </row>
        <row r="4105">
          <cell r="B4105" t="str">
            <v>T-20</v>
          </cell>
          <cell r="D4105">
            <v>1</v>
          </cell>
          <cell r="E4105">
            <v>0</v>
          </cell>
        </row>
        <row r="4108">
          <cell r="B4108" t="str">
            <v>Clave</v>
          </cell>
          <cell r="D4108" t="str">
            <v>Cant</v>
          </cell>
          <cell r="E4108" t="str">
            <v>Cant</v>
          </cell>
        </row>
        <row r="4109">
          <cell r="D4109" t="str">
            <v>Necesaria</v>
          </cell>
          <cell r="E4109" t="str">
            <v>Exist</v>
          </cell>
        </row>
        <row r="4110">
          <cell r="B4110" t="str">
            <v>M-2</v>
          </cell>
          <cell r="D4110">
            <v>2</v>
          </cell>
          <cell r="E4110">
            <v>0</v>
          </cell>
        </row>
        <row r="4111">
          <cell r="B4111" t="str">
            <v>M-94</v>
          </cell>
          <cell r="D4111">
            <v>1</v>
          </cell>
          <cell r="E4111">
            <v>0</v>
          </cell>
        </row>
        <row r="4112">
          <cell r="B4112" t="str">
            <v>M-15</v>
          </cell>
          <cell r="D4112">
            <v>1</v>
          </cell>
          <cell r="E4112">
            <v>0</v>
          </cell>
        </row>
        <row r="4113">
          <cell r="B4113" t="str">
            <v>M-9</v>
          </cell>
          <cell r="D4113">
            <v>1</v>
          </cell>
          <cell r="E4113">
            <v>0</v>
          </cell>
        </row>
        <row r="4114">
          <cell r="B4114" t="str">
            <v>T-79</v>
          </cell>
          <cell r="D4114">
            <v>1</v>
          </cell>
          <cell r="E4114">
            <v>0</v>
          </cell>
        </row>
        <row r="4115">
          <cell r="B4115" t="str">
            <v>E-74</v>
          </cell>
          <cell r="D4115">
            <v>1</v>
          </cell>
          <cell r="E4115">
            <v>0</v>
          </cell>
        </row>
        <row r="4116">
          <cell r="B4116" t="str">
            <v>M-51</v>
          </cell>
          <cell r="D4116">
            <v>2</v>
          </cell>
          <cell r="E4116">
            <v>0</v>
          </cell>
        </row>
        <row r="4117">
          <cell r="B4117" t="str">
            <v>T-20</v>
          </cell>
          <cell r="D4117">
            <v>1</v>
          </cell>
          <cell r="E4117">
            <v>0</v>
          </cell>
        </row>
        <row r="4120">
          <cell r="B4120" t="str">
            <v>Clave</v>
          </cell>
          <cell r="D4120" t="str">
            <v>Cant</v>
          </cell>
          <cell r="E4120" t="str">
            <v>Cant</v>
          </cell>
        </row>
        <row r="4121">
          <cell r="D4121" t="str">
            <v>Necesaria</v>
          </cell>
          <cell r="E4121" t="str">
            <v>Exist</v>
          </cell>
        </row>
        <row r="4122">
          <cell r="B4122" t="str">
            <v>M-1</v>
          </cell>
          <cell r="D4122">
            <v>1</v>
          </cell>
          <cell r="E4122">
            <v>0</v>
          </cell>
        </row>
        <row r="4123">
          <cell r="B4123" t="str">
            <v>M-15</v>
          </cell>
          <cell r="D4123">
            <v>1</v>
          </cell>
          <cell r="E4123">
            <v>0</v>
          </cell>
        </row>
        <row r="4124">
          <cell r="B4124" t="str">
            <v>T-50</v>
          </cell>
          <cell r="D4124">
            <v>1</v>
          </cell>
          <cell r="E4124">
            <v>0</v>
          </cell>
        </row>
        <row r="4125">
          <cell r="B4125" t="str">
            <v>T-79</v>
          </cell>
          <cell r="D4125">
            <v>1</v>
          </cell>
          <cell r="E4125">
            <v>0</v>
          </cell>
        </row>
        <row r="4126">
          <cell r="B4126" t="str">
            <v>M-22</v>
          </cell>
          <cell r="D4126">
            <v>1</v>
          </cell>
          <cell r="E4126">
            <v>0</v>
          </cell>
        </row>
        <row r="4127">
          <cell r="B4127" t="str">
            <v>T-100</v>
          </cell>
          <cell r="D4127">
            <v>1</v>
          </cell>
          <cell r="E4127">
            <v>0</v>
          </cell>
        </row>
        <row r="4128">
          <cell r="B4128" t="str">
            <v>M-36</v>
          </cell>
          <cell r="D4128">
            <v>2</v>
          </cell>
          <cell r="E4128">
            <v>0</v>
          </cell>
        </row>
        <row r="4129">
          <cell r="B4129" t="str">
            <v>M-39</v>
          </cell>
          <cell r="D4129">
            <v>1</v>
          </cell>
          <cell r="E4129">
            <v>0</v>
          </cell>
        </row>
        <row r="4130">
          <cell r="B4130" t="str">
            <v>T-21</v>
          </cell>
          <cell r="D4130">
            <v>1</v>
          </cell>
          <cell r="E4130">
            <v>0</v>
          </cell>
        </row>
        <row r="4133">
          <cell r="B4133" t="str">
            <v>Clave</v>
          </cell>
          <cell r="D4133" t="str">
            <v>Cant</v>
          </cell>
          <cell r="E4133" t="str">
            <v>Cant</v>
          </cell>
        </row>
        <row r="4134">
          <cell r="D4134" t="str">
            <v>Necesaria</v>
          </cell>
          <cell r="E4134" t="str">
            <v>Exist</v>
          </cell>
        </row>
        <row r="4135">
          <cell r="B4135" t="str">
            <v>M-1</v>
          </cell>
          <cell r="D4135">
            <v>2</v>
          </cell>
          <cell r="E4135">
            <v>0</v>
          </cell>
        </row>
        <row r="4136">
          <cell r="B4136" t="str">
            <v>T-50</v>
          </cell>
          <cell r="D4136">
            <v>2</v>
          </cell>
          <cell r="E4136">
            <v>0</v>
          </cell>
        </row>
        <row r="4137">
          <cell r="B4137" t="str">
            <v>M-22</v>
          </cell>
          <cell r="D4137">
            <v>2</v>
          </cell>
          <cell r="E4137">
            <v>0</v>
          </cell>
        </row>
        <row r="4138">
          <cell r="B4138" t="str">
            <v>T-127</v>
          </cell>
          <cell r="D4138">
            <v>1</v>
          </cell>
          <cell r="E4138">
            <v>0</v>
          </cell>
        </row>
        <row r="4139">
          <cell r="B4139" t="str">
            <v>M-15</v>
          </cell>
          <cell r="D4139">
            <v>2</v>
          </cell>
          <cell r="E4139">
            <v>0</v>
          </cell>
        </row>
        <row r="4140">
          <cell r="B4140" t="str">
            <v>M-143</v>
          </cell>
          <cell r="D4140">
            <v>1</v>
          </cell>
          <cell r="E4140">
            <v>0</v>
          </cell>
        </row>
        <row r="4141">
          <cell r="B4141" t="str">
            <v>T-79</v>
          </cell>
          <cell r="D4141">
            <v>1</v>
          </cell>
          <cell r="E4141">
            <v>0</v>
          </cell>
        </row>
        <row r="4142">
          <cell r="B4142" t="str">
            <v>T-128</v>
          </cell>
          <cell r="D4142">
            <v>1</v>
          </cell>
          <cell r="E4142">
            <v>1</v>
          </cell>
        </row>
        <row r="4143">
          <cell r="B4143" t="str">
            <v>M-36</v>
          </cell>
          <cell r="D4143">
            <v>4</v>
          </cell>
          <cell r="E4143">
            <v>0</v>
          </cell>
        </row>
        <row r="4144">
          <cell r="B4144" t="str">
            <v>M-39</v>
          </cell>
          <cell r="D4144">
            <v>1</v>
          </cell>
          <cell r="E4144">
            <v>0</v>
          </cell>
        </row>
        <row r="4145">
          <cell r="B4145" t="str">
            <v>T-20</v>
          </cell>
          <cell r="D4145">
            <v>1</v>
          </cell>
          <cell r="E4145">
            <v>0</v>
          </cell>
        </row>
        <row r="4148">
          <cell r="B4148" t="str">
            <v>Clave</v>
          </cell>
          <cell r="D4148" t="str">
            <v>Cant</v>
          </cell>
          <cell r="E4148" t="str">
            <v>Cant</v>
          </cell>
        </row>
        <row r="4149">
          <cell r="D4149" t="str">
            <v>Necesaria</v>
          </cell>
          <cell r="E4149" t="str">
            <v>Exist</v>
          </cell>
        </row>
        <row r="4150">
          <cell r="B4150" t="str">
            <v>M-1</v>
          </cell>
          <cell r="D4150">
            <v>2</v>
          </cell>
          <cell r="E4150">
            <v>0</v>
          </cell>
        </row>
        <row r="4151">
          <cell r="B4151" t="str">
            <v>T-50</v>
          </cell>
          <cell r="D4151">
            <v>2</v>
          </cell>
          <cell r="E4151">
            <v>0</v>
          </cell>
        </row>
        <row r="4152">
          <cell r="B4152" t="str">
            <v>T-51</v>
          </cell>
          <cell r="D4152">
            <v>2</v>
          </cell>
          <cell r="E4152">
            <v>0</v>
          </cell>
        </row>
        <row r="4153">
          <cell r="B4153" t="str">
            <v>T-48</v>
          </cell>
          <cell r="D4153">
            <v>1</v>
          </cell>
          <cell r="E4153">
            <v>0</v>
          </cell>
        </row>
        <row r="4154">
          <cell r="B4154" t="str">
            <v>M-22</v>
          </cell>
          <cell r="D4154">
            <v>2</v>
          </cell>
          <cell r="E4154">
            <v>0</v>
          </cell>
        </row>
        <row r="4155">
          <cell r="B4155" t="str">
            <v>T-127</v>
          </cell>
          <cell r="D4155">
            <v>1</v>
          </cell>
          <cell r="E4155">
            <v>0</v>
          </cell>
        </row>
        <row r="4156">
          <cell r="B4156" t="str">
            <v>M-15</v>
          </cell>
          <cell r="D4156">
            <v>2</v>
          </cell>
          <cell r="E4156">
            <v>0</v>
          </cell>
        </row>
        <row r="4157">
          <cell r="B4157" t="str">
            <v>M-143</v>
          </cell>
          <cell r="D4157">
            <v>1</v>
          </cell>
          <cell r="E4157">
            <v>0</v>
          </cell>
        </row>
        <row r="4158">
          <cell r="B4158" t="str">
            <v>T-79</v>
          </cell>
          <cell r="D4158">
            <v>1</v>
          </cell>
          <cell r="E4158">
            <v>0</v>
          </cell>
        </row>
        <row r="4159">
          <cell r="B4159" t="str">
            <v>T-128</v>
          </cell>
          <cell r="D4159">
            <v>1</v>
          </cell>
          <cell r="E4159">
            <v>0</v>
          </cell>
        </row>
        <row r="4160">
          <cell r="B4160" t="str">
            <v>M-36</v>
          </cell>
          <cell r="D4160">
            <v>4</v>
          </cell>
          <cell r="E4160">
            <v>0</v>
          </cell>
        </row>
        <row r="4161">
          <cell r="B4161" t="str">
            <v>M-39</v>
          </cell>
          <cell r="D4161">
            <v>2</v>
          </cell>
          <cell r="E4161">
            <v>0</v>
          </cell>
        </row>
        <row r="4162">
          <cell r="B4162" t="str">
            <v>T-20</v>
          </cell>
          <cell r="D4162">
            <v>1</v>
          </cell>
          <cell r="E4162">
            <v>0</v>
          </cell>
        </row>
        <row r="4169">
          <cell r="B4169" t="str">
            <v>Clave</v>
          </cell>
          <cell r="D4169" t="str">
            <v>Cant</v>
          </cell>
          <cell r="E4169" t="str">
            <v>Cant</v>
          </cell>
        </row>
        <row r="4170">
          <cell r="D4170" t="str">
            <v>Necesaria</v>
          </cell>
          <cell r="E4170" t="str">
            <v>Exist</v>
          </cell>
        </row>
        <row r="4171">
          <cell r="B4171" t="str">
            <v>V-2</v>
          </cell>
          <cell r="D4171">
            <v>1</v>
          </cell>
          <cell r="E4171">
            <v>0</v>
          </cell>
        </row>
        <row r="4172">
          <cell r="B4172" t="str">
            <v>M-2</v>
          </cell>
          <cell r="D4172">
            <v>1</v>
          </cell>
          <cell r="E4172">
            <v>0</v>
          </cell>
        </row>
        <row r="4173">
          <cell r="B4173" t="str">
            <v>E-114</v>
          </cell>
          <cell r="D4173">
            <v>1</v>
          </cell>
          <cell r="E4173">
            <v>0</v>
          </cell>
        </row>
        <row r="4174">
          <cell r="B4174" t="str">
            <v>T-77</v>
          </cell>
          <cell r="D4174">
            <v>1</v>
          </cell>
          <cell r="E4174">
            <v>0</v>
          </cell>
        </row>
        <row r="4177">
          <cell r="B4177" t="str">
            <v>Clave</v>
          </cell>
          <cell r="D4177" t="str">
            <v>Cant</v>
          </cell>
          <cell r="E4177" t="str">
            <v>Cant</v>
          </cell>
        </row>
        <row r="4178">
          <cell r="D4178" t="str">
            <v>Necesaria</v>
          </cell>
          <cell r="E4178" t="str">
            <v>Exist</v>
          </cell>
        </row>
        <row r="4179">
          <cell r="B4179" t="str">
            <v>M-2</v>
          </cell>
          <cell r="D4179">
            <v>1</v>
          </cell>
          <cell r="E4179">
            <v>0</v>
          </cell>
        </row>
        <row r="4180">
          <cell r="B4180" t="str">
            <v>V-5</v>
          </cell>
          <cell r="D4180">
            <v>1</v>
          </cell>
          <cell r="E4180">
            <v>0</v>
          </cell>
        </row>
        <row r="4181">
          <cell r="D4181">
            <v>1</v>
          </cell>
          <cell r="E4181">
            <v>1</v>
          </cell>
        </row>
        <row r="4182">
          <cell r="B4182" t="str">
            <v>E-114</v>
          </cell>
          <cell r="D4182">
            <v>1</v>
          </cell>
          <cell r="E4182">
            <v>0</v>
          </cell>
        </row>
        <row r="4183">
          <cell r="B4183" t="str">
            <v>T-77</v>
          </cell>
          <cell r="D4183">
            <v>1</v>
          </cell>
          <cell r="E4183">
            <v>0</v>
          </cell>
        </row>
        <row r="4186">
          <cell r="B4186" t="str">
            <v>Clave</v>
          </cell>
          <cell r="D4186" t="str">
            <v>Cant</v>
          </cell>
          <cell r="E4186" t="str">
            <v>Cant</v>
          </cell>
        </row>
        <row r="4187">
          <cell r="D4187" t="str">
            <v>Necesaria</v>
          </cell>
          <cell r="E4187" t="str">
            <v>Exist</v>
          </cell>
        </row>
        <row r="4188">
          <cell r="B4188" t="str">
            <v>M-3</v>
          </cell>
          <cell r="D4188">
            <v>2</v>
          </cell>
          <cell r="E4188">
            <v>0</v>
          </cell>
        </row>
        <row r="4189">
          <cell r="B4189" t="str">
            <v>M-30</v>
          </cell>
          <cell r="D4189">
            <v>1</v>
          </cell>
          <cell r="E4189">
            <v>0</v>
          </cell>
        </row>
        <row r="4190">
          <cell r="B4190" t="str">
            <v>M-31</v>
          </cell>
          <cell r="D4190">
            <v>1</v>
          </cell>
          <cell r="E4190">
            <v>0</v>
          </cell>
        </row>
        <row r="4191">
          <cell r="B4191" t="str">
            <v>M-101</v>
          </cell>
          <cell r="D4191">
            <v>1</v>
          </cell>
          <cell r="E4191">
            <v>0</v>
          </cell>
        </row>
        <row r="4192">
          <cell r="B4192" t="str">
            <v>M-9</v>
          </cell>
          <cell r="D4192">
            <v>1</v>
          </cell>
          <cell r="E4192">
            <v>0</v>
          </cell>
        </row>
        <row r="4193">
          <cell r="B4193" t="str">
            <v>T-14</v>
          </cell>
          <cell r="D4193">
            <v>1</v>
          </cell>
          <cell r="E4193">
            <v>0</v>
          </cell>
        </row>
        <row r="4194">
          <cell r="B4194" t="str">
            <v>M-45</v>
          </cell>
          <cell r="D4194">
            <v>2</v>
          </cell>
          <cell r="E4194">
            <v>0</v>
          </cell>
        </row>
        <row r="4195">
          <cell r="B4195" t="str">
            <v>M-14</v>
          </cell>
          <cell r="D4195">
            <v>1</v>
          </cell>
          <cell r="E4195">
            <v>0</v>
          </cell>
        </row>
        <row r="4196">
          <cell r="B4196" t="str">
            <v>T-15</v>
          </cell>
          <cell r="D4196">
            <v>1</v>
          </cell>
          <cell r="E4196">
            <v>0</v>
          </cell>
        </row>
        <row r="4197">
          <cell r="B4197" t="str">
            <v>T-21</v>
          </cell>
          <cell r="D4197">
            <v>1</v>
          </cell>
          <cell r="E4197">
            <v>0</v>
          </cell>
        </row>
        <row r="4200">
          <cell r="B4200" t="str">
            <v>Clave</v>
          </cell>
          <cell r="D4200" t="str">
            <v>Cant</v>
          </cell>
          <cell r="E4200" t="str">
            <v>Cant</v>
          </cell>
        </row>
        <row r="4201">
          <cell r="D4201" t="str">
            <v>Necesaria</v>
          </cell>
          <cell r="E4201" t="str">
            <v>Exist</v>
          </cell>
        </row>
        <row r="4202">
          <cell r="B4202" t="str">
            <v>M-8</v>
          </cell>
          <cell r="D4202">
            <v>2</v>
          </cell>
          <cell r="E4202">
            <v>0</v>
          </cell>
        </row>
        <row r="4203">
          <cell r="B4203" t="str">
            <v>M-3</v>
          </cell>
          <cell r="D4203">
            <v>1</v>
          </cell>
          <cell r="E4203">
            <v>0</v>
          </cell>
        </row>
        <row r="4204">
          <cell r="B4204" t="str">
            <v>E-17</v>
          </cell>
          <cell r="D4204">
            <v>1</v>
          </cell>
          <cell r="E4204">
            <v>0</v>
          </cell>
        </row>
        <row r="4205">
          <cell r="B4205" t="str">
            <v>T-50</v>
          </cell>
          <cell r="D4205">
            <v>1</v>
          </cell>
          <cell r="E4205">
            <v>0</v>
          </cell>
        </row>
        <row r="4206">
          <cell r="B4206" t="str">
            <v>M-22</v>
          </cell>
          <cell r="D4206">
            <v>1</v>
          </cell>
          <cell r="E4206">
            <v>0</v>
          </cell>
        </row>
        <row r="4207">
          <cell r="B4207" t="str">
            <v>E-114</v>
          </cell>
          <cell r="D4207">
            <v>1</v>
          </cell>
          <cell r="E4207">
            <v>0</v>
          </cell>
        </row>
        <row r="4208">
          <cell r="B4208" t="str">
            <v>M-9</v>
          </cell>
          <cell r="D4208">
            <v>1</v>
          </cell>
          <cell r="E4208">
            <v>0</v>
          </cell>
        </row>
        <row r="4209">
          <cell r="B4209" t="str">
            <v>M-39</v>
          </cell>
          <cell r="D4209">
            <v>1</v>
          </cell>
          <cell r="E4209">
            <v>0</v>
          </cell>
        </row>
        <row r="4210">
          <cell r="B4210" t="str">
            <v>T-104</v>
          </cell>
          <cell r="D4210">
            <v>1</v>
          </cell>
          <cell r="E4210">
            <v>0</v>
          </cell>
        </row>
        <row r="4211">
          <cell r="B4211" t="str">
            <v>M-17</v>
          </cell>
          <cell r="D4211">
            <v>1</v>
          </cell>
          <cell r="E4211">
            <v>0</v>
          </cell>
        </row>
        <row r="4212">
          <cell r="B4212" t="str">
            <v>T-79</v>
          </cell>
          <cell r="D4212">
            <v>1</v>
          </cell>
          <cell r="E4212">
            <v>0</v>
          </cell>
        </row>
        <row r="4213">
          <cell r="B4213" t="str">
            <v>T-57</v>
          </cell>
          <cell r="D4213">
            <v>1</v>
          </cell>
          <cell r="E4213">
            <v>0</v>
          </cell>
        </row>
        <row r="4218">
          <cell r="B4218" t="str">
            <v>Clave</v>
          </cell>
          <cell r="D4218" t="str">
            <v>Cant</v>
          </cell>
          <cell r="E4218" t="str">
            <v>Cant</v>
          </cell>
        </row>
        <row r="4219">
          <cell r="D4219" t="str">
            <v>Necesaria</v>
          </cell>
          <cell r="E4219" t="str">
            <v>Exist</v>
          </cell>
        </row>
        <row r="4220">
          <cell r="B4220" t="str">
            <v>E-18</v>
          </cell>
          <cell r="D4220">
            <v>1</v>
          </cell>
          <cell r="E4220">
            <v>0</v>
          </cell>
        </row>
        <row r="4221">
          <cell r="B4221" t="str">
            <v>T-61</v>
          </cell>
          <cell r="D4221">
            <v>1</v>
          </cell>
          <cell r="E4221">
            <v>0</v>
          </cell>
        </row>
        <row r="4222">
          <cell r="B4222" t="str">
            <v>E-20</v>
          </cell>
          <cell r="D4222">
            <v>1</v>
          </cell>
          <cell r="E4222">
            <v>0</v>
          </cell>
        </row>
        <row r="4223">
          <cell r="B4223" t="str">
            <v>E-21</v>
          </cell>
          <cell r="D4223">
            <v>1</v>
          </cell>
          <cell r="E4223">
            <v>0</v>
          </cell>
        </row>
        <row r="4224">
          <cell r="B4224" t="str">
            <v>T-21</v>
          </cell>
          <cell r="D4224">
            <v>1</v>
          </cell>
          <cell r="E4224">
            <v>0</v>
          </cell>
        </row>
        <row r="4227">
          <cell r="B4227" t="str">
            <v>Clave</v>
          </cell>
          <cell r="D4227" t="str">
            <v>Cant</v>
          </cell>
          <cell r="E4227" t="str">
            <v>Cant</v>
          </cell>
        </row>
        <row r="4228">
          <cell r="D4228" t="str">
            <v>Necesaria</v>
          </cell>
          <cell r="E4228" t="str">
            <v>Exist</v>
          </cell>
        </row>
        <row r="4229">
          <cell r="B4229" t="str">
            <v>E-20</v>
          </cell>
          <cell r="D4229">
            <v>1</v>
          </cell>
          <cell r="E4229">
            <v>0</v>
          </cell>
        </row>
        <row r="4230">
          <cell r="B4230" t="str">
            <v>E-115</v>
          </cell>
          <cell r="D4230">
            <v>1</v>
          </cell>
          <cell r="E4230">
            <v>0</v>
          </cell>
        </row>
        <row r="4231">
          <cell r="B4231" t="str">
            <v>E-21</v>
          </cell>
          <cell r="D4231">
            <v>1</v>
          </cell>
          <cell r="E4231">
            <v>0</v>
          </cell>
        </row>
        <row r="4232">
          <cell r="B4232" t="str">
            <v>E-22</v>
          </cell>
          <cell r="D4232">
            <v>1</v>
          </cell>
          <cell r="E4232">
            <v>0</v>
          </cell>
        </row>
        <row r="4235">
          <cell r="B4235" t="str">
            <v>Clave</v>
          </cell>
          <cell r="D4235" t="str">
            <v>Cant</v>
          </cell>
          <cell r="E4235" t="str">
            <v>Cant</v>
          </cell>
        </row>
        <row r="4236">
          <cell r="D4236" t="str">
            <v>Necesaria</v>
          </cell>
          <cell r="E4236" t="str">
            <v>Exist</v>
          </cell>
        </row>
        <row r="4237">
          <cell r="B4237" t="str">
            <v>E-170</v>
          </cell>
          <cell r="D4237">
            <v>1</v>
          </cell>
          <cell r="E4237">
            <v>0</v>
          </cell>
        </row>
        <row r="4238">
          <cell r="B4238" t="str">
            <v>E-11</v>
          </cell>
          <cell r="D4238">
            <v>1</v>
          </cell>
          <cell r="E4238">
            <v>0</v>
          </cell>
        </row>
        <row r="4239">
          <cell r="B4239" t="str">
            <v>E-171</v>
          </cell>
          <cell r="D4239">
            <v>1</v>
          </cell>
          <cell r="E4239">
            <v>0</v>
          </cell>
        </row>
        <row r="4240">
          <cell r="B4240" t="str">
            <v>E-157</v>
          </cell>
          <cell r="D4240">
            <v>1</v>
          </cell>
          <cell r="E4240">
            <v>0</v>
          </cell>
        </row>
        <row r="4241">
          <cell r="B4241" t="str">
            <v>T-131</v>
          </cell>
          <cell r="D4241">
            <v>1</v>
          </cell>
          <cell r="E4241">
            <v>0</v>
          </cell>
        </row>
        <row r="4242">
          <cell r="B4242" t="str">
            <v>E-172</v>
          </cell>
          <cell r="D4242">
            <v>1</v>
          </cell>
          <cell r="E4242">
            <v>0</v>
          </cell>
        </row>
        <row r="4243">
          <cell r="B4243" t="str">
            <v>E-173</v>
          </cell>
          <cell r="D4243">
            <v>1</v>
          </cell>
          <cell r="E4243">
            <v>0</v>
          </cell>
        </row>
        <row r="4246">
          <cell r="B4246" t="str">
            <v>Clave</v>
          </cell>
          <cell r="D4246" t="str">
            <v>Cant</v>
          </cell>
          <cell r="E4246" t="str">
            <v>Cant</v>
          </cell>
        </row>
        <row r="4247">
          <cell r="D4247" t="str">
            <v>Necesaria</v>
          </cell>
          <cell r="E4247" t="str">
            <v>Exist</v>
          </cell>
        </row>
        <row r="4248">
          <cell r="B4248" t="str">
            <v>T-132</v>
          </cell>
          <cell r="D4248">
            <v>1</v>
          </cell>
          <cell r="E4248">
            <v>0</v>
          </cell>
        </row>
        <row r="4249">
          <cell r="B4249" t="str">
            <v>E-115</v>
          </cell>
          <cell r="D4249">
            <v>1</v>
          </cell>
          <cell r="E4249">
            <v>0</v>
          </cell>
        </row>
        <row r="4250">
          <cell r="B4250" t="str">
            <v>E-174</v>
          </cell>
          <cell r="D4250">
            <v>1</v>
          </cell>
          <cell r="E4250">
            <v>0</v>
          </cell>
        </row>
        <row r="4251">
          <cell r="B4251" t="str">
            <v>E-15</v>
          </cell>
          <cell r="D4251">
            <v>1</v>
          </cell>
          <cell r="E4251">
            <v>0</v>
          </cell>
        </row>
        <row r="4252">
          <cell r="B4252" t="str">
            <v>E-20</v>
          </cell>
          <cell r="D4252">
            <v>1</v>
          </cell>
          <cell r="E4252">
            <v>0</v>
          </cell>
        </row>
        <row r="4253">
          <cell r="B4253" t="str">
            <v>T-21</v>
          </cell>
          <cell r="D4253">
            <v>1</v>
          </cell>
          <cell r="E4253">
            <v>0</v>
          </cell>
        </row>
        <row r="4254">
          <cell r="B4254" t="str">
            <v>T-61</v>
          </cell>
          <cell r="D4254">
            <v>1</v>
          </cell>
          <cell r="E4254">
            <v>0</v>
          </cell>
        </row>
        <row r="4257">
          <cell r="B4257" t="str">
            <v>Clave</v>
          </cell>
          <cell r="D4257" t="str">
            <v>Cant</v>
          </cell>
          <cell r="E4257" t="str">
            <v>Cant</v>
          </cell>
        </row>
        <row r="4258">
          <cell r="D4258" t="str">
            <v>Necesaria</v>
          </cell>
          <cell r="E4258" t="str">
            <v>Exist</v>
          </cell>
        </row>
        <row r="4259">
          <cell r="B4259" t="str">
            <v>E-48</v>
          </cell>
          <cell r="D4259">
            <v>1</v>
          </cell>
          <cell r="E4259">
            <v>0</v>
          </cell>
        </row>
        <row r="4262">
          <cell r="B4262" t="str">
            <v>Clave</v>
          </cell>
          <cell r="D4262" t="str">
            <v>Cant</v>
          </cell>
          <cell r="E4262" t="str">
            <v>Cant</v>
          </cell>
        </row>
        <row r="4263">
          <cell r="D4263" t="str">
            <v>Necesaria</v>
          </cell>
          <cell r="E4263" t="str">
            <v>Exist</v>
          </cell>
        </row>
        <row r="4264">
          <cell r="B4264" t="str">
            <v>E-175</v>
          </cell>
          <cell r="D4264">
            <v>1</v>
          </cell>
          <cell r="E4264">
            <v>0</v>
          </cell>
        </row>
        <row r="4265">
          <cell r="B4265" t="str">
            <v>M-22</v>
          </cell>
          <cell r="D4265">
            <v>1</v>
          </cell>
          <cell r="E4265">
            <v>0</v>
          </cell>
        </row>
        <row r="4266">
          <cell r="B4266" t="str">
            <v>E-115</v>
          </cell>
          <cell r="D4266">
            <v>1</v>
          </cell>
          <cell r="E4266">
            <v>0</v>
          </cell>
        </row>
        <row r="4267">
          <cell r="B4267" t="str">
            <v>T-79</v>
          </cell>
          <cell r="D4267">
            <v>1</v>
          </cell>
          <cell r="E4267">
            <v>0</v>
          </cell>
        </row>
        <row r="4268">
          <cell r="B4268" t="str">
            <v>E-176</v>
          </cell>
          <cell r="D4268">
            <v>1</v>
          </cell>
          <cell r="E4268">
            <v>0</v>
          </cell>
        </row>
        <row r="4269">
          <cell r="B4269" t="str">
            <v>E-176</v>
          </cell>
          <cell r="D4269">
            <v>1</v>
          </cell>
          <cell r="E4269">
            <v>0</v>
          </cell>
        </row>
        <row r="4270">
          <cell r="B4270" t="str">
            <v>T-104</v>
          </cell>
          <cell r="D4270">
            <v>1</v>
          </cell>
          <cell r="E4270">
            <v>0</v>
          </cell>
        </row>
        <row r="4273">
          <cell r="B4273" t="str">
            <v>Clave</v>
          </cell>
          <cell r="D4273" t="str">
            <v>Cant</v>
          </cell>
          <cell r="E4273" t="str">
            <v>Cant</v>
          </cell>
        </row>
        <row r="4274">
          <cell r="D4274" t="str">
            <v>Necesaria</v>
          </cell>
          <cell r="E4274" t="str">
            <v>Exist</v>
          </cell>
        </row>
        <row r="4277">
          <cell r="B4277" t="str">
            <v>Clave</v>
          </cell>
          <cell r="D4277" t="str">
            <v>Cant</v>
          </cell>
          <cell r="E4277" t="str">
            <v>Cant</v>
          </cell>
        </row>
        <row r="4278">
          <cell r="D4278" t="str">
            <v>Necesaria</v>
          </cell>
          <cell r="E4278" t="str">
            <v>Exist</v>
          </cell>
        </row>
        <row r="4281">
          <cell r="B4281" t="str">
            <v>Clave</v>
          </cell>
          <cell r="D4281" t="str">
            <v>Cant</v>
          </cell>
          <cell r="E4281" t="str">
            <v>Cant</v>
          </cell>
        </row>
        <row r="4282">
          <cell r="D4282" t="str">
            <v>Necesaria</v>
          </cell>
          <cell r="E4282" t="str">
            <v>Exist</v>
          </cell>
        </row>
        <row r="4285">
          <cell r="B4285" t="str">
            <v>Clave</v>
          </cell>
          <cell r="D4285" t="str">
            <v>Cant</v>
          </cell>
          <cell r="E4285" t="str">
            <v>Cant</v>
          </cell>
        </row>
        <row r="4286">
          <cell r="D4286" t="str">
            <v>Necesaria</v>
          </cell>
          <cell r="E4286" t="str">
            <v>Exist</v>
          </cell>
        </row>
        <row r="4287">
          <cell r="B4287" t="str">
            <v>E-183</v>
          </cell>
          <cell r="D4287">
            <v>1</v>
          </cell>
          <cell r="E4287">
            <v>0</v>
          </cell>
        </row>
        <row r="4288">
          <cell r="B4288" t="str">
            <v>E-184</v>
          </cell>
          <cell r="D4288">
            <v>1</v>
          </cell>
          <cell r="E4288">
            <v>0</v>
          </cell>
        </row>
        <row r="4289">
          <cell r="B4289" t="str">
            <v>E-185</v>
          </cell>
          <cell r="D4289">
            <v>1</v>
          </cell>
          <cell r="E4289">
            <v>0</v>
          </cell>
        </row>
        <row r="4294">
          <cell r="B4294" t="str">
            <v>Clave</v>
          </cell>
          <cell r="D4294" t="str">
            <v>Cant</v>
          </cell>
          <cell r="E4294" t="str">
            <v>Cant</v>
          </cell>
        </row>
        <row r="4295">
          <cell r="D4295" t="str">
            <v>Necesaria</v>
          </cell>
          <cell r="E4295" t="str">
            <v>Exist</v>
          </cell>
        </row>
        <row r="4296">
          <cell r="B4296" t="str">
            <v>E-115</v>
          </cell>
          <cell r="D4296">
            <v>1</v>
          </cell>
          <cell r="E4296">
            <v>0</v>
          </cell>
        </row>
        <row r="4297">
          <cell r="B4297" t="str">
            <v>M-45</v>
          </cell>
          <cell r="D4297">
            <v>1</v>
          </cell>
          <cell r="E4297">
            <v>0</v>
          </cell>
        </row>
        <row r="4300">
          <cell r="B4300" t="str">
            <v>Clave</v>
          </cell>
          <cell r="D4300" t="str">
            <v>Cant</v>
          </cell>
          <cell r="E4300" t="str">
            <v>Cant</v>
          </cell>
        </row>
        <row r="4301">
          <cell r="D4301" t="str">
            <v>Necesaria</v>
          </cell>
          <cell r="E4301" t="str">
            <v>Exist</v>
          </cell>
        </row>
        <row r="4302">
          <cell r="B4302" t="str">
            <v>M-1</v>
          </cell>
          <cell r="D4302">
            <v>1</v>
          </cell>
          <cell r="E4302">
            <v>0</v>
          </cell>
        </row>
        <row r="4303">
          <cell r="B4303" t="str">
            <v>M-17</v>
          </cell>
          <cell r="D4303">
            <v>1</v>
          </cell>
          <cell r="E4303">
            <v>0</v>
          </cell>
        </row>
        <row r="4304">
          <cell r="B4304" t="str">
            <v>T-50</v>
          </cell>
          <cell r="D4304">
            <v>1</v>
          </cell>
          <cell r="E4304">
            <v>0</v>
          </cell>
        </row>
        <row r="4305">
          <cell r="B4305" t="str">
            <v>M-21</v>
          </cell>
          <cell r="D4305">
            <v>1</v>
          </cell>
          <cell r="E4305">
            <v>0</v>
          </cell>
        </row>
        <row r="4306">
          <cell r="B4306" t="str">
            <v>T-57</v>
          </cell>
          <cell r="D4306">
            <v>1</v>
          </cell>
          <cell r="E4306">
            <v>0</v>
          </cell>
        </row>
        <row r="4307">
          <cell r="B4307" t="str">
            <v>M-25</v>
          </cell>
          <cell r="D4307">
            <v>1</v>
          </cell>
          <cell r="E4307">
            <v>0</v>
          </cell>
        </row>
        <row r="4308">
          <cell r="B4308" t="str">
            <v>M-15</v>
          </cell>
          <cell r="D4308">
            <v>1</v>
          </cell>
          <cell r="E4308">
            <v>0</v>
          </cell>
        </row>
        <row r="4309">
          <cell r="B4309" t="str">
            <v>M-9</v>
          </cell>
          <cell r="D4309">
            <v>1</v>
          </cell>
          <cell r="E4309">
            <v>0</v>
          </cell>
        </row>
        <row r="4310">
          <cell r="B4310" t="str">
            <v>M-33</v>
          </cell>
          <cell r="D4310">
            <v>1</v>
          </cell>
          <cell r="E4310">
            <v>0</v>
          </cell>
        </row>
        <row r="4311">
          <cell r="B4311" t="str">
            <v>T-79</v>
          </cell>
          <cell r="D4311">
            <v>1</v>
          </cell>
          <cell r="E4311">
            <v>0</v>
          </cell>
        </row>
        <row r="4312">
          <cell r="B4312" t="str">
            <v>M-36</v>
          </cell>
          <cell r="D4312">
            <v>2</v>
          </cell>
          <cell r="E4312">
            <v>0</v>
          </cell>
        </row>
        <row r="4313">
          <cell r="B4313" t="str">
            <v>M-37</v>
          </cell>
          <cell r="D4313">
            <v>1</v>
          </cell>
          <cell r="E4313">
            <v>0</v>
          </cell>
        </row>
        <row r="4314">
          <cell r="B4314" t="str">
            <v>M-11</v>
          </cell>
          <cell r="D4314">
            <v>1</v>
          </cell>
          <cell r="E4314">
            <v>0</v>
          </cell>
        </row>
        <row r="4315">
          <cell r="B4315" t="str">
            <v>T-20</v>
          </cell>
          <cell r="D4315">
            <v>1</v>
          </cell>
          <cell r="E4315">
            <v>0</v>
          </cell>
        </row>
        <row r="4318">
          <cell r="B4318" t="str">
            <v>Clave</v>
          </cell>
          <cell r="D4318" t="str">
            <v>Cant</v>
          </cell>
          <cell r="E4318" t="str">
            <v>Cant</v>
          </cell>
        </row>
        <row r="4319">
          <cell r="D4319" t="str">
            <v>Necesaria</v>
          </cell>
          <cell r="E4319" t="str">
            <v>Exist</v>
          </cell>
        </row>
        <row r="4320">
          <cell r="B4320" t="str">
            <v>M-2</v>
          </cell>
          <cell r="D4320">
            <v>1</v>
          </cell>
          <cell r="E4320">
            <v>0</v>
          </cell>
        </row>
        <row r="4321">
          <cell r="B4321" t="str">
            <v>M-8</v>
          </cell>
          <cell r="D4321">
            <v>2</v>
          </cell>
          <cell r="E4321">
            <v>0</v>
          </cell>
        </row>
        <row r="4322">
          <cell r="B4322" t="str">
            <v>M-26</v>
          </cell>
          <cell r="D4322">
            <v>1</v>
          </cell>
          <cell r="E4322">
            <v>0</v>
          </cell>
        </row>
        <row r="4323">
          <cell r="B4323" t="str">
            <v>M-101</v>
          </cell>
          <cell r="D4323">
            <v>1</v>
          </cell>
          <cell r="E4323">
            <v>0</v>
          </cell>
        </row>
        <row r="4324">
          <cell r="B4324" t="str">
            <v>M-33</v>
          </cell>
          <cell r="D4324">
            <v>1</v>
          </cell>
          <cell r="E4324">
            <v>0</v>
          </cell>
        </row>
        <row r="4325">
          <cell r="B4325" t="str">
            <v>M-36</v>
          </cell>
          <cell r="D4325">
            <v>4</v>
          </cell>
          <cell r="E4325">
            <v>0</v>
          </cell>
        </row>
        <row r="4326">
          <cell r="B4326" t="str">
            <v>T-20</v>
          </cell>
          <cell r="D4326">
            <v>1</v>
          </cell>
          <cell r="E4326">
            <v>0</v>
          </cell>
        </row>
        <row r="4329">
          <cell r="B4329" t="str">
            <v>Clave</v>
          </cell>
          <cell r="D4329" t="str">
            <v>Cant</v>
          </cell>
          <cell r="E4329" t="str">
            <v>Cant</v>
          </cell>
        </row>
        <row r="4330">
          <cell r="D4330" t="str">
            <v>Necesaria</v>
          </cell>
          <cell r="E4330" t="str">
            <v>Exist</v>
          </cell>
        </row>
        <row r="4331">
          <cell r="B4331" t="str">
            <v>M-120</v>
          </cell>
          <cell r="D4331">
            <v>1</v>
          </cell>
          <cell r="E4331">
            <v>0</v>
          </cell>
        </row>
        <row r="4332">
          <cell r="B4332" t="str">
            <v>E-115</v>
          </cell>
          <cell r="D4332">
            <v>1</v>
          </cell>
          <cell r="E4332">
            <v>0</v>
          </cell>
        </row>
        <row r="4333">
          <cell r="B4333" t="str">
            <v>D-289</v>
          </cell>
          <cell r="D4333">
            <v>1</v>
          </cell>
          <cell r="E4333">
            <v>0</v>
          </cell>
        </row>
        <row r="4336">
          <cell r="B4336" t="str">
            <v>Clave</v>
          </cell>
          <cell r="D4336" t="str">
            <v>Cant</v>
          </cell>
          <cell r="E4336" t="str">
            <v>Cant</v>
          </cell>
        </row>
        <row r="4337">
          <cell r="D4337" t="str">
            <v>Necesaria</v>
          </cell>
          <cell r="E4337" t="str">
            <v>Exist</v>
          </cell>
        </row>
        <row r="4342">
          <cell r="B4342" t="str">
            <v>Clave</v>
          </cell>
          <cell r="D4342" t="str">
            <v>Cant</v>
          </cell>
          <cell r="E4342" t="str">
            <v>Cant</v>
          </cell>
        </row>
        <row r="4343">
          <cell r="D4343" t="str">
            <v>Necesaria</v>
          </cell>
          <cell r="E4343" t="str">
            <v>Exist</v>
          </cell>
        </row>
        <row r="4344">
          <cell r="B4344" t="str">
            <v>M-98</v>
          </cell>
          <cell r="D4344">
            <v>1</v>
          </cell>
          <cell r="E4344">
            <v>0</v>
          </cell>
        </row>
        <row r="4345">
          <cell r="B4345" t="str">
            <v>M-14</v>
          </cell>
          <cell r="D4345">
            <v>1</v>
          </cell>
          <cell r="E4345">
            <v>0</v>
          </cell>
        </row>
        <row r="4346">
          <cell r="B4346" t="str">
            <v>M-36</v>
          </cell>
          <cell r="D4346">
            <v>1</v>
          </cell>
          <cell r="E4346">
            <v>0</v>
          </cell>
        </row>
        <row r="4349">
          <cell r="B4349" t="str">
            <v>Clave</v>
          </cell>
          <cell r="D4349" t="str">
            <v>Cant</v>
          </cell>
          <cell r="E4349" t="str">
            <v>Cant</v>
          </cell>
        </row>
        <row r="4350">
          <cell r="D4350" t="str">
            <v>Necesaria</v>
          </cell>
          <cell r="E4350" t="str">
            <v>Exist</v>
          </cell>
        </row>
        <row r="4351">
          <cell r="B4351" t="str">
            <v>M-9</v>
          </cell>
          <cell r="D4351">
            <v>1</v>
          </cell>
          <cell r="E4351">
            <v>0</v>
          </cell>
        </row>
        <row r="4352">
          <cell r="B4352" t="str">
            <v>M-14</v>
          </cell>
          <cell r="D4352">
            <v>1</v>
          </cell>
          <cell r="E4352">
            <v>0</v>
          </cell>
        </row>
        <row r="4357">
          <cell r="B4357" t="str">
            <v>Clave</v>
          </cell>
          <cell r="D4357" t="str">
            <v>Cant</v>
          </cell>
          <cell r="E4357" t="str">
            <v>Cant</v>
          </cell>
        </row>
        <row r="4358">
          <cell r="D4358" t="str">
            <v>Necesaria</v>
          </cell>
          <cell r="E4358" t="str">
            <v>Exist</v>
          </cell>
        </row>
        <row r="4359">
          <cell r="B4359" t="str">
            <v>T-1</v>
          </cell>
          <cell r="D4359">
            <v>1</v>
          </cell>
          <cell r="E4359">
            <v>0</v>
          </cell>
        </row>
        <row r="4360">
          <cell r="B4360" t="str">
            <v>E-27</v>
          </cell>
          <cell r="D4360">
            <v>2</v>
          </cell>
          <cell r="E4360">
            <v>0</v>
          </cell>
        </row>
        <row r="4361">
          <cell r="B4361" t="str">
            <v>E-122</v>
          </cell>
          <cell r="D4361">
            <v>2</v>
          </cell>
          <cell r="E4361">
            <v>0</v>
          </cell>
        </row>
        <row r="4362">
          <cell r="B4362" t="str">
            <v>E-34</v>
          </cell>
          <cell r="D4362">
            <v>1</v>
          </cell>
          <cell r="E4362">
            <v>0</v>
          </cell>
        </row>
        <row r="4363">
          <cell r="B4363" t="str">
            <v>E-36</v>
          </cell>
          <cell r="D4363">
            <v>1</v>
          </cell>
          <cell r="E4363">
            <v>0</v>
          </cell>
        </row>
        <row r="4366">
          <cell r="B4366" t="str">
            <v>Clave</v>
          </cell>
          <cell r="D4366" t="str">
            <v>Cant</v>
          </cell>
          <cell r="E4366" t="str">
            <v>Cant</v>
          </cell>
        </row>
        <row r="4367">
          <cell r="D4367" t="str">
            <v>Necesaria</v>
          </cell>
          <cell r="E4367" t="str">
            <v>Exist</v>
          </cell>
        </row>
        <row r="4368">
          <cell r="B4368" t="str">
            <v>T-1</v>
          </cell>
          <cell r="D4368">
            <v>1</v>
          </cell>
          <cell r="E4368">
            <v>0</v>
          </cell>
        </row>
        <row r="4369">
          <cell r="B4369" t="str">
            <v>E-26</v>
          </cell>
          <cell r="D4369">
            <v>4</v>
          </cell>
          <cell r="E4369">
            <v>0</v>
          </cell>
        </row>
        <row r="4370">
          <cell r="B4370" t="str">
            <v>E-30</v>
          </cell>
          <cell r="D4370">
            <v>2</v>
          </cell>
          <cell r="E4370">
            <v>0</v>
          </cell>
        </row>
        <row r="4371">
          <cell r="B4371" t="str">
            <v>E-33</v>
          </cell>
          <cell r="D4371">
            <v>1</v>
          </cell>
          <cell r="E4371">
            <v>0</v>
          </cell>
        </row>
        <row r="4372">
          <cell r="B4372" t="str">
            <v>T-20</v>
          </cell>
          <cell r="D4372">
            <v>1</v>
          </cell>
          <cell r="E4372">
            <v>0</v>
          </cell>
        </row>
        <row r="4375">
          <cell r="B4375" t="str">
            <v>Clave</v>
          </cell>
          <cell r="D4375" t="str">
            <v>Cant</v>
          </cell>
          <cell r="E4375" t="str">
            <v>Cant</v>
          </cell>
        </row>
        <row r="4376">
          <cell r="D4376" t="str">
            <v>Necesaria</v>
          </cell>
          <cell r="E4376" t="str">
            <v>Exist</v>
          </cell>
        </row>
        <row r="4377">
          <cell r="B4377" t="str">
            <v>T-1</v>
          </cell>
          <cell r="D4377">
            <v>1</v>
          </cell>
          <cell r="E4377">
            <v>0</v>
          </cell>
        </row>
        <row r="4378">
          <cell r="B4378" t="str">
            <v>E-27</v>
          </cell>
          <cell r="D4378">
            <v>2</v>
          </cell>
          <cell r="E4378">
            <v>0</v>
          </cell>
        </row>
        <row r="4379">
          <cell r="B4379" t="str">
            <v>E-28</v>
          </cell>
          <cell r="D4379">
            <v>2</v>
          </cell>
          <cell r="E4379">
            <v>0</v>
          </cell>
        </row>
        <row r="4380">
          <cell r="B4380" t="str">
            <v>E-31</v>
          </cell>
          <cell r="D4380">
            <v>1</v>
          </cell>
          <cell r="E4380">
            <v>0</v>
          </cell>
        </row>
        <row r="4381">
          <cell r="B4381" t="str">
            <v>E-55</v>
          </cell>
          <cell r="D4381">
            <v>1</v>
          </cell>
          <cell r="E4381">
            <v>0</v>
          </cell>
        </row>
        <row r="4382">
          <cell r="B4382" t="str">
            <v>E-35</v>
          </cell>
          <cell r="D4382">
            <v>1</v>
          </cell>
          <cell r="E4382">
            <v>0</v>
          </cell>
        </row>
        <row r="4385">
          <cell r="B4385" t="str">
            <v>Clave</v>
          </cell>
          <cell r="D4385" t="str">
            <v>Cant</v>
          </cell>
          <cell r="E4385" t="str">
            <v>Cant</v>
          </cell>
        </row>
        <row r="4386">
          <cell r="D4386" t="str">
            <v>Necesaria</v>
          </cell>
          <cell r="E4386" t="str">
            <v>Exist</v>
          </cell>
        </row>
        <row r="4387">
          <cell r="B4387" t="str">
            <v>T-1</v>
          </cell>
          <cell r="D4387">
            <v>1</v>
          </cell>
          <cell r="E4387">
            <v>0</v>
          </cell>
        </row>
        <row r="4388">
          <cell r="B4388" t="str">
            <v>E-27</v>
          </cell>
          <cell r="D4388">
            <v>1</v>
          </cell>
          <cell r="E4388">
            <v>0</v>
          </cell>
        </row>
        <row r="4389">
          <cell r="B4389" t="str">
            <v>T-133</v>
          </cell>
          <cell r="D4389">
            <v>1</v>
          </cell>
          <cell r="E4389">
            <v>0</v>
          </cell>
        </row>
        <row r="4390">
          <cell r="B4390" t="str">
            <v>T-134</v>
          </cell>
          <cell r="D4390">
            <v>1</v>
          </cell>
          <cell r="E4390">
            <v>0</v>
          </cell>
        </row>
        <row r="4395">
          <cell r="B4395" t="str">
            <v>Clave</v>
          </cell>
          <cell r="D4395" t="str">
            <v>Cant</v>
          </cell>
          <cell r="E4395" t="str">
            <v>Cant</v>
          </cell>
        </row>
        <row r="4396">
          <cell r="D4396" t="str">
            <v>Necesaria</v>
          </cell>
          <cell r="E4396" t="str">
            <v>Exist</v>
          </cell>
        </row>
        <row r="4397">
          <cell r="B4397" t="str">
            <v>M-1</v>
          </cell>
          <cell r="D4397">
            <v>1</v>
          </cell>
          <cell r="E4397">
            <v>0</v>
          </cell>
        </row>
        <row r="4398">
          <cell r="B4398" t="str">
            <v>T-50</v>
          </cell>
          <cell r="D4398">
            <v>1</v>
          </cell>
          <cell r="E4398">
            <v>0</v>
          </cell>
        </row>
        <row r="4399">
          <cell r="B4399" t="str">
            <v>M-6</v>
          </cell>
          <cell r="D4399">
            <v>1</v>
          </cell>
          <cell r="E4399">
            <v>0</v>
          </cell>
        </row>
        <row r="4400">
          <cell r="B4400" t="str">
            <v>M-59</v>
          </cell>
          <cell r="D4400">
            <v>1</v>
          </cell>
          <cell r="E4400">
            <v>0</v>
          </cell>
        </row>
        <row r="4401">
          <cell r="B4401" t="str">
            <v>E-4</v>
          </cell>
          <cell r="D4401">
            <v>1</v>
          </cell>
          <cell r="E4401">
            <v>0</v>
          </cell>
        </row>
        <row r="4402">
          <cell r="B4402" t="str">
            <v>T-57</v>
          </cell>
          <cell r="D4402">
            <v>1</v>
          </cell>
          <cell r="E4402">
            <v>0</v>
          </cell>
        </row>
        <row r="4403">
          <cell r="B4403" t="str">
            <v>M-94</v>
          </cell>
          <cell r="D4403">
            <v>1</v>
          </cell>
          <cell r="E4403">
            <v>0</v>
          </cell>
        </row>
        <row r="4404">
          <cell r="B4404" t="str">
            <v>E-109</v>
          </cell>
          <cell r="D4404">
            <v>1</v>
          </cell>
          <cell r="E4404">
            <v>0</v>
          </cell>
        </row>
        <row r="4405">
          <cell r="B4405" t="str">
            <v>T-79</v>
          </cell>
          <cell r="D4405">
            <v>1</v>
          </cell>
          <cell r="E4405">
            <v>0</v>
          </cell>
        </row>
        <row r="4406">
          <cell r="B4406" t="str">
            <v>M-36</v>
          </cell>
          <cell r="D4406">
            <v>1</v>
          </cell>
          <cell r="E4406">
            <v>0</v>
          </cell>
        </row>
        <row r="4407">
          <cell r="B4407" t="str">
            <v>E-1</v>
          </cell>
          <cell r="D4407">
            <v>1</v>
          </cell>
          <cell r="E4407">
            <v>0</v>
          </cell>
        </row>
        <row r="4408">
          <cell r="B4408" t="str">
            <v>T-20</v>
          </cell>
          <cell r="D4408">
            <v>1</v>
          </cell>
          <cell r="E4408">
            <v>0</v>
          </cell>
        </row>
        <row r="4411">
          <cell r="B4411" t="str">
            <v>Clave</v>
          </cell>
          <cell r="D4411" t="str">
            <v>Cant</v>
          </cell>
          <cell r="E4411" t="str">
            <v>Cant</v>
          </cell>
        </row>
        <row r="4412">
          <cell r="D4412" t="str">
            <v>Necesaria</v>
          </cell>
          <cell r="E4412" t="str">
            <v>Exist</v>
          </cell>
        </row>
        <row r="4413">
          <cell r="D4413">
            <v>2</v>
          </cell>
          <cell r="E4413">
            <v>0</v>
          </cell>
        </row>
        <row r="4414">
          <cell r="B4414" t="str">
            <v>M-1</v>
          </cell>
          <cell r="D4414">
            <v>1</v>
          </cell>
          <cell r="E4414">
            <v>0</v>
          </cell>
        </row>
        <row r="4415">
          <cell r="B4415" t="str">
            <v>T-50</v>
          </cell>
          <cell r="D4415">
            <v>1</v>
          </cell>
          <cell r="E4415">
            <v>0</v>
          </cell>
        </row>
        <row r="4416">
          <cell r="B4416" t="str">
            <v>T-57</v>
          </cell>
          <cell r="D4416">
            <v>1</v>
          </cell>
          <cell r="E4416">
            <v>0</v>
          </cell>
        </row>
        <row r="4417">
          <cell r="B4417" t="str">
            <v>M-15</v>
          </cell>
          <cell r="D4417">
            <v>1</v>
          </cell>
          <cell r="E4417">
            <v>0</v>
          </cell>
        </row>
        <row r="4418">
          <cell r="B4418" t="str">
            <v>T-79</v>
          </cell>
          <cell r="D4418">
            <v>1</v>
          </cell>
          <cell r="E4418">
            <v>0</v>
          </cell>
        </row>
        <row r="4419">
          <cell r="B4419" t="str">
            <v>T-20</v>
          </cell>
          <cell r="D4419">
            <v>1</v>
          </cell>
          <cell r="E4419">
            <v>0</v>
          </cell>
        </row>
        <row r="4422">
          <cell r="B4422" t="str">
            <v>Clave</v>
          </cell>
          <cell r="D4422" t="str">
            <v>Cant</v>
          </cell>
          <cell r="E4422" t="str">
            <v>Cant</v>
          </cell>
        </row>
        <row r="4423">
          <cell r="D4423" t="str">
            <v>Necesaria</v>
          </cell>
          <cell r="E4423" t="str">
            <v>Exist</v>
          </cell>
        </row>
        <row r="4424">
          <cell r="B4424" t="str">
            <v>M-1</v>
          </cell>
          <cell r="D4424">
            <v>1</v>
          </cell>
          <cell r="E4424">
            <v>0</v>
          </cell>
        </row>
        <row r="4425">
          <cell r="B4425" t="str">
            <v>T-50</v>
          </cell>
          <cell r="D4425">
            <v>1</v>
          </cell>
          <cell r="E4425">
            <v>0</v>
          </cell>
        </row>
        <row r="4426">
          <cell r="B4426" t="str">
            <v>M-22</v>
          </cell>
          <cell r="D4426">
            <v>1</v>
          </cell>
          <cell r="E4426">
            <v>0</v>
          </cell>
        </row>
        <row r="4427">
          <cell r="B4427" t="str">
            <v>T-57</v>
          </cell>
          <cell r="D4427">
            <v>1</v>
          </cell>
          <cell r="E4427">
            <v>0</v>
          </cell>
        </row>
        <row r="4428">
          <cell r="B4428" t="str">
            <v>M-15</v>
          </cell>
          <cell r="D4428">
            <v>1</v>
          </cell>
          <cell r="E4428">
            <v>0</v>
          </cell>
        </row>
        <row r="4429">
          <cell r="B4429" t="str">
            <v>T-79</v>
          </cell>
          <cell r="D4429">
            <v>1</v>
          </cell>
          <cell r="E4429">
            <v>0</v>
          </cell>
        </row>
        <row r="4430">
          <cell r="B4430" t="str">
            <v>M-36</v>
          </cell>
          <cell r="D4430">
            <v>2</v>
          </cell>
          <cell r="E4430">
            <v>0</v>
          </cell>
        </row>
        <row r="4431">
          <cell r="B4431" t="str">
            <v>M-39</v>
          </cell>
          <cell r="D4431">
            <v>1</v>
          </cell>
          <cell r="E4431">
            <v>0</v>
          </cell>
        </row>
        <row r="4432">
          <cell r="B4432" t="str">
            <v>T-20</v>
          </cell>
          <cell r="D4432">
            <v>1</v>
          </cell>
          <cell r="E4432">
            <v>0</v>
          </cell>
        </row>
        <row r="4435">
          <cell r="B4435" t="str">
            <v>Clave</v>
          </cell>
          <cell r="D4435" t="str">
            <v>Cant</v>
          </cell>
          <cell r="E4435" t="str">
            <v>Cant</v>
          </cell>
        </row>
        <row r="4436">
          <cell r="D4436" t="str">
            <v>Necesaria</v>
          </cell>
          <cell r="E4436" t="str">
            <v>Exist</v>
          </cell>
        </row>
        <row r="4437">
          <cell r="B4437" t="str">
            <v>M-1</v>
          </cell>
          <cell r="D4437">
            <v>1</v>
          </cell>
          <cell r="E4437">
            <v>0</v>
          </cell>
        </row>
        <row r="4438">
          <cell r="B4438" t="str">
            <v>T-50</v>
          </cell>
          <cell r="D4438">
            <v>1</v>
          </cell>
          <cell r="E4438">
            <v>0</v>
          </cell>
        </row>
        <row r="4439">
          <cell r="B4439" t="str">
            <v>M-114</v>
          </cell>
          <cell r="D4439">
            <v>1</v>
          </cell>
          <cell r="E4439">
            <v>0</v>
          </cell>
        </row>
        <row r="4440">
          <cell r="B4440" t="str">
            <v>M-6</v>
          </cell>
          <cell r="D4440">
            <v>1</v>
          </cell>
          <cell r="E4440">
            <v>0</v>
          </cell>
        </row>
        <row r="4441">
          <cell r="B4441" t="str">
            <v>E-4</v>
          </cell>
          <cell r="D4441">
            <v>1</v>
          </cell>
          <cell r="E4441">
            <v>0</v>
          </cell>
        </row>
        <row r="4442">
          <cell r="B4442" t="str">
            <v>M-94</v>
          </cell>
          <cell r="D4442">
            <v>1</v>
          </cell>
          <cell r="E4442">
            <v>0</v>
          </cell>
        </row>
        <row r="4443">
          <cell r="B4443" t="str">
            <v>M-15</v>
          </cell>
          <cell r="D4443">
            <v>1</v>
          </cell>
          <cell r="E4443">
            <v>0</v>
          </cell>
        </row>
        <row r="4444">
          <cell r="B4444" t="str">
            <v>E-109</v>
          </cell>
          <cell r="D4444">
            <v>1</v>
          </cell>
          <cell r="E4444">
            <v>0</v>
          </cell>
        </row>
        <row r="4445">
          <cell r="B4445" t="str">
            <v>T-79</v>
          </cell>
          <cell r="D4445">
            <v>1</v>
          </cell>
          <cell r="E4445">
            <v>0</v>
          </cell>
        </row>
        <row r="4446">
          <cell r="B4446" t="str">
            <v>M-36</v>
          </cell>
          <cell r="D4446">
            <v>1</v>
          </cell>
          <cell r="E4446">
            <v>0</v>
          </cell>
        </row>
        <row r="4447">
          <cell r="B4447" t="str">
            <v>E-1</v>
          </cell>
          <cell r="D4447">
            <v>1</v>
          </cell>
          <cell r="E4447">
            <v>0</v>
          </cell>
        </row>
        <row r="4448">
          <cell r="B4448" t="str">
            <v>M-64</v>
          </cell>
          <cell r="D4448">
            <v>1</v>
          </cell>
          <cell r="E4448">
            <v>0</v>
          </cell>
        </row>
        <row r="4449">
          <cell r="B4449" t="str">
            <v>T-20</v>
          </cell>
          <cell r="D4449">
            <v>1</v>
          </cell>
          <cell r="E4449">
            <v>0</v>
          </cell>
        </row>
        <row r="4450">
          <cell r="B4450" t="str">
            <v>E-14</v>
          </cell>
          <cell r="D4450">
            <v>1</v>
          </cell>
          <cell r="E4450">
            <v>0</v>
          </cell>
        </row>
        <row r="4451">
          <cell r="B4451" t="str">
            <v>M-59</v>
          </cell>
          <cell r="D4451">
            <v>1</v>
          </cell>
          <cell r="E4451">
            <v>0</v>
          </cell>
        </row>
        <row r="4454">
          <cell r="B4454" t="str">
            <v>Clave</v>
          </cell>
          <cell r="D4454" t="str">
            <v>Cant</v>
          </cell>
          <cell r="E4454" t="str">
            <v>Cant</v>
          </cell>
        </row>
        <row r="4455">
          <cell r="D4455" t="str">
            <v>Necesaria</v>
          </cell>
          <cell r="E4455" t="str">
            <v>Exist</v>
          </cell>
        </row>
        <row r="4456">
          <cell r="B4456" t="str">
            <v>M-1</v>
          </cell>
          <cell r="D4456">
            <v>1</v>
          </cell>
          <cell r="E4456">
            <v>0</v>
          </cell>
        </row>
        <row r="4457">
          <cell r="B4457" t="str">
            <v>M-6</v>
          </cell>
          <cell r="D4457">
            <v>1</v>
          </cell>
          <cell r="E4457">
            <v>0</v>
          </cell>
        </row>
        <row r="4458">
          <cell r="B4458" t="str">
            <v>M-59</v>
          </cell>
          <cell r="D4458">
            <v>1</v>
          </cell>
          <cell r="E4458">
            <v>0</v>
          </cell>
        </row>
        <row r="4459">
          <cell r="B4459" t="str">
            <v>M-94</v>
          </cell>
          <cell r="D4459">
            <v>1</v>
          </cell>
          <cell r="E4459">
            <v>0</v>
          </cell>
        </row>
        <row r="4460">
          <cell r="B4460" t="str">
            <v>M-15</v>
          </cell>
          <cell r="D4460">
            <v>1</v>
          </cell>
          <cell r="E4460">
            <v>0</v>
          </cell>
        </row>
        <row r="4461">
          <cell r="B4461" t="str">
            <v>M-36</v>
          </cell>
          <cell r="D4461">
            <v>1</v>
          </cell>
          <cell r="E4461">
            <v>0</v>
          </cell>
        </row>
        <row r="4464">
          <cell r="B4464" t="str">
            <v>Clave</v>
          </cell>
          <cell r="D4464" t="str">
            <v>Cant</v>
          </cell>
          <cell r="E4464" t="str">
            <v>Cant</v>
          </cell>
        </row>
        <row r="4465">
          <cell r="D4465" t="str">
            <v>Necesaria</v>
          </cell>
          <cell r="E4465" t="str">
            <v>Exist</v>
          </cell>
        </row>
        <row r="4466">
          <cell r="B4466" t="str">
            <v>M-6</v>
          </cell>
          <cell r="D4466">
            <v>1</v>
          </cell>
          <cell r="E4466">
            <v>0</v>
          </cell>
        </row>
        <row r="4467">
          <cell r="B4467" t="str">
            <v>M-1</v>
          </cell>
          <cell r="D4467">
            <v>1</v>
          </cell>
          <cell r="E4467">
            <v>0</v>
          </cell>
        </row>
        <row r="4468">
          <cell r="B4468" t="str">
            <v>M-59</v>
          </cell>
          <cell r="D4468">
            <v>2</v>
          </cell>
          <cell r="E4468">
            <v>0</v>
          </cell>
        </row>
        <row r="4469">
          <cell r="B4469" t="str">
            <v>M-36</v>
          </cell>
          <cell r="D4469">
            <v>1</v>
          </cell>
          <cell r="E4469">
            <v>0</v>
          </cell>
        </row>
        <row r="4470">
          <cell r="B4470" t="str">
            <v>M-94</v>
          </cell>
          <cell r="D4470">
            <v>1</v>
          </cell>
          <cell r="E4470">
            <v>0</v>
          </cell>
        </row>
        <row r="4471">
          <cell r="B4471" t="str">
            <v>M-15</v>
          </cell>
          <cell r="D4471">
            <v>1</v>
          </cell>
          <cell r="E4471">
            <v>0</v>
          </cell>
        </row>
        <row r="4474">
          <cell r="B4474" t="str">
            <v>Clave</v>
          </cell>
          <cell r="D4474" t="str">
            <v>Cant</v>
          </cell>
          <cell r="E4474" t="str">
            <v>Cant</v>
          </cell>
        </row>
        <row r="4475">
          <cell r="D4475" t="str">
            <v>Necesaria</v>
          </cell>
          <cell r="E4475" t="str">
            <v>Exist</v>
          </cell>
        </row>
        <row r="4476">
          <cell r="B4476" t="str">
            <v>M-6</v>
          </cell>
          <cell r="D4476">
            <v>1</v>
          </cell>
          <cell r="E4476">
            <v>0</v>
          </cell>
        </row>
        <row r="4477">
          <cell r="B4477" t="str">
            <v>M-59</v>
          </cell>
          <cell r="D4477">
            <v>2</v>
          </cell>
          <cell r="E4477">
            <v>0</v>
          </cell>
        </row>
        <row r="4478">
          <cell r="B4478" t="str">
            <v>M-15</v>
          </cell>
          <cell r="D4478">
            <v>1</v>
          </cell>
          <cell r="E4478">
            <v>0</v>
          </cell>
        </row>
        <row r="4481">
          <cell r="B4481" t="str">
            <v>Clave</v>
          </cell>
          <cell r="D4481" t="str">
            <v>Cant</v>
          </cell>
          <cell r="E4481" t="str">
            <v>Cant</v>
          </cell>
        </row>
        <row r="4482">
          <cell r="D4482" t="str">
            <v>Necesaria</v>
          </cell>
          <cell r="E4482" t="str">
            <v>Exist</v>
          </cell>
        </row>
        <row r="4483">
          <cell r="B4483" t="str">
            <v>M-79</v>
          </cell>
          <cell r="D4483">
            <v>1</v>
          </cell>
          <cell r="E4483">
            <v>0</v>
          </cell>
        </row>
        <row r="4484">
          <cell r="B4484" t="str">
            <v>E-198</v>
          </cell>
          <cell r="D4484">
            <v>1</v>
          </cell>
          <cell r="E4484">
            <v>0</v>
          </cell>
        </row>
        <row r="4489">
          <cell r="B4489" t="str">
            <v>Clave</v>
          </cell>
          <cell r="D4489" t="str">
            <v>Cant</v>
          </cell>
          <cell r="E4489" t="str">
            <v>Cant</v>
          </cell>
        </row>
        <row r="4490">
          <cell r="D4490" t="str">
            <v>Necesaria</v>
          </cell>
          <cell r="E4490" t="str">
            <v>Exist</v>
          </cell>
        </row>
        <row r="4491">
          <cell r="B4491" t="str">
            <v>E-103</v>
          </cell>
          <cell r="D4491">
            <v>1</v>
          </cell>
          <cell r="E4491">
            <v>0</v>
          </cell>
        </row>
        <row r="4492">
          <cell r="B4492" t="str">
            <v>M-84</v>
          </cell>
          <cell r="D4492">
            <v>3</v>
          </cell>
          <cell r="E4492">
            <v>0</v>
          </cell>
        </row>
        <row r="4493">
          <cell r="B4493" t="str">
            <v>M-15</v>
          </cell>
          <cell r="D4493">
            <v>1</v>
          </cell>
          <cell r="E4493">
            <v>0</v>
          </cell>
        </row>
        <row r="4496">
          <cell r="B4496" t="str">
            <v>Clave</v>
          </cell>
          <cell r="D4496" t="str">
            <v>Cant</v>
          </cell>
          <cell r="E4496" t="str">
            <v>Cant</v>
          </cell>
        </row>
        <row r="4497">
          <cell r="D4497" t="str">
            <v>Necesaria</v>
          </cell>
          <cell r="E4497" t="str">
            <v>Exist</v>
          </cell>
        </row>
        <row r="4498">
          <cell r="B4498" t="str">
            <v>M-15</v>
          </cell>
          <cell r="D4498">
            <v>1</v>
          </cell>
          <cell r="E4498">
            <v>0</v>
          </cell>
        </row>
        <row r="4499">
          <cell r="B4499" t="str">
            <v>M-84</v>
          </cell>
          <cell r="D4499">
            <v>1</v>
          </cell>
          <cell r="E4499">
            <v>0</v>
          </cell>
        </row>
        <row r="4502">
          <cell r="B4502" t="str">
            <v>Clave</v>
          </cell>
          <cell r="D4502" t="str">
            <v>Cant</v>
          </cell>
          <cell r="E4502" t="str">
            <v>Cant</v>
          </cell>
        </row>
        <row r="4503">
          <cell r="D4503" t="str">
            <v>Necesaria</v>
          </cell>
          <cell r="E4503" t="str">
            <v>Exist</v>
          </cell>
        </row>
        <row r="4504">
          <cell r="B4504" t="str">
            <v>M-8</v>
          </cell>
          <cell r="D4504">
            <v>1</v>
          </cell>
          <cell r="E4504">
            <v>0</v>
          </cell>
        </row>
        <row r="4505">
          <cell r="B4505" t="str">
            <v>M-86</v>
          </cell>
          <cell r="D4505">
            <v>1</v>
          </cell>
          <cell r="E4505">
            <v>0</v>
          </cell>
        </row>
        <row r="4508">
          <cell r="B4508" t="str">
            <v>Clave</v>
          </cell>
          <cell r="D4508" t="str">
            <v>Cant</v>
          </cell>
          <cell r="E4508" t="str">
            <v>Cant</v>
          </cell>
        </row>
        <row r="4509">
          <cell r="D4509" t="str">
            <v>Necesaria</v>
          </cell>
          <cell r="E4509" t="str">
            <v>Exist</v>
          </cell>
        </row>
        <row r="4510">
          <cell r="B4510" t="str">
            <v>E-186</v>
          </cell>
          <cell r="D4510">
            <v>1</v>
          </cell>
          <cell r="E4510">
            <v>0</v>
          </cell>
        </row>
        <row r="4511">
          <cell r="B4511" t="str">
            <v>E-51</v>
          </cell>
          <cell r="D4511">
            <v>1</v>
          </cell>
          <cell r="E4511">
            <v>0</v>
          </cell>
        </row>
        <row r="4514">
          <cell r="B4514" t="str">
            <v>Clave</v>
          </cell>
          <cell r="D4514" t="str">
            <v>Cant</v>
          </cell>
          <cell r="E4514" t="str">
            <v>Cant</v>
          </cell>
        </row>
        <row r="4515">
          <cell r="D4515" t="str">
            <v>Necesaria</v>
          </cell>
          <cell r="E4515" t="str">
            <v>Exist</v>
          </cell>
        </row>
        <row r="4516">
          <cell r="B4516" t="str">
            <v>E-83</v>
          </cell>
          <cell r="D4516">
            <v>1</v>
          </cell>
          <cell r="E4516">
            <v>0</v>
          </cell>
        </row>
        <row r="4517">
          <cell r="B4517" t="str">
            <v>E-187</v>
          </cell>
          <cell r="D4517">
            <v>1</v>
          </cell>
          <cell r="E4517">
            <v>0</v>
          </cell>
        </row>
        <row r="4520">
          <cell r="B4520" t="str">
            <v>Clave</v>
          </cell>
          <cell r="D4520" t="str">
            <v>Cant</v>
          </cell>
          <cell r="E4520" t="str">
            <v>Cant</v>
          </cell>
        </row>
        <row r="4521">
          <cell r="D4521" t="str">
            <v>Necesaria</v>
          </cell>
          <cell r="E4521" t="str">
            <v>Exist</v>
          </cell>
        </row>
        <row r="4522">
          <cell r="B4522" t="str">
            <v>M-14</v>
          </cell>
          <cell r="D4522">
            <v>1</v>
          </cell>
          <cell r="E4522">
            <v>0</v>
          </cell>
        </row>
        <row r="4523">
          <cell r="B4523" t="str">
            <v>M-3</v>
          </cell>
          <cell r="D4523">
            <v>1</v>
          </cell>
          <cell r="E4523">
            <v>0</v>
          </cell>
        </row>
        <row r="4524">
          <cell r="B4524" t="str">
            <v>M-16</v>
          </cell>
          <cell r="D4524">
            <v>1</v>
          </cell>
          <cell r="E4524">
            <v>0</v>
          </cell>
        </row>
        <row r="4525">
          <cell r="B4525" t="str">
            <v>M-9</v>
          </cell>
          <cell r="D4525">
            <v>1</v>
          </cell>
          <cell r="E4525">
            <v>0</v>
          </cell>
        </row>
        <row r="4528">
          <cell r="B4528" t="str">
            <v>Clave</v>
          </cell>
          <cell r="D4528" t="str">
            <v>Cant</v>
          </cell>
          <cell r="E4528" t="str">
            <v>Cant</v>
          </cell>
        </row>
        <row r="4529">
          <cell r="D4529" t="str">
            <v>Necesaria</v>
          </cell>
          <cell r="E4529" t="str">
            <v>Exist</v>
          </cell>
        </row>
        <row r="4530">
          <cell r="B4530" t="str">
            <v>M-2</v>
          </cell>
          <cell r="D4530">
            <v>1</v>
          </cell>
          <cell r="E4530">
            <v>0</v>
          </cell>
        </row>
        <row r="4531">
          <cell r="B4531" t="str">
            <v>M-111</v>
          </cell>
          <cell r="D4531">
            <v>1</v>
          </cell>
          <cell r="E4531">
            <v>0</v>
          </cell>
        </row>
        <row r="4532">
          <cell r="B4532" t="str">
            <v>M-15</v>
          </cell>
          <cell r="D4532">
            <v>1</v>
          </cell>
          <cell r="E4532">
            <v>0</v>
          </cell>
        </row>
        <row r="4533">
          <cell r="B4533" t="str">
            <v>M-33</v>
          </cell>
          <cell r="D4533">
            <v>1</v>
          </cell>
          <cell r="E4533">
            <v>0</v>
          </cell>
        </row>
        <row r="4534">
          <cell r="B4534" t="str">
            <v>E-53</v>
          </cell>
          <cell r="D4534">
            <v>1</v>
          </cell>
          <cell r="E4534">
            <v>0</v>
          </cell>
        </row>
        <row r="4535">
          <cell r="B4535" t="str">
            <v>E-54</v>
          </cell>
          <cell r="D4535">
            <v>1</v>
          </cell>
          <cell r="E4535">
            <v>0</v>
          </cell>
        </row>
        <row r="4536">
          <cell r="B4536" t="str">
            <v>E-56</v>
          </cell>
          <cell r="D4536">
            <v>2</v>
          </cell>
          <cell r="E4536">
            <v>0</v>
          </cell>
        </row>
        <row r="4537">
          <cell r="B4537" t="str">
            <v>E-57</v>
          </cell>
          <cell r="D4537">
            <v>1</v>
          </cell>
          <cell r="E4537">
            <v>0</v>
          </cell>
        </row>
        <row r="4540">
          <cell r="B4540" t="str">
            <v>Clave</v>
          </cell>
          <cell r="D4540" t="str">
            <v>Cant</v>
          </cell>
          <cell r="E4540" t="str">
            <v>Cant</v>
          </cell>
        </row>
        <row r="4541">
          <cell r="D4541" t="str">
            <v>Necesaria</v>
          </cell>
          <cell r="E4541" t="str">
            <v>Exist</v>
          </cell>
        </row>
        <row r="4542">
          <cell r="B4542" t="str">
            <v>M-2</v>
          </cell>
          <cell r="D4542">
            <v>1</v>
          </cell>
          <cell r="E4542">
            <v>0</v>
          </cell>
        </row>
        <row r="4543">
          <cell r="B4543" t="str">
            <v>E-188</v>
          </cell>
          <cell r="D4543">
            <v>1</v>
          </cell>
          <cell r="E4543">
            <v>0</v>
          </cell>
        </row>
        <row r="4544">
          <cell r="B4544" t="str">
            <v>E-52</v>
          </cell>
          <cell r="D4544">
            <v>2</v>
          </cell>
          <cell r="E4544">
            <v>0</v>
          </cell>
        </row>
        <row r="4545">
          <cell r="B4545" t="str">
            <v>M-94</v>
          </cell>
          <cell r="D4545">
            <v>1</v>
          </cell>
          <cell r="E4545">
            <v>0</v>
          </cell>
        </row>
        <row r="4546">
          <cell r="B4546" t="str">
            <v>M-15</v>
          </cell>
          <cell r="D4546">
            <v>1</v>
          </cell>
          <cell r="E4546">
            <v>0</v>
          </cell>
        </row>
        <row r="4547">
          <cell r="B4547" t="str">
            <v>M-36</v>
          </cell>
          <cell r="D4547">
            <v>1</v>
          </cell>
          <cell r="E4547">
            <v>0</v>
          </cell>
        </row>
        <row r="4548">
          <cell r="B4548" t="str">
            <v>T-21</v>
          </cell>
          <cell r="D4548">
            <v>1</v>
          </cell>
          <cell r="E4548">
            <v>0</v>
          </cell>
        </row>
        <row r="4551">
          <cell r="B4551" t="str">
            <v>Clave</v>
          </cell>
          <cell r="D4551" t="str">
            <v>Cant</v>
          </cell>
          <cell r="E4551" t="str">
            <v>Cant</v>
          </cell>
        </row>
        <row r="4552">
          <cell r="D4552" t="str">
            <v>Necesaria</v>
          </cell>
          <cell r="E4552" t="str">
            <v>Exist</v>
          </cell>
        </row>
        <row r="4553">
          <cell r="B4553" t="str">
            <v>M-111</v>
          </cell>
          <cell r="D4553">
            <v>1</v>
          </cell>
          <cell r="E4553">
            <v>0</v>
          </cell>
        </row>
        <row r="4554">
          <cell r="B4554" t="str">
            <v>M-86</v>
          </cell>
          <cell r="D4554">
            <v>1</v>
          </cell>
          <cell r="E4554">
            <v>0</v>
          </cell>
        </row>
        <row r="4555">
          <cell r="B4555" t="str">
            <v>M-8</v>
          </cell>
          <cell r="D4555">
            <v>1</v>
          </cell>
          <cell r="E4555">
            <v>0</v>
          </cell>
        </row>
        <row r="4556">
          <cell r="B4556" t="str">
            <v>E-115</v>
          </cell>
          <cell r="D4556">
            <v>1</v>
          </cell>
          <cell r="E4556">
            <v>0</v>
          </cell>
        </row>
        <row r="4557">
          <cell r="B4557" t="str">
            <v>M-15</v>
          </cell>
          <cell r="D4557">
            <v>1</v>
          </cell>
          <cell r="E4557">
            <v>0</v>
          </cell>
        </row>
        <row r="4558">
          <cell r="B4558" t="str">
            <v>M-40</v>
          </cell>
          <cell r="D4558">
            <v>1</v>
          </cell>
          <cell r="E4558">
            <v>0</v>
          </cell>
        </row>
        <row r="4561">
          <cell r="B4561" t="str">
            <v>Clave</v>
          </cell>
          <cell r="D4561" t="str">
            <v>Cant</v>
          </cell>
          <cell r="E4561" t="str">
            <v>Cant</v>
          </cell>
        </row>
        <row r="4562">
          <cell r="D4562" t="str">
            <v>Necesaria</v>
          </cell>
          <cell r="E4562" t="str">
            <v>Exist</v>
          </cell>
        </row>
        <row r="4563">
          <cell r="B4563" t="str">
            <v>M-40</v>
          </cell>
          <cell r="D4563">
            <v>2</v>
          </cell>
          <cell r="E4563">
            <v>0</v>
          </cell>
        </row>
        <row r="4564">
          <cell r="B4564" t="str">
            <v>M-59</v>
          </cell>
          <cell r="D4564">
            <v>2</v>
          </cell>
          <cell r="E4564">
            <v>0</v>
          </cell>
        </row>
        <row r="4565">
          <cell r="B4565" t="str">
            <v>M-86</v>
          </cell>
          <cell r="D4565">
            <v>1</v>
          </cell>
          <cell r="E4565">
            <v>0</v>
          </cell>
        </row>
        <row r="4568">
          <cell r="B4568" t="str">
            <v>Clave</v>
          </cell>
          <cell r="D4568" t="str">
            <v>Cant</v>
          </cell>
          <cell r="E4568" t="str">
            <v>Cant</v>
          </cell>
        </row>
        <row r="4569">
          <cell r="D4569" t="str">
            <v>Necesaria</v>
          </cell>
          <cell r="E4569" t="str">
            <v>Exist</v>
          </cell>
        </row>
        <row r="4570">
          <cell r="B4570" t="str">
            <v>M-111</v>
          </cell>
          <cell r="D4570">
            <v>1</v>
          </cell>
          <cell r="E4570">
            <v>0</v>
          </cell>
        </row>
        <row r="4571">
          <cell r="B4571" t="str">
            <v>M-84</v>
          </cell>
          <cell r="D4571">
            <v>1</v>
          </cell>
          <cell r="E4571">
            <v>0</v>
          </cell>
        </row>
        <row r="4572">
          <cell r="B4572" t="str">
            <v>E-83</v>
          </cell>
          <cell r="D4572">
            <v>1</v>
          </cell>
          <cell r="E4572">
            <v>0</v>
          </cell>
        </row>
        <row r="4577">
          <cell r="B4577" t="str">
            <v>Clave</v>
          </cell>
          <cell r="D4577" t="str">
            <v>Cant</v>
          </cell>
          <cell r="E4577" t="str">
            <v>Cant</v>
          </cell>
        </row>
        <row r="4578">
          <cell r="D4578" t="str">
            <v>Necesaria</v>
          </cell>
          <cell r="E4578" t="str">
            <v>Exist</v>
          </cell>
        </row>
        <row r="4579">
          <cell r="B4579" t="str">
            <v>M-1</v>
          </cell>
          <cell r="D4579">
            <v>1</v>
          </cell>
          <cell r="E4579">
            <v>0</v>
          </cell>
        </row>
        <row r="4580">
          <cell r="B4580" t="str">
            <v>M-2</v>
          </cell>
          <cell r="D4580">
            <v>1</v>
          </cell>
          <cell r="E4580">
            <v>0</v>
          </cell>
        </row>
        <row r="4581">
          <cell r="B4581" t="str">
            <v>T-50</v>
          </cell>
          <cell r="D4581">
            <v>1</v>
          </cell>
          <cell r="E4581">
            <v>0</v>
          </cell>
        </row>
        <row r="4582">
          <cell r="B4582" t="str">
            <v>M-22</v>
          </cell>
          <cell r="D4582">
            <v>1</v>
          </cell>
          <cell r="E4582">
            <v>0</v>
          </cell>
        </row>
        <row r="4583">
          <cell r="B4583" t="str">
            <v>T-57</v>
          </cell>
          <cell r="D4583">
            <v>1</v>
          </cell>
          <cell r="E4583">
            <v>0</v>
          </cell>
        </row>
        <row r="4584">
          <cell r="B4584" t="str">
            <v>M-15</v>
          </cell>
          <cell r="D4584">
            <v>1</v>
          </cell>
          <cell r="E4584">
            <v>0</v>
          </cell>
        </row>
        <row r="4585">
          <cell r="B4585" t="str">
            <v>M-39</v>
          </cell>
          <cell r="D4585">
            <v>1</v>
          </cell>
          <cell r="E4585">
            <v>0</v>
          </cell>
        </row>
        <row r="4586">
          <cell r="B4586" t="str">
            <v>M-36</v>
          </cell>
          <cell r="D4586">
            <v>2</v>
          </cell>
          <cell r="E4586">
            <v>0</v>
          </cell>
        </row>
        <row r="4587">
          <cell r="B4587" t="str">
            <v>T-20</v>
          </cell>
          <cell r="D4587">
            <v>1</v>
          </cell>
          <cell r="E4587">
            <v>0</v>
          </cell>
        </row>
        <row r="4590">
          <cell r="B4590" t="str">
            <v>Clave</v>
          </cell>
          <cell r="D4590" t="str">
            <v>Cant</v>
          </cell>
          <cell r="E4590" t="str">
            <v>Cant</v>
          </cell>
        </row>
        <row r="4591">
          <cell r="D4591" t="str">
            <v>Necesaria</v>
          </cell>
          <cell r="E4591" t="str">
            <v>Exist</v>
          </cell>
        </row>
        <row r="4592">
          <cell r="B4592" t="str">
            <v>M-26</v>
          </cell>
          <cell r="D4592">
            <v>4</v>
          </cell>
          <cell r="E4592">
            <v>0</v>
          </cell>
        </row>
        <row r="4593">
          <cell r="B4593" t="str">
            <v>M-48</v>
          </cell>
          <cell r="D4593">
            <v>8</v>
          </cell>
          <cell r="E4593">
            <v>0</v>
          </cell>
        </row>
        <row r="4594">
          <cell r="B4594" t="str">
            <v>M-8</v>
          </cell>
          <cell r="D4594">
            <v>2</v>
          </cell>
          <cell r="E4594">
            <v>0</v>
          </cell>
        </row>
        <row r="4595">
          <cell r="B4595" t="str">
            <v>T-79</v>
          </cell>
          <cell r="D4595">
            <v>1</v>
          </cell>
          <cell r="E4595">
            <v>0</v>
          </cell>
        </row>
        <row r="4596">
          <cell r="B4596" t="str">
            <v>T-50</v>
          </cell>
          <cell r="D4596">
            <v>1</v>
          </cell>
          <cell r="E4596">
            <v>0</v>
          </cell>
        </row>
        <row r="4597">
          <cell r="B4597" t="str">
            <v>M-22</v>
          </cell>
          <cell r="D4597">
            <v>2</v>
          </cell>
          <cell r="E4597">
            <v>0</v>
          </cell>
        </row>
        <row r="4598">
          <cell r="B4598" t="str">
            <v>M-15</v>
          </cell>
          <cell r="D4598">
            <v>1</v>
          </cell>
          <cell r="E4598">
            <v>0</v>
          </cell>
        </row>
        <row r="4599">
          <cell r="B4599" t="str">
            <v>M-2</v>
          </cell>
          <cell r="D4599">
            <v>1</v>
          </cell>
          <cell r="E4599">
            <v>0</v>
          </cell>
        </row>
        <row r="4600">
          <cell r="B4600" t="str">
            <v>M-9</v>
          </cell>
          <cell r="D4600">
            <v>2</v>
          </cell>
          <cell r="E4600">
            <v>0</v>
          </cell>
        </row>
        <row r="4601">
          <cell r="B4601" t="str">
            <v>M-39</v>
          </cell>
          <cell r="D4601">
            <v>1</v>
          </cell>
          <cell r="E4601">
            <v>0</v>
          </cell>
        </row>
        <row r="4602">
          <cell r="B4602" t="str">
            <v>T-20</v>
          </cell>
          <cell r="D4602">
            <v>1</v>
          </cell>
          <cell r="E4602">
            <v>0</v>
          </cell>
        </row>
        <row r="4605">
          <cell r="B4605" t="str">
            <v>Clave</v>
          </cell>
          <cell r="D4605" t="str">
            <v>Cant</v>
          </cell>
          <cell r="E4605" t="str">
            <v>Cant</v>
          </cell>
        </row>
        <row r="4606">
          <cell r="D4606" t="str">
            <v>Necesaria</v>
          </cell>
          <cell r="E4606" t="str">
            <v>Exist</v>
          </cell>
        </row>
        <row r="4607">
          <cell r="B4607" t="str">
            <v>M-26</v>
          </cell>
          <cell r="D4607">
            <v>4</v>
          </cell>
          <cell r="E4607">
            <v>0</v>
          </cell>
        </row>
        <row r="4608">
          <cell r="B4608" t="str">
            <v>M-48</v>
          </cell>
          <cell r="D4608">
            <v>8</v>
          </cell>
          <cell r="E4608">
            <v>0</v>
          </cell>
        </row>
        <row r="4609">
          <cell r="B4609" t="str">
            <v>M-8</v>
          </cell>
          <cell r="D4609">
            <v>2</v>
          </cell>
          <cell r="E4609">
            <v>0</v>
          </cell>
        </row>
        <row r="4610">
          <cell r="B4610" t="str">
            <v>T-79</v>
          </cell>
          <cell r="D4610">
            <v>1</v>
          </cell>
          <cell r="E4610">
            <v>0</v>
          </cell>
        </row>
        <row r="4611">
          <cell r="B4611" t="str">
            <v>T-50</v>
          </cell>
          <cell r="D4611">
            <v>1</v>
          </cell>
          <cell r="E4611">
            <v>0</v>
          </cell>
        </row>
        <row r="4612">
          <cell r="B4612" t="str">
            <v>M-22</v>
          </cell>
          <cell r="D4612">
            <v>2</v>
          </cell>
          <cell r="E4612">
            <v>0</v>
          </cell>
        </row>
        <row r="4613">
          <cell r="B4613" t="str">
            <v>M-15</v>
          </cell>
          <cell r="D4613">
            <v>1</v>
          </cell>
          <cell r="E4613">
            <v>0</v>
          </cell>
        </row>
        <row r="4614">
          <cell r="B4614" t="str">
            <v>M-2</v>
          </cell>
          <cell r="D4614">
            <v>1</v>
          </cell>
          <cell r="E4614">
            <v>0</v>
          </cell>
        </row>
        <row r="4615">
          <cell r="B4615" t="str">
            <v>M-9</v>
          </cell>
          <cell r="D4615">
            <v>2</v>
          </cell>
          <cell r="E4615">
            <v>0</v>
          </cell>
        </row>
        <row r="4616">
          <cell r="B4616" t="str">
            <v>M-39</v>
          </cell>
          <cell r="D4616">
            <v>1</v>
          </cell>
          <cell r="E4616">
            <v>0</v>
          </cell>
        </row>
        <row r="4617">
          <cell r="B4617" t="str">
            <v>T-20</v>
          </cell>
          <cell r="D4617">
            <v>1</v>
          </cell>
          <cell r="E4617">
            <v>0</v>
          </cell>
        </row>
        <row r="4620">
          <cell r="B4620" t="str">
            <v>Clave</v>
          </cell>
          <cell r="D4620" t="str">
            <v>Cant</v>
          </cell>
          <cell r="E4620" t="str">
            <v>Cant</v>
          </cell>
        </row>
        <row r="4621">
          <cell r="D4621" t="str">
            <v>Necesaria</v>
          </cell>
          <cell r="E4621" t="str">
            <v>Exist</v>
          </cell>
        </row>
        <row r="4622">
          <cell r="B4622" t="str">
            <v>M-26</v>
          </cell>
          <cell r="D4622">
            <v>4</v>
          </cell>
          <cell r="E4622">
            <v>0</v>
          </cell>
        </row>
        <row r="4623">
          <cell r="B4623" t="str">
            <v>M-48</v>
          </cell>
          <cell r="D4623">
            <v>8</v>
          </cell>
          <cell r="E4623">
            <v>0</v>
          </cell>
        </row>
        <row r="4624">
          <cell r="B4624" t="str">
            <v>M-8</v>
          </cell>
          <cell r="D4624">
            <v>2</v>
          </cell>
          <cell r="E4624">
            <v>0</v>
          </cell>
        </row>
        <row r="4625">
          <cell r="B4625" t="str">
            <v>T-79</v>
          </cell>
          <cell r="D4625">
            <v>1</v>
          </cell>
          <cell r="E4625">
            <v>0</v>
          </cell>
        </row>
        <row r="4626">
          <cell r="B4626" t="str">
            <v>T-50</v>
          </cell>
          <cell r="D4626">
            <v>1</v>
          </cell>
          <cell r="E4626">
            <v>0</v>
          </cell>
        </row>
        <row r="4627">
          <cell r="B4627" t="str">
            <v>M-22</v>
          </cell>
          <cell r="D4627">
            <v>2</v>
          </cell>
          <cell r="E4627">
            <v>0</v>
          </cell>
        </row>
        <row r="4628">
          <cell r="B4628" t="str">
            <v>M-15</v>
          </cell>
          <cell r="D4628">
            <v>1</v>
          </cell>
          <cell r="E4628">
            <v>0</v>
          </cell>
        </row>
        <row r="4629">
          <cell r="B4629" t="str">
            <v>M-2</v>
          </cell>
          <cell r="D4629">
            <v>1</v>
          </cell>
          <cell r="E4629">
            <v>0</v>
          </cell>
        </row>
        <row r="4630">
          <cell r="B4630" t="str">
            <v>M-9</v>
          </cell>
          <cell r="D4630">
            <v>2</v>
          </cell>
          <cell r="E4630">
            <v>0</v>
          </cell>
        </row>
        <row r="4631">
          <cell r="B4631" t="str">
            <v>M-39</v>
          </cell>
          <cell r="D4631">
            <v>1</v>
          </cell>
          <cell r="E4631">
            <v>0</v>
          </cell>
        </row>
        <row r="4632">
          <cell r="B4632" t="str">
            <v>T-20</v>
          </cell>
          <cell r="D4632">
            <v>1</v>
          </cell>
          <cell r="E4632">
            <v>0</v>
          </cell>
        </row>
        <row r="4635">
          <cell r="B4635" t="str">
            <v>Clave</v>
          </cell>
          <cell r="D4635" t="str">
            <v>Cant</v>
          </cell>
          <cell r="E4635" t="str">
            <v>Cant</v>
          </cell>
        </row>
        <row r="4636">
          <cell r="D4636" t="str">
            <v>Necesaria</v>
          </cell>
          <cell r="E4636" t="str">
            <v>Exist</v>
          </cell>
        </row>
        <row r="4637">
          <cell r="B4637" t="str">
            <v>M-26</v>
          </cell>
          <cell r="D4637">
            <v>4</v>
          </cell>
          <cell r="E4637">
            <v>0</v>
          </cell>
        </row>
        <row r="4638">
          <cell r="B4638" t="str">
            <v>M-48</v>
          </cell>
          <cell r="D4638">
            <v>8</v>
          </cell>
          <cell r="E4638">
            <v>0</v>
          </cell>
        </row>
        <row r="4639">
          <cell r="B4639" t="str">
            <v>M-8</v>
          </cell>
          <cell r="D4639">
            <v>2</v>
          </cell>
          <cell r="E4639">
            <v>0</v>
          </cell>
        </row>
        <row r="4640">
          <cell r="B4640" t="str">
            <v>M-2</v>
          </cell>
          <cell r="D4640">
            <v>2</v>
          </cell>
          <cell r="E4640">
            <v>0</v>
          </cell>
        </row>
        <row r="4641">
          <cell r="B4641" t="str">
            <v>M-39</v>
          </cell>
          <cell r="D4641">
            <v>1</v>
          </cell>
          <cell r="E4641">
            <v>0</v>
          </cell>
        </row>
        <row r="4642">
          <cell r="B4642" t="str">
            <v>T-200</v>
          </cell>
          <cell r="D4642">
            <v>1</v>
          </cell>
          <cell r="E4642">
            <v>0</v>
          </cell>
        </row>
        <row r="4643">
          <cell r="B4643" t="str">
            <v>T-20</v>
          </cell>
          <cell r="D4643">
            <v>1</v>
          </cell>
          <cell r="E4643">
            <v>0</v>
          </cell>
        </row>
        <row r="4646">
          <cell r="B4646" t="str">
            <v>Clave</v>
          </cell>
          <cell r="D4646" t="str">
            <v>Cant</v>
          </cell>
          <cell r="E4646" t="str">
            <v>Cant</v>
          </cell>
        </row>
        <row r="4647">
          <cell r="D4647" t="str">
            <v>Necesaria</v>
          </cell>
          <cell r="E4647" t="str">
            <v>Exist</v>
          </cell>
        </row>
        <row r="4648">
          <cell r="B4648" t="str">
            <v>M-8</v>
          </cell>
          <cell r="D4648">
            <v>1</v>
          </cell>
          <cell r="E4648">
            <v>0</v>
          </cell>
        </row>
        <row r="4649">
          <cell r="B4649" t="str">
            <v>M-86</v>
          </cell>
          <cell r="D4649">
            <v>1</v>
          </cell>
          <cell r="E4649">
            <v>0</v>
          </cell>
        </row>
        <row r="4652">
          <cell r="B4652" t="str">
            <v>Clave</v>
          </cell>
          <cell r="D4652" t="str">
            <v>Cant</v>
          </cell>
          <cell r="E4652" t="str">
            <v>Cant</v>
          </cell>
        </row>
        <row r="4653">
          <cell r="D4653" t="str">
            <v>Necesaria</v>
          </cell>
          <cell r="E4653" t="str">
            <v>Exist</v>
          </cell>
        </row>
        <row r="4654">
          <cell r="B4654" t="str">
            <v>M-16</v>
          </cell>
          <cell r="D4654">
            <v>1</v>
          </cell>
          <cell r="E4654">
            <v>0</v>
          </cell>
        </row>
        <row r="4655">
          <cell r="B4655" t="str">
            <v>M-3</v>
          </cell>
          <cell r="D4655">
            <v>4</v>
          </cell>
          <cell r="E4655">
            <v>0</v>
          </cell>
        </row>
        <row r="4656">
          <cell r="B4656" t="str">
            <v>M-9</v>
          </cell>
          <cell r="D4656">
            <v>1</v>
          </cell>
          <cell r="E4656">
            <v>0</v>
          </cell>
        </row>
        <row r="4657">
          <cell r="B4657" t="str">
            <v>M-14</v>
          </cell>
          <cell r="D4657">
            <v>1</v>
          </cell>
          <cell r="E4657">
            <v>0</v>
          </cell>
        </row>
        <row r="4660">
          <cell r="B4660" t="str">
            <v>Clave</v>
          </cell>
          <cell r="D4660" t="str">
            <v>Cant</v>
          </cell>
          <cell r="E4660" t="str">
            <v>Cant</v>
          </cell>
        </row>
        <row r="4661">
          <cell r="D4661" t="str">
            <v>Necesaria</v>
          </cell>
          <cell r="E4661" t="str">
            <v>Exist</v>
          </cell>
        </row>
        <row r="4662">
          <cell r="B4662" t="str">
            <v>M-16</v>
          </cell>
          <cell r="D4662">
            <v>1</v>
          </cell>
          <cell r="E4662">
            <v>0</v>
          </cell>
        </row>
        <row r="4663">
          <cell r="B4663" t="str">
            <v>M-3</v>
          </cell>
          <cell r="D4663">
            <v>4</v>
          </cell>
          <cell r="E4663">
            <v>0</v>
          </cell>
        </row>
        <row r="4664">
          <cell r="B4664" t="str">
            <v>M-9</v>
          </cell>
          <cell r="D4664">
            <v>1</v>
          </cell>
          <cell r="E4664">
            <v>0</v>
          </cell>
        </row>
        <row r="4665">
          <cell r="B4665" t="str">
            <v>M-14</v>
          </cell>
          <cell r="D4665">
            <v>1</v>
          </cell>
          <cell r="E4665">
            <v>0</v>
          </cell>
        </row>
        <row r="4668">
          <cell r="B4668" t="str">
            <v>Clave</v>
          </cell>
          <cell r="D4668" t="str">
            <v>Cant</v>
          </cell>
          <cell r="E4668" t="str">
            <v>Cant</v>
          </cell>
        </row>
        <row r="4669">
          <cell r="D4669" t="str">
            <v>Necesaria</v>
          </cell>
          <cell r="E4669" t="str">
            <v>Exist</v>
          </cell>
        </row>
        <row r="4670">
          <cell r="B4670" t="str">
            <v>M-113</v>
          </cell>
          <cell r="D4670">
            <v>1</v>
          </cell>
          <cell r="E4670">
            <v>0</v>
          </cell>
        </row>
        <row r="4671">
          <cell r="B4671" t="str">
            <v>M-13</v>
          </cell>
          <cell r="D4671">
            <v>1</v>
          </cell>
          <cell r="E4671">
            <v>0</v>
          </cell>
        </row>
        <row r="4676">
          <cell r="B4676" t="str">
            <v>Clave</v>
          </cell>
          <cell r="D4676" t="str">
            <v>Cant</v>
          </cell>
          <cell r="E4676" t="str">
            <v>Cant</v>
          </cell>
        </row>
        <row r="4677">
          <cell r="D4677" t="str">
            <v>Necesaria</v>
          </cell>
          <cell r="E4677" t="str">
            <v>Exist</v>
          </cell>
        </row>
        <row r="4678">
          <cell r="B4678" t="str">
            <v>M-1</v>
          </cell>
          <cell r="D4678">
            <v>1</v>
          </cell>
          <cell r="E4678">
            <v>0</v>
          </cell>
        </row>
        <row r="4679">
          <cell r="B4679" t="str">
            <v>T-50</v>
          </cell>
          <cell r="D4679">
            <v>3</v>
          </cell>
          <cell r="E4679">
            <v>0</v>
          </cell>
        </row>
        <row r="4680">
          <cell r="B4680" t="str">
            <v>M-22</v>
          </cell>
          <cell r="D4680">
            <v>3</v>
          </cell>
          <cell r="E4680">
            <v>0</v>
          </cell>
        </row>
        <row r="4681">
          <cell r="B4681" t="str">
            <v>T-57</v>
          </cell>
          <cell r="D4681">
            <v>1</v>
          </cell>
          <cell r="E4681">
            <v>0</v>
          </cell>
        </row>
        <row r="4682">
          <cell r="B4682" t="str">
            <v>M-9</v>
          </cell>
          <cell r="D4682">
            <v>1</v>
          </cell>
          <cell r="E4682">
            <v>0</v>
          </cell>
        </row>
        <row r="4683">
          <cell r="B4683" t="str">
            <v>M-36</v>
          </cell>
          <cell r="D4683">
            <v>2</v>
          </cell>
          <cell r="E4683">
            <v>0</v>
          </cell>
        </row>
        <row r="4684">
          <cell r="B4684" t="str">
            <v>M-37</v>
          </cell>
          <cell r="D4684">
            <v>3</v>
          </cell>
          <cell r="E4684">
            <v>0</v>
          </cell>
        </row>
        <row r="4687">
          <cell r="B4687" t="str">
            <v>Clave</v>
          </cell>
          <cell r="D4687" t="str">
            <v>Cant</v>
          </cell>
          <cell r="E4687" t="str">
            <v>Cant</v>
          </cell>
        </row>
        <row r="4688">
          <cell r="D4688" t="str">
            <v>Necesaria</v>
          </cell>
          <cell r="E4688" t="str">
            <v>Exist</v>
          </cell>
        </row>
        <row r="4689">
          <cell r="B4689" t="str">
            <v>M-1</v>
          </cell>
          <cell r="D4689">
            <v>1</v>
          </cell>
          <cell r="E4689">
            <v>0</v>
          </cell>
        </row>
        <row r="4690">
          <cell r="B4690" t="str">
            <v>T-50</v>
          </cell>
          <cell r="D4690">
            <v>3</v>
          </cell>
          <cell r="E4690">
            <v>0</v>
          </cell>
        </row>
        <row r="4691">
          <cell r="B4691" t="str">
            <v>M-22</v>
          </cell>
          <cell r="D4691">
            <v>3</v>
          </cell>
          <cell r="E4691">
            <v>0</v>
          </cell>
        </row>
        <row r="4692">
          <cell r="B4692" t="str">
            <v>T-57</v>
          </cell>
          <cell r="D4692">
            <v>1</v>
          </cell>
          <cell r="E4692">
            <v>0</v>
          </cell>
        </row>
        <row r="4693">
          <cell r="B4693" t="str">
            <v>M-9</v>
          </cell>
          <cell r="D4693">
            <v>1</v>
          </cell>
          <cell r="E4693">
            <v>0</v>
          </cell>
        </row>
        <row r="4694">
          <cell r="B4694" t="str">
            <v>M-36</v>
          </cell>
          <cell r="D4694">
            <v>2</v>
          </cell>
          <cell r="E4694">
            <v>0</v>
          </cell>
        </row>
        <row r="4695">
          <cell r="B4695" t="str">
            <v>M-37</v>
          </cell>
          <cell r="D4695">
            <v>3</v>
          </cell>
          <cell r="E4695">
            <v>0</v>
          </cell>
        </row>
        <row r="4698">
          <cell r="B4698" t="str">
            <v>Clave</v>
          </cell>
          <cell r="D4698" t="str">
            <v>Cant</v>
          </cell>
          <cell r="E4698" t="str">
            <v>Cant</v>
          </cell>
        </row>
        <row r="4699">
          <cell r="D4699" t="str">
            <v>Necesaria</v>
          </cell>
          <cell r="E4699" t="str">
            <v>Exist</v>
          </cell>
        </row>
        <row r="4700">
          <cell r="B4700" t="str">
            <v>M-16</v>
          </cell>
          <cell r="D4700">
            <v>1</v>
          </cell>
          <cell r="E4700">
            <v>0</v>
          </cell>
        </row>
        <row r="4701">
          <cell r="B4701" t="str">
            <v>M-3</v>
          </cell>
          <cell r="D4701">
            <v>1</v>
          </cell>
          <cell r="E4701">
            <v>0</v>
          </cell>
        </row>
        <row r="4702">
          <cell r="B4702" t="str">
            <v>M-14</v>
          </cell>
          <cell r="D4702">
            <v>1</v>
          </cell>
          <cell r="E4702">
            <v>0</v>
          </cell>
        </row>
        <row r="4705">
          <cell r="B4705" t="str">
            <v>Clave</v>
          </cell>
          <cell r="D4705" t="str">
            <v>Cant</v>
          </cell>
          <cell r="E4705" t="str">
            <v>Cant</v>
          </cell>
        </row>
        <row r="4706">
          <cell r="D4706" t="str">
            <v>Necesaria</v>
          </cell>
          <cell r="E4706" t="str">
            <v>Exist</v>
          </cell>
        </row>
        <row r="4707">
          <cell r="B4707" t="str">
            <v>E-104</v>
          </cell>
          <cell r="D4707">
            <v>1</v>
          </cell>
          <cell r="E4707">
            <v>0</v>
          </cell>
        </row>
        <row r="4710">
          <cell r="B4710" t="str">
            <v>Clave</v>
          </cell>
          <cell r="D4710" t="str">
            <v>Cant</v>
          </cell>
          <cell r="E4710" t="str">
            <v>Cant</v>
          </cell>
        </row>
        <row r="4711">
          <cell r="D4711" t="str">
            <v>Necesaria</v>
          </cell>
          <cell r="E4711" t="str">
            <v>Exist</v>
          </cell>
        </row>
        <row r="4712">
          <cell r="B4712" t="str">
            <v>M-13</v>
          </cell>
          <cell r="D4712">
            <v>3</v>
          </cell>
          <cell r="E4712">
            <v>0</v>
          </cell>
        </row>
        <row r="4715">
          <cell r="B4715" t="str">
            <v>Clave</v>
          </cell>
          <cell r="D4715" t="str">
            <v>Cant</v>
          </cell>
          <cell r="E4715" t="str">
            <v>Cant</v>
          </cell>
        </row>
        <row r="4716">
          <cell r="D4716" t="str">
            <v>Necesaria</v>
          </cell>
          <cell r="E4716" t="str">
            <v>Exist</v>
          </cell>
        </row>
        <row r="4717">
          <cell r="B4717" t="str">
            <v>E-83</v>
          </cell>
          <cell r="D4717">
            <v>1</v>
          </cell>
          <cell r="E4717">
            <v>0</v>
          </cell>
        </row>
        <row r="4720">
          <cell r="B4720" t="str">
            <v>Clave</v>
          </cell>
          <cell r="D4720" t="str">
            <v>Cant</v>
          </cell>
          <cell r="E4720" t="str">
            <v>Cant</v>
          </cell>
        </row>
        <row r="4721">
          <cell r="D4721" t="str">
            <v>Necesaria</v>
          </cell>
          <cell r="E4721" t="str">
            <v>Exist</v>
          </cell>
        </row>
        <row r="4722">
          <cell r="B4722" t="str">
            <v>E-110</v>
          </cell>
          <cell r="D4722">
            <v>1</v>
          </cell>
          <cell r="E4722">
            <v>0</v>
          </cell>
        </row>
        <row r="4723">
          <cell r="B4723" t="str">
            <v>D-211</v>
          </cell>
          <cell r="D4723">
            <v>1</v>
          </cell>
          <cell r="E4723">
            <v>0</v>
          </cell>
        </row>
        <row r="4724">
          <cell r="B4724" t="str">
            <v>M-98</v>
          </cell>
          <cell r="D4724">
            <v>1</v>
          </cell>
          <cell r="E4724">
            <v>0</v>
          </cell>
        </row>
        <row r="4727">
          <cell r="B4727" t="str">
            <v>Clave</v>
          </cell>
          <cell r="D4727" t="str">
            <v>Cant</v>
          </cell>
          <cell r="E4727" t="str">
            <v>Cant</v>
          </cell>
        </row>
        <row r="4728">
          <cell r="D4728" t="str">
            <v>Necesaria</v>
          </cell>
          <cell r="E4728" t="str">
            <v>Exist</v>
          </cell>
        </row>
        <row r="4729">
          <cell r="B4729" t="str">
            <v>M-13</v>
          </cell>
          <cell r="D4729">
            <v>4</v>
          </cell>
          <cell r="E4729">
            <v>0</v>
          </cell>
        </row>
        <row r="4730">
          <cell r="B4730" t="str">
            <v>M-112</v>
          </cell>
          <cell r="D4730">
            <v>1</v>
          </cell>
          <cell r="E4730">
            <v>0</v>
          </cell>
        </row>
        <row r="4733">
          <cell r="B4733" t="str">
            <v>Clave</v>
          </cell>
          <cell r="D4733" t="str">
            <v>Cant</v>
          </cell>
          <cell r="E4733" t="str">
            <v>Cant</v>
          </cell>
        </row>
        <row r="4734">
          <cell r="D4734" t="str">
            <v>Necesaria</v>
          </cell>
          <cell r="E4734" t="str">
            <v>Exist</v>
          </cell>
        </row>
        <row r="4735">
          <cell r="B4735" t="str">
            <v>M-113</v>
          </cell>
          <cell r="D4735">
            <v>1</v>
          </cell>
          <cell r="E4735">
            <v>0</v>
          </cell>
        </row>
        <row r="4738">
          <cell r="B4738" t="str">
            <v>Clave</v>
          </cell>
          <cell r="D4738" t="str">
            <v>Cant</v>
          </cell>
          <cell r="E4738" t="str">
            <v>Cant</v>
          </cell>
        </row>
        <row r="4739">
          <cell r="D4739" t="str">
            <v>Necesaria</v>
          </cell>
          <cell r="E4739" t="str">
            <v>Exist</v>
          </cell>
        </row>
        <row r="4740">
          <cell r="B4740" t="str">
            <v>M-8</v>
          </cell>
          <cell r="D4740">
            <v>1</v>
          </cell>
          <cell r="E4740">
            <v>0</v>
          </cell>
        </row>
        <row r="4741">
          <cell r="B4741" t="str">
            <v>M-26</v>
          </cell>
          <cell r="D4741">
            <v>1</v>
          </cell>
          <cell r="E4741">
            <v>0</v>
          </cell>
        </row>
        <row r="4744">
          <cell r="B4744" t="str">
            <v>Clave</v>
          </cell>
          <cell r="D4744" t="str">
            <v>Cant</v>
          </cell>
          <cell r="E4744" t="str">
            <v>Cant</v>
          </cell>
        </row>
        <row r="4745">
          <cell r="D4745" t="str">
            <v>Necesaria</v>
          </cell>
          <cell r="E4745" t="str">
            <v>Exist</v>
          </cell>
        </row>
        <row r="4746">
          <cell r="B4746" t="str">
            <v>M-14</v>
          </cell>
          <cell r="D4746">
            <v>1</v>
          </cell>
          <cell r="E4746">
            <v>0</v>
          </cell>
        </row>
        <row r="4747">
          <cell r="B4747" t="str">
            <v>M-16</v>
          </cell>
          <cell r="D4747">
            <v>1</v>
          </cell>
          <cell r="E4747">
            <v>0</v>
          </cell>
        </row>
        <row r="4748">
          <cell r="B4748" t="str">
            <v>M-3</v>
          </cell>
          <cell r="D4748">
            <v>1</v>
          </cell>
          <cell r="E4748">
            <v>0</v>
          </cell>
        </row>
        <row r="4753">
          <cell r="B4753" t="str">
            <v>Clave</v>
          </cell>
          <cell r="D4753" t="str">
            <v>Cant</v>
          </cell>
          <cell r="E4753" t="str">
            <v>Cant</v>
          </cell>
        </row>
        <row r="4754">
          <cell r="D4754" t="str">
            <v>Necesaria</v>
          </cell>
          <cell r="E4754" t="str">
            <v>Exist</v>
          </cell>
        </row>
        <row r="4755">
          <cell r="B4755" t="str">
            <v>M-36</v>
          </cell>
          <cell r="D4755">
            <v>4</v>
          </cell>
          <cell r="E4755">
            <v>0</v>
          </cell>
        </row>
        <row r="4756">
          <cell r="B4756" t="str">
            <v>T-20</v>
          </cell>
          <cell r="D4756">
            <v>4</v>
          </cell>
          <cell r="E4756">
            <v>0</v>
          </cell>
        </row>
        <row r="4763">
          <cell r="B4763" t="str">
            <v>Clave</v>
          </cell>
          <cell r="D4763" t="str">
            <v>Cant</v>
          </cell>
          <cell r="E4763" t="str">
            <v>Cant</v>
          </cell>
        </row>
        <row r="4764">
          <cell r="D4764" t="str">
            <v>Necesaria</v>
          </cell>
          <cell r="E4764" t="str">
            <v>Exist</v>
          </cell>
        </row>
        <row r="4765">
          <cell r="B4765" t="str">
            <v>M-138</v>
          </cell>
          <cell r="D4765">
            <v>1</v>
          </cell>
          <cell r="E4765">
            <v>0</v>
          </cell>
        </row>
        <row r="4766">
          <cell r="B4766" t="str">
            <v>T-50</v>
          </cell>
          <cell r="D4766">
            <v>1</v>
          </cell>
          <cell r="E4766">
            <v>0</v>
          </cell>
        </row>
        <row r="4767">
          <cell r="B4767" t="str">
            <v>T-53</v>
          </cell>
          <cell r="D4767">
            <v>1</v>
          </cell>
          <cell r="E4767">
            <v>0</v>
          </cell>
        </row>
        <row r="4768">
          <cell r="B4768" t="str">
            <v>T-6</v>
          </cell>
          <cell r="D4768">
            <v>1</v>
          </cell>
          <cell r="E4768">
            <v>0</v>
          </cell>
        </row>
        <row r="4769">
          <cell r="B4769" t="str">
            <v>M-29</v>
          </cell>
          <cell r="D4769">
            <v>1</v>
          </cell>
          <cell r="E4769">
            <v>0</v>
          </cell>
        </row>
        <row r="4770">
          <cell r="B4770" t="str">
            <v>M-15</v>
          </cell>
          <cell r="D4770">
            <v>1</v>
          </cell>
          <cell r="E4770">
            <v>0</v>
          </cell>
        </row>
        <row r="4771">
          <cell r="B4771" t="str">
            <v>M-33</v>
          </cell>
          <cell r="D4771">
            <v>1</v>
          </cell>
          <cell r="E4771">
            <v>0</v>
          </cell>
        </row>
        <row r="4772">
          <cell r="B4772" t="str">
            <v>T-13</v>
          </cell>
          <cell r="D4772">
            <v>1</v>
          </cell>
          <cell r="E4772">
            <v>0</v>
          </cell>
        </row>
        <row r="4773">
          <cell r="B4773" t="str">
            <v>T-79</v>
          </cell>
          <cell r="D4773">
            <v>1</v>
          </cell>
          <cell r="E4773">
            <v>0</v>
          </cell>
        </row>
        <row r="4774">
          <cell r="B4774" t="str">
            <v>M-36</v>
          </cell>
          <cell r="D4774">
            <v>60</v>
          </cell>
          <cell r="E4774">
            <v>0</v>
          </cell>
        </row>
        <row r="4775">
          <cell r="B4775" t="str">
            <v>M-39</v>
          </cell>
          <cell r="D4775">
            <v>1</v>
          </cell>
          <cell r="E4775">
            <v>0</v>
          </cell>
        </row>
        <row r="4776">
          <cell r="B4776" t="str">
            <v>T-20</v>
          </cell>
          <cell r="D4776">
            <v>1</v>
          </cell>
          <cell r="E4776">
            <v>0</v>
          </cell>
        </row>
        <row r="4777">
          <cell r="B4777" t="str">
            <v>T-16</v>
          </cell>
          <cell r="D4777">
            <v>1</v>
          </cell>
          <cell r="E4777">
            <v>0</v>
          </cell>
        </row>
        <row r="4780">
          <cell r="B4780" t="str">
            <v>Clave</v>
          </cell>
          <cell r="D4780" t="str">
            <v>Cant</v>
          </cell>
          <cell r="E4780" t="str">
            <v>Cant</v>
          </cell>
        </row>
        <row r="4781">
          <cell r="D4781" t="str">
            <v>Necesaria</v>
          </cell>
          <cell r="E4781" t="str">
            <v>Exist</v>
          </cell>
        </row>
        <row r="4782">
          <cell r="B4782" t="str">
            <v>M-8</v>
          </cell>
          <cell r="D4782">
            <v>2</v>
          </cell>
          <cell r="E4782">
            <v>0</v>
          </cell>
        </row>
        <row r="4783">
          <cell r="B4783" t="str">
            <v>M-86</v>
          </cell>
          <cell r="D4783">
            <v>1</v>
          </cell>
          <cell r="E4783">
            <v>0</v>
          </cell>
        </row>
        <row r="4786">
          <cell r="B4786" t="str">
            <v>Clave</v>
          </cell>
          <cell r="D4786" t="str">
            <v>Cant</v>
          </cell>
          <cell r="E4786" t="str">
            <v>Cant</v>
          </cell>
        </row>
        <row r="4787">
          <cell r="D4787" t="str">
            <v>Necesaria</v>
          </cell>
          <cell r="E4787" t="str">
            <v>Exist</v>
          </cell>
        </row>
        <row r="4788">
          <cell r="B4788" t="str">
            <v>O-3</v>
          </cell>
          <cell r="D4788">
            <v>2</v>
          </cell>
          <cell r="E4788">
            <v>0</v>
          </cell>
        </row>
        <row r="4789">
          <cell r="B4789" t="str">
            <v>E-7</v>
          </cell>
          <cell r="D4789">
            <v>2</v>
          </cell>
          <cell r="E4789">
            <v>0</v>
          </cell>
        </row>
        <row r="4790">
          <cell r="B4790" t="str">
            <v>M-14</v>
          </cell>
          <cell r="D4790">
            <v>2</v>
          </cell>
          <cell r="E4790">
            <v>0</v>
          </cell>
        </row>
        <row r="4793">
          <cell r="B4793" t="str">
            <v>Clave</v>
          </cell>
          <cell r="D4793" t="str">
            <v>Cant</v>
          </cell>
          <cell r="E4793" t="str">
            <v>Cant</v>
          </cell>
        </row>
        <row r="4794">
          <cell r="D4794" t="str">
            <v>Necesaria</v>
          </cell>
          <cell r="E4794" t="str">
            <v>Exist</v>
          </cell>
        </row>
        <row r="4795">
          <cell r="B4795" t="str">
            <v>O-3</v>
          </cell>
          <cell r="D4795">
            <v>2</v>
          </cell>
          <cell r="E4795">
            <v>0</v>
          </cell>
        </row>
        <row r="4796">
          <cell r="B4796" t="str">
            <v>E-7</v>
          </cell>
          <cell r="D4796">
            <v>2</v>
          </cell>
          <cell r="E4796">
            <v>0</v>
          </cell>
        </row>
        <row r="4797">
          <cell r="B4797" t="str">
            <v>M-14</v>
          </cell>
          <cell r="D4797">
            <v>2</v>
          </cell>
          <cell r="E4797">
            <v>0</v>
          </cell>
        </row>
        <row r="4802">
          <cell r="B4802" t="str">
            <v>Clave</v>
          </cell>
          <cell r="D4802" t="str">
            <v>Cant</v>
          </cell>
          <cell r="E4802" t="str">
            <v>Cant</v>
          </cell>
        </row>
        <row r="4803">
          <cell r="D4803" t="str">
            <v>Necesaria</v>
          </cell>
          <cell r="E4803" t="str">
            <v>Exist</v>
          </cell>
        </row>
        <row r="4804">
          <cell r="B4804" t="str">
            <v>M-45</v>
          </cell>
          <cell r="D4804">
            <v>2</v>
          </cell>
          <cell r="E4804">
            <v>0</v>
          </cell>
        </row>
        <row r="4805">
          <cell r="B4805" t="str">
            <v>M-31</v>
          </cell>
          <cell r="D4805">
            <v>1</v>
          </cell>
          <cell r="E4805">
            <v>0</v>
          </cell>
        </row>
        <row r="4806">
          <cell r="B4806" t="str">
            <v>M-101</v>
          </cell>
          <cell r="D4806">
            <v>1</v>
          </cell>
          <cell r="E4806">
            <v>0</v>
          </cell>
        </row>
        <row r="4807">
          <cell r="B4807" t="str">
            <v>T-15</v>
          </cell>
          <cell r="D4807">
            <v>1</v>
          </cell>
          <cell r="E4807">
            <v>0</v>
          </cell>
        </row>
        <row r="4808">
          <cell r="B4808" t="str">
            <v>T-20</v>
          </cell>
          <cell r="D4808">
            <v>1</v>
          </cell>
          <cell r="E4808">
            <v>0</v>
          </cell>
        </row>
        <row r="4811">
          <cell r="B4811" t="str">
            <v>Clave</v>
          </cell>
          <cell r="D4811" t="str">
            <v>Cant</v>
          </cell>
          <cell r="E4811" t="str">
            <v>Cant</v>
          </cell>
        </row>
        <row r="4812">
          <cell r="D4812" t="str">
            <v>Necesaria</v>
          </cell>
          <cell r="E4812" t="str">
            <v>Exist</v>
          </cell>
        </row>
        <row r="4813">
          <cell r="B4813" t="str">
            <v>M-9</v>
          </cell>
          <cell r="D4813">
            <v>1</v>
          </cell>
          <cell r="E4813">
            <v>0</v>
          </cell>
        </row>
        <row r="4814">
          <cell r="B4814" t="str">
            <v>O-2</v>
          </cell>
          <cell r="D4814">
            <v>1</v>
          </cell>
          <cell r="E4814">
            <v>0</v>
          </cell>
        </row>
        <row r="4817">
          <cell r="B4817" t="str">
            <v>Clave</v>
          </cell>
          <cell r="D4817" t="str">
            <v>Cant</v>
          </cell>
          <cell r="E4817" t="str">
            <v>Cant</v>
          </cell>
        </row>
        <row r="4818">
          <cell r="D4818" t="str">
            <v>Necesaria</v>
          </cell>
          <cell r="E4818" t="str">
            <v>Exist</v>
          </cell>
        </row>
        <row r="4819">
          <cell r="B4819" t="str">
            <v>M-123</v>
          </cell>
          <cell r="D4819">
            <v>1</v>
          </cell>
          <cell r="E4819">
            <v>0</v>
          </cell>
        </row>
        <row r="4820">
          <cell r="B4820" t="str">
            <v>M-36</v>
          </cell>
          <cell r="D4820">
            <v>4</v>
          </cell>
          <cell r="E4820">
            <v>0</v>
          </cell>
        </row>
        <row r="4821">
          <cell r="B4821" t="str">
            <v>E-86</v>
          </cell>
          <cell r="D4821">
            <v>1</v>
          </cell>
          <cell r="E4821">
            <v>0</v>
          </cell>
        </row>
        <row r="4822">
          <cell r="B4822" t="str">
            <v>E-88</v>
          </cell>
          <cell r="D4822">
            <v>1</v>
          </cell>
          <cell r="E4822">
            <v>0</v>
          </cell>
        </row>
        <row r="4823">
          <cell r="B4823" t="str">
            <v>E-81</v>
          </cell>
          <cell r="D4823">
            <v>1</v>
          </cell>
          <cell r="E4823">
            <v>0</v>
          </cell>
        </row>
        <row r="4824">
          <cell r="B4824" t="str">
            <v>M-14</v>
          </cell>
          <cell r="D4824">
            <v>1</v>
          </cell>
          <cell r="E4824">
            <v>0</v>
          </cell>
        </row>
        <row r="4827">
          <cell r="B4827" t="str">
            <v>Clave</v>
          </cell>
          <cell r="D4827" t="str">
            <v>Cant</v>
          </cell>
          <cell r="E4827" t="str">
            <v>Cant</v>
          </cell>
        </row>
        <row r="4828">
          <cell r="D4828" t="str">
            <v>Necesaria</v>
          </cell>
          <cell r="E4828" t="str">
            <v>Exist</v>
          </cell>
        </row>
        <row r="4829">
          <cell r="B4829" t="str">
            <v>M-78</v>
          </cell>
          <cell r="D4829">
            <v>2</v>
          </cell>
          <cell r="E4829">
            <v>0</v>
          </cell>
        </row>
        <row r="4830">
          <cell r="B4830" t="str">
            <v>M-15</v>
          </cell>
          <cell r="D4830">
            <v>2</v>
          </cell>
          <cell r="E4830">
            <v>0</v>
          </cell>
        </row>
        <row r="4831">
          <cell r="B4831" t="str">
            <v>M-9</v>
          </cell>
          <cell r="D4831">
            <v>1</v>
          </cell>
          <cell r="E4831">
            <v>0</v>
          </cell>
        </row>
        <row r="4832">
          <cell r="B4832" t="str">
            <v>M-36</v>
          </cell>
          <cell r="D4832">
            <v>1</v>
          </cell>
          <cell r="E4832">
            <v>0</v>
          </cell>
        </row>
        <row r="4833">
          <cell r="B4833" t="str">
            <v>M-108</v>
          </cell>
          <cell r="D4833">
            <v>2</v>
          </cell>
          <cell r="E4833">
            <v>0</v>
          </cell>
        </row>
        <row r="4834">
          <cell r="B4834" t="str">
            <v>T-20</v>
          </cell>
          <cell r="D4834">
            <v>1</v>
          </cell>
          <cell r="E4834">
            <v>0</v>
          </cell>
        </row>
        <row r="4837">
          <cell r="B4837" t="str">
            <v>Clave</v>
          </cell>
          <cell r="D4837" t="str">
            <v>Cant</v>
          </cell>
          <cell r="E4837" t="str">
            <v>Cant</v>
          </cell>
        </row>
        <row r="4838">
          <cell r="D4838" t="str">
            <v>Necesaria</v>
          </cell>
          <cell r="E4838" t="str">
            <v>Exist</v>
          </cell>
        </row>
        <row r="4839">
          <cell r="B4839" t="str">
            <v>M-78</v>
          </cell>
          <cell r="D4839">
            <v>2</v>
          </cell>
          <cell r="E4839">
            <v>0</v>
          </cell>
        </row>
        <row r="4840">
          <cell r="B4840" t="str">
            <v>M-15</v>
          </cell>
          <cell r="D4840">
            <v>2</v>
          </cell>
          <cell r="E4840">
            <v>0</v>
          </cell>
        </row>
        <row r="4841">
          <cell r="B4841" t="str">
            <v>M-9</v>
          </cell>
          <cell r="D4841">
            <v>1</v>
          </cell>
          <cell r="E4841">
            <v>0</v>
          </cell>
        </row>
        <row r="4842">
          <cell r="B4842" t="str">
            <v>M-36</v>
          </cell>
          <cell r="D4842">
            <v>1</v>
          </cell>
          <cell r="E4842">
            <v>0</v>
          </cell>
        </row>
        <row r="4843">
          <cell r="B4843" t="str">
            <v>M-108</v>
          </cell>
          <cell r="D4843">
            <v>2</v>
          </cell>
          <cell r="E4843">
            <v>0</v>
          </cell>
        </row>
        <row r="4844">
          <cell r="B4844" t="str">
            <v>T-20</v>
          </cell>
          <cell r="D4844">
            <v>1</v>
          </cell>
          <cell r="E4844">
            <v>0</v>
          </cell>
        </row>
        <row r="4849">
          <cell r="B4849" t="str">
            <v>Clave</v>
          </cell>
          <cell r="D4849" t="str">
            <v>Cant</v>
          </cell>
          <cell r="E4849" t="str">
            <v>Cant</v>
          </cell>
        </row>
        <row r="4850">
          <cell r="D4850" t="str">
            <v>Necesaria</v>
          </cell>
          <cell r="E4850" t="str">
            <v>Exist</v>
          </cell>
        </row>
        <row r="4851">
          <cell r="B4851" t="str">
            <v>M-78</v>
          </cell>
          <cell r="D4851">
            <v>1</v>
          </cell>
          <cell r="E4851">
            <v>0</v>
          </cell>
        </row>
        <row r="4852">
          <cell r="B4852" t="str">
            <v>M-108</v>
          </cell>
          <cell r="D4852">
            <v>1</v>
          </cell>
          <cell r="E4852">
            <v>0</v>
          </cell>
        </row>
        <row r="4853">
          <cell r="B4853" t="str">
            <v>M-36</v>
          </cell>
          <cell r="D4853">
            <v>1</v>
          </cell>
          <cell r="E4853">
            <v>0</v>
          </cell>
        </row>
        <row r="4854">
          <cell r="B4854" t="str">
            <v>M-15</v>
          </cell>
          <cell r="D4854">
            <v>1</v>
          </cell>
          <cell r="E4854">
            <v>0</v>
          </cell>
        </row>
        <row r="4855">
          <cell r="B4855" t="str">
            <v>M-9</v>
          </cell>
          <cell r="D4855">
            <v>1</v>
          </cell>
          <cell r="E4855">
            <v>0</v>
          </cell>
        </row>
        <row r="4856">
          <cell r="B4856" t="str">
            <v>T-20</v>
          </cell>
          <cell r="D4856">
            <v>1</v>
          </cell>
          <cell r="E4856">
            <v>0</v>
          </cell>
        </row>
        <row r="4859">
          <cell r="B4859" t="str">
            <v>Clave</v>
          </cell>
          <cell r="D4859" t="str">
            <v>Cant</v>
          </cell>
          <cell r="E4859" t="str">
            <v>Cant</v>
          </cell>
        </row>
        <row r="4860">
          <cell r="D4860" t="str">
            <v>Necesaria</v>
          </cell>
          <cell r="E4860" t="str">
            <v>Exist</v>
          </cell>
        </row>
        <row r="4861">
          <cell r="B4861" t="str">
            <v>M-78</v>
          </cell>
          <cell r="D4861">
            <v>1</v>
          </cell>
          <cell r="E4861">
            <v>0</v>
          </cell>
        </row>
        <row r="4862">
          <cell r="B4862" t="str">
            <v>M-108</v>
          </cell>
          <cell r="D4862">
            <v>1</v>
          </cell>
          <cell r="E4862">
            <v>0</v>
          </cell>
        </row>
        <row r="4863">
          <cell r="B4863" t="str">
            <v>M-36</v>
          </cell>
          <cell r="D4863">
            <v>1</v>
          </cell>
          <cell r="E4863">
            <v>0</v>
          </cell>
        </row>
        <row r="4864">
          <cell r="B4864" t="str">
            <v>M-15</v>
          </cell>
          <cell r="D4864">
            <v>1</v>
          </cell>
          <cell r="E4864">
            <v>0</v>
          </cell>
        </row>
        <row r="4865">
          <cell r="B4865" t="str">
            <v>M-9</v>
          </cell>
          <cell r="D4865">
            <v>1</v>
          </cell>
          <cell r="E4865">
            <v>0</v>
          </cell>
        </row>
        <row r="4866">
          <cell r="B4866" t="str">
            <v>T-20</v>
          </cell>
          <cell r="D4866">
            <v>1</v>
          </cell>
          <cell r="E4866">
            <v>0</v>
          </cell>
        </row>
        <row r="4869">
          <cell r="B4869" t="str">
            <v>Clave</v>
          </cell>
          <cell r="D4869" t="str">
            <v>Cant</v>
          </cell>
          <cell r="E4869" t="str">
            <v>Cant</v>
          </cell>
        </row>
        <row r="4870">
          <cell r="D4870" t="str">
            <v>Necesaria</v>
          </cell>
          <cell r="E4870" t="str">
            <v>Exist</v>
          </cell>
        </row>
        <row r="4871">
          <cell r="B4871" t="str">
            <v>M-78</v>
          </cell>
          <cell r="D4871">
            <v>1</v>
          </cell>
          <cell r="E4871">
            <v>0</v>
          </cell>
        </row>
        <row r="4872">
          <cell r="B4872" t="str">
            <v>M-108</v>
          </cell>
          <cell r="D4872">
            <v>1</v>
          </cell>
          <cell r="E4872">
            <v>0</v>
          </cell>
        </row>
        <row r="4873">
          <cell r="B4873" t="str">
            <v>M-36</v>
          </cell>
          <cell r="D4873">
            <v>1</v>
          </cell>
          <cell r="E4873">
            <v>0</v>
          </cell>
        </row>
        <row r="4874">
          <cell r="B4874" t="str">
            <v>M-15</v>
          </cell>
          <cell r="D4874">
            <v>1</v>
          </cell>
          <cell r="E4874">
            <v>0</v>
          </cell>
        </row>
        <row r="4875">
          <cell r="B4875" t="str">
            <v>M-9</v>
          </cell>
          <cell r="D4875">
            <v>1</v>
          </cell>
          <cell r="E4875">
            <v>0</v>
          </cell>
        </row>
        <row r="4876">
          <cell r="B4876" t="str">
            <v>T-20</v>
          </cell>
          <cell r="D4876">
            <v>1</v>
          </cell>
          <cell r="E4876">
            <v>0</v>
          </cell>
        </row>
        <row r="4879">
          <cell r="B4879" t="str">
            <v>Clave</v>
          </cell>
          <cell r="D4879" t="str">
            <v>Cant</v>
          </cell>
          <cell r="E4879" t="str">
            <v>Cant</v>
          </cell>
        </row>
        <row r="4880">
          <cell r="D4880" t="str">
            <v>Necesaria</v>
          </cell>
          <cell r="E4880" t="str">
            <v>Exist</v>
          </cell>
        </row>
        <row r="4881">
          <cell r="B4881" t="str">
            <v>E-81</v>
          </cell>
          <cell r="D4881">
            <v>1</v>
          </cell>
          <cell r="E4881">
            <v>0</v>
          </cell>
        </row>
        <row r="4882">
          <cell r="B4882" t="str">
            <v>E-86</v>
          </cell>
          <cell r="D4882">
            <v>1</v>
          </cell>
          <cell r="E4882">
            <v>0</v>
          </cell>
        </row>
        <row r="4883">
          <cell r="B4883" t="str">
            <v>E-88</v>
          </cell>
          <cell r="D4883">
            <v>1</v>
          </cell>
          <cell r="E4883">
            <v>0</v>
          </cell>
        </row>
        <row r="4884">
          <cell r="B4884" t="str">
            <v>M-123</v>
          </cell>
          <cell r="D4884">
            <v>1</v>
          </cell>
          <cell r="E4884">
            <v>0</v>
          </cell>
        </row>
        <row r="4885">
          <cell r="B4885" t="str">
            <v>M-14</v>
          </cell>
          <cell r="D4885">
            <v>1</v>
          </cell>
          <cell r="E4885">
            <v>0</v>
          </cell>
        </row>
        <row r="4886">
          <cell r="B4886" t="str">
            <v>M-36</v>
          </cell>
          <cell r="D4886">
            <v>4</v>
          </cell>
          <cell r="E4886">
            <v>0</v>
          </cell>
        </row>
        <row r="4889">
          <cell r="B4889" t="str">
            <v>Clave</v>
          </cell>
          <cell r="D4889" t="str">
            <v>Cant</v>
          </cell>
          <cell r="E4889" t="str">
            <v>Cant</v>
          </cell>
        </row>
        <row r="4890">
          <cell r="D4890" t="str">
            <v>Necesaria</v>
          </cell>
          <cell r="E4890" t="str">
            <v>Exist</v>
          </cell>
        </row>
        <row r="4891">
          <cell r="B4891" t="str">
            <v>M-45</v>
          </cell>
          <cell r="D4891">
            <v>2</v>
          </cell>
          <cell r="E4891">
            <v>0</v>
          </cell>
        </row>
        <row r="4892">
          <cell r="B4892" t="str">
            <v>M-31</v>
          </cell>
          <cell r="D4892">
            <v>1</v>
          </cell>
          <cell r="E4892">
            <v>0</v>
          </cell>
        </row>
        <row r="4893">
          <cell r="B4893" t="str">
            <v>M-101</v>
          </cell>
          <cell r="D4893">
            <v>1</v>
          </cell>
          <cell r="E4893">
            <v>0</v>
          </cell>
        </row>
        <row r="4894">
          <cell r="B4894" t="str">
            <v>T-15</v>
          </cell>
          <cell r="D4894">
            <v>1</v>
          </cell>
          <cell r="E4894">
            <v>0</v>
          </cell>
        </row>
        <row r="4895">
          <cell r="B4895" t="str">
            <v>T-20</v>
          </cell>
          <cell r="D4895">
            <v>1</v>
          </cell>
          <cell r="E4895">
            <v>0</v>
          </cell>
        </row>
        <row r="4898">
          <cell r="B4898" t="str">
            <v>Clave</v>
          </cell>
          <cell r="D4898" t="str">
            <v>Cant</v>
          </cell>
          <cell r="E4898" t="str">
            <v>Cant</v>
          </cell>
        </row>
        <row r="4899">
          <cell r="D4899" t="str">
            <v>Necesaria</v>
          </cell>
          <cell r="E4899" t="str">
            <v>Exist</v>
          </cell>
        </row>
        <row r="4900">
          <cell r="B4900" t="str">
            <v>M-14</v>
          </cell>
          <cell r="D4900">
            <v>1</v>
          </cell>
          <cell r="E4900">
            <v>0</v>
          </cell>
        </row>
        <row r="4901">
          <cell r="B4901" t="str">
            <v>M-9</v>
          </cell>
          <cell r="D4901">
            <v>1</v>
          </cell>
          <cell r="E4901">
            <v>0</v>
          </cell>
        </row>
        <row r="4904">
          <cell r="B4904" t="str">
            <v>Clave</v>
          </cell>
          <cell r="D4904" t="str">
            <v>Cant</v>
          </cell>
          <cell r="E4904" t="str">
            <v>Cant</v>
          </cell>
        </row>
        <row r="4905">
          <cell r="D4905" t="str">
            <v>Necesaria</v>
          </cell>
          <cell r="E4905" t="str">
            <v>Exist</v>
          </cell>
        </row>
        <row r="4906">
          <cell r="B4906" t="str">
            <v>E-127</v>
          </cell>
          <cell r="D4906">
            <v>1</v>
          </cell>
          <cell r="E4906">
            <v>0</v>
          </cell>
        </row>
        <row r="4907">
          <cell r="B4907" t="str">
            <v>M-14</v>
          </cell>
          <cell r="D4907">
            <v>1</v>
          </cell>
          <cell r="E4907">
            <v>0</v>
          </cell>
        </row>
        <row r="4910">
          <cell r="B4910" t="str">
            <v>Clave</v>
          </cell>
          <cell r="D4910" t="str">
            <v>Cant</v>
          </cell>
          <cell r="E4910" t="str">
            <v>Cant</v>
          </cell>
        </row>
        <row r="4911">
          <cell r="D4911" t="str">
            <v>Necesaria</v>
          </cell>
          <cell r="E4911" t="str">
            <v>Exist</v>
          </cell>
        </row>
        <row r="4912">
          <cell r="B4912" t="str">
            <v>M-14</v>
          </cell>
          <cell r="D4912">
            <v>1</v>
          </cell>
          <cell r="E4912">
            <v>0</v>
          </cell>
        </row>
        <row r="4913">
          <cell r="B4913" t="str">
            <v>M-113</v>
          </cell>
          <cell r="D4913">
            <v>1</v>
          </cell>
          <cell r="E4913">
            <v>0</v>
          </cell>
        </row>
        <row r="4914">
          <cell r="B4914" t="str">
            <v>E-58</v>
          </cell>
          <cell r="D4914">
            <v>1</v>
          </cell>
          <cell r="E4914">
            <v>0</v>
          </cell>
        </row>
      </sheetData>
      <sheetData sheetId="1"/>
      <sheetData sheetId="2"/>
      <sheetData sheetId="3"/>
      <sheetData sheetId="4"/>
      <sheetData sheetId="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cstSumm"/>
      <sheetName val="EstComp"/>
      <sheetName val="CommoditySum"/>
      <sheetName val="Sheet1"/>
      <sheetName val="PT"/>
      <sheetName val="Detail"/>
      <sheetName val="PipeBlks"/>
      <sheetName val="ElectBlks"/>
      <sheetName val="Instr"/>
      <sheetName val="Criteria"/>
      <sheetName val="WBS-UP"/>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heetName val="xie"/>
      <sheetName val="ene"/>
      <sheetName val="feb"/>
      <sheetName val="mar"/>
      <sheetName val="abr"/>
      <sheetName val="may"/>
      <sheetName val="JUN"/>
      <sheetName val="JUL"/>
      <sheetName val="agos"/>
      <sheetName val="set"/>
      <sheetName val="octubre"/>
      <sheetName val="JUNtraba"/>
      <sheetName val="Hoja2"/>
    </sheetNames>
    <sheetDataSet>
      <sheetData sheetId="0" refreshError="1"/>
      <sheetData sheetId="1">
        <row r="2">
          <cell r="A2" t="str">
            <v>ABDOMEN AGUDO</v>
          </cell>
          <cell r="B2" t="str">
            <v>R10.0</v>
          </cell>
        </row>
        <row r="3">
          <cell r="A3" t="str">
            <v>ABSCESO</v>
          </cell>
          <cell r="B3" t="str">
            <v>L02.9</v>
          </cell>
        </row>
        <row r="4">
          <cell r="A4" t="str">
            <v>ABSCESO DENTAL</v>
          </cell>
          <cell r="B4" t="str">
            <v>K04.7</v>
          </cell>
        </row>
        <row r="5">
          <cell r="A5" t="str">
            <v>ABSCESO EN GLUTEO</v>
          </cell>
          <cell r="B5" t="str">
            <v>L02.3</v>
          </cell>
        </row>
        <row r="6">
          <cell r="A6" t="str">
            <v>ABSCESO EN GLUTEO DERECHO</v>
          </cell>
          <cell r="B6" t="str">
            <v>L02.3</v>
          </cell>
        </row>
        <row r="7">
          <cell r="A7" t="str">
            <v>ABSCESO EN GLUTEO IZQUIERDO</v>
          </cell>
          <cell r="B7" t="str">
            <v>L02.3</v>
          </cell>
        </row>
        <row r="8">
          <cell r="A8" t="str">
            <v>ADENITIS</v>
          </cell>
          <cell r="B8" t="str">
            <v>I88.9</v>
          </cell>
        </row>
        <row r="9">
          <cell r="A9" t="str">
            <v>ALERGIA</v>
          </cell>
          <cell r="B9" t="str">
            <v>T78.4</v>
          </cell>
        </row>
        <row r="10">
          <cell r="A10" t="str">
            <v>AMIGDALITIS</v>
          </cell>
          <cell r="B10" t="str">
            <v>J03.9</v>
          </cell>
        </row>
        <row r="11">
          <cell r="A11" t="str">
            <v>AMIGDALITIS AGUDA</v>
          </cell>
          <cell r="B11" t="str">
            <v>J03.9</v>
          </cell>
        </row>
        <row r="12">
          <cell r="A12" t="str">
            <v>AMIGDALITIS SIMPLE</v>
          </cell>
          <cell r="B12" t="str">
            <v>J03.9</v>
          </cell>
        </row>
        <row r="13">
          <cell r="A13" t="str">
            <v>AMPUTACION DE PABELLON AURICULAR</v>
          </cell>
          <cell r="B13" t="str">
            <v>S08.1</v>
          </cell>
        </row>
        <row r="14">
          <cell r="A14" t="str">
            <v>ANEMIA SEVERA</v>
          </cell>
          <cell r="B14" t="str">
            <v>D64.9</v>
          </cell>
        </row>
        <row r="15">
          <cell r="A15" t="str">
            <v>ANGIODEMA</v>
          </cell>
          <cell r="B15" t="str">
            <v>T78.3</v>
          </cell>
        </row>
        <row r="16">
          <cell r="A16" t="str">
            <v>APENDICITIS AGUDA</v>
          </cell>
          <cell r="B16" t="str">
            <v>K35.9</v>
          </cell>
        </row>
        <row r="17">
          <cell r="A17" t="str">
            <v>ARTRIALGIA</v>
          </cell>
          <cell r="B17" t="str">
            <v>M255</v>
          </cell>
        </row>
        <row r="18">
          <cell r="A18" t="str">
            <v>ARTRITIS</v>
          </cell>
          <cell r="B18" t="str">
            <v>M13.9</v>
          </cell>
        </row>
        <row r="19">
          <cell r="A19" t="str">
            <v>ARTROSIS EN DEDO DE MANO IZQUIERDO</v>
          </cell>
          <cell r="B19" t="str">
            <v>M19.8</v>
          </cell>
        </row>
        <row r="20">
          <cell r="A20" t="str">
            <v>ASCITIS</v>
          </cell>
          <cell r="B20" t="str">
            <v>R18</v>
          </cell>
        </row>
        <row r="21">
          <cell r="A21" t="str">
            <v>ASCITIS EAD</v>
          </cell>
          <cell r="B21" t="str">
            <v>R18</v>
          </cell>
        </row>
        <row r="22">
          <cell r="A22" t="str">
            <v>ASMA</v>
          </cell>
          <cell r="B22" t="str">
            <v>J45.9</v>
          </cell>
        </row>
        <row r="23">
          <cell r="A23" t="str">
            <v>ASMA AGUDO</v>
          </cell>
          <cell r="B23" t="str">
            <v>J46</v>
          </cell>
        </row>
        <row r="24">
          <cell r="A24" t="str">
            <v>ASMA BRONQUIAL</v>
          </cell>
          <cell r="B24" t="str">
            <v>J45.9</v>
          </cell>
        </row>
        <row r="25">
          <cell r="A25" t="str">
            <v>ASMA INTERMITENTE</v>
          </cell>
          <cell r="B25" t="str">
            <v>J45.9</v>
          </cell>
        </row>
        <row r="26">
          <cell r="A26" t="str">
            <v>ASMA LEVE</v>
          </cell>
          <cell r="B26" t="str">
            <v>J45.9</v>
          </cell>
        </row>
        <row r="27">
          <cell r="A27" t="str">
            <v>ASMA MODERADA</v>
          </cell>
          <cell r="B27" t="str">
            <v>J45.9</v>
          </cell>
        </row>
        <row r="28">
          <cell r="A28" t="str">
            <v>ATRICCION I DEDO MANO DERECHA</v>
          </cell>
          <cell r="B28" t="str">
            <v>S68.3</v>
          </cell>
        </row>
        <row r="29">
          <cell r="A29" t="str">
            <v>AUTOAGRESION</v>
          </cell>
          <cell r="B29" t="str">
            <v>Z91.5</v>
          </cell>
        </row>
        <row r="30">
          <cell r="A30" t="str">
            <v>BALANITIS</v>
          </cell>
          <cell r="B30" t="str">
            <v>N48.1</v>
          </cell>
        </row>
        <row r="31">
          <cell r="A31" t="str">
            <v>BALANOPOSTITIS</v>
          </cell>
          <cell r="B31" t="str">
            <v>N48.1</v>
          </cell>
        </row>
        <row r="32">
          <cell r="A32" t="str">
            <v>BRONCOESPASMO</v>
          </cell>
          <cell r="B32" t="str">
            <v>J98.0</v>
          </cell>
        </row>
        <row r="33">
          <cell r="A33" t="str">
            <v>BRONQUIOLITIS</v>
          </cell>
          <cell r="B33" t="str">
            <v>J21.9</v>
          </cell>
        </row>
        <row r="34">
          <cell r="A34" t="str">
            <v>BRONQUITIS</v>
          </cell>
          <cell r="B34" t="str">
            <v>J40</v>
          </cell>
        </row>
        <row r="35">
          <cell r="A35" t="str">
            <v>BRONQUITIS AGUDA</v>
          </cell>
          <cell r="B35" t="str">
            <v>J20.9</v>
          </cell>
        </row>
        <row r="36">
          <cell r="A36" t="str">
            <v>CEFALEA</v>
          </cell>
          <cell r="B36" t="str">
            <v>R51</v>
          </cell>
        </row>
        <row r="37">
          <cell r="A37" t="str">
            <v>CEFALEA EAD</v>
          </cell>
          <cell r="B37" t="str">
            <v>R51</v>
          </cell>
        </row>
        <row r="38">
          <cell r="A38" t="str">
            <v>CEFALEA TENSIONAL</v>
          </cell>
          <cell r="B38" t="str">
            <v>R51</v>
          </cell>
        </row>
        <row r="39">
          <cell r="A39" t="str">
            <v>CELULITIS EN ANTEBRAZO</v>
          </cell>
          <cell r="B39" t="str">
            <v>L03.1</v>
          </cell>
        </row>
        <row r="40">
          <cell r="A40" t="str">
            <v>CELULITIS EN PIE IZQUIERDA</v>
          </cell>
          <cell r="B40" t="str">
            <v>L03.1</v>
          </cell>
        </row>
        <row r="41">
          <cell r="A41" t="str">
            <v>CELULITIS EN PIERNA</v>
          </cell>
          <cell r="B41" t="str">
            <v>L03.1</v>
          </cell>
        </row>
        <row r="42">
          <cell r="A42" t="str">
            <v>CELULITIS MIEMBRO INFERIOR</v>
          </cell>
          <cell r="B42" t="str">
            <v>L03.1</v>
          </cell>
        </row>
        <row r="43">
          <cell r="A43" t="str">
            <v>COLECISTITIS</v>
          </cell>
          <cell r="B43" t="str">
            <v>K81.9</v>
          </cell>
        </row>
        <row r="44">
          <cell r="A44" t="str">
            <v>COLECISTITIS AGUDA</v>
          </cell>
          <cell r="B44" t="str">
            <v>K81.0</v>
          </cell>
        </row>
        <row r="45">
          <cell r="A45" t="str">
            <v>COLECISTITIS CRONICA CALCULOSA</v>
          </cell>
          <cell r="B45" t="str">
            <v>K80.4</v>
          </cell>
        </row>
        <row r="46">
          <cell r="A46" t="str">
            <v>COLICO ABDOMINAL</v>
          </cell>
          <cell r="B46" t="str">
            <v>R10.4</v>
          </cell>
        </row>
        <row r="47">
          <cell r="A47" t="str">
            <v>COLICO DE GASES</v>
          </cell>
          <cell r="B47" t="str">
            <v>R14</v>
          </cell>
        </row>
        <row r="48">
          <cell r="A48" t="str">
            <v>COLICO RENAL</v>
          </cell>
          <cell r="B48" t="str">
            <v>N23</v>
          </cell>
        </row>
        <row r="49">
          <cell r="A49" t="str">
            <v>COLICO VESICULAR</v>
          </cell>
          <cell r="B49" t="str">
            <v>K80.2</v>
          </cell>
        </row>
        <row r="50">
          <cell r="A50" t="str">
            <v>CONJUNTIVITIS</v>
          </cell>
          <cell r="B50" t="str">
            <v>H10.9</v>
          </cell>
        </row>
        <row r="51">
          <cell r="A51" t="str">
            <v>CONJUNTIVITIS AGUDA</v>
          </cell>
          <cell r="B51" t="str">
            <v>H10.3</v>
          </cell>
        </row>
        <row r="52">
          <cell r="A52" t="str">
            <v>CONSTIPACION</v>
          </cell>
          <cell r="B52" t="str">
            <v>K59.0</v>
          </cell>
        </row>
        <row r="53">
          <cell r="A53" t="str">
            <v>CONTRACTURA DORSAL</v>
          </cell>
          <cell r="B53" t="str">
            <v>M54.5</v>
          </cell>
        </row>
        <row r="54">
          <cell r="A54" t="str">
            <v>CONTRACTURA MUSCULAR</v>
          </cell>
          <cell r="B54" t="str">
            <v>M62.4</v>
          </cell>
        </row>
        <row r="55">
          <cell r="A55" t="str">
            <v>CONTUSION</v>
          </cell>
          <cell r="B55" t="str">
            <v>T14.0</v>
          </cell>
        </row>
        <row r="56">
          <cell r="A56" t="str">
            <v>CONTUSION COSTAL</v>
          </cell>
          <cell r="B56" t="str">
            <v>T14.0</v>
          </cell>
        </row>
        <row r="57">
          <cell r="A57" t="str">
            <v>CONTUSION Y HEMATOMA</v>
          </cell>
          <cell r="B57" t="str">
            <v>T14.0</v>
          </cell>
        </row>
        <row r="58">
          <cell r="A58" t="str">
            <v>CONTUSION EN CABEZA</v>
          </cell>
          <cell r="B58" t="str">
            <v>S00.9</v>
          </cell>
        </row>
        <row r="59">
          <cell r="A59" t="str">
            <v>CONTUSION EN CARA</v>
          </cell>
          <cell r="B59" t="str">
            <v>S00.1</v>
          </cell>
        </row>
        <row r="60">
          <cell r="A60" t="str">
            <v>CONTUSION EN CODO</v>
          </cell>
          <cell r="B60" t="str">
            <v>S50.0</v>
          </cell>
        </row>
        <row r="61">
          <cell r="A61" t="str">
            <v>CONTUSION EN CODO DERECHO</v>
          </cell>
          <cell r="B61" t="str">
            <v>S50.0</v>
          </cell>
        </row>
        <row r="62">
          <cell r="A62" t="str">
            <v>CONTUSION EN CRANEO</v>
          </cell>
          <cell r="B62" t="str">
            <v>S06.2</v>
          </cell>
        </row>
        <row r="63">
          <cell r="A63" t="str">
            <v>CONTUSION EN HOMBRO</v>
          </cell>
          <cell r="B63" t="str">
            <v>S40.0</v>
          </cell>
        </row>
        <row r="64">
          <cell r="A64" t="str">
            <v>CONTUSION EN I DEDO DE PIE DERECHO</v>
          </cell>
          <cell r="B64" t="str">
            <v>S90.1</v>
          </cell>
        </row>
        <row r="65">
          <cell r="A65" t="str">
            <v>CONTUSION EN III DEDO DE MANO DERECHA</v>
          </cell>
          <cell r="B65" t="str">
            <v>S60.0</v>
          </cell>
        </row>
        <row r="66">
          <cell r="A66" t="str">
            <v>CONTUSION EN II DEDO DE MANO IZQUIERDA</v>
          </cell>
          <cell r="B66" t="str">
            <v>S60.0</v>
          </cell>
        </row>
        <row r="67">
          <cell r="A67" t="str">
            <v>CONTUSION EN MANO</v>
          </cell>
          <cell r="B67" t="str">
            <v>S60.2</v>
          </cell>
        </row>
        <row r="68">
          <cell r="A68" t="str">
            <v>CONTUSION EN MIEMBRO INFERIOR</v>
          </cell>
          <cell r="B68" t="str">
            <v>T13.0</v>
          </cell>
        </row>
        <row r="69">
          <cell r="A69" t="str">
            <v>CONTUSION EN MIEMBRO INFERIOR DERECHO</v>
          </cell>
          <cell r="B69" t="str">
            <v>T13.0</v>
          </cell>
        </row>
        <row r="70">
          <cell r="A70" t="str">
            <v>CONTUSION EN MIEMBRO INFERIOR IZQUIERDO</v>
          </cell>
          <cell r="B70" t="str">
            <v>T13.0</v>
          </cell>
        </row>
        <row r="71">
          <cell r="A71" t="str">
            <v>CONTUSION EN MUÑECA DERECHA</v>
          </cell>
          <cell r="B71" t="str">
            <v>S60.2</v>
          </cell>
        </row>
        <row r="72">
          <cell r="A72" t="str">
            <v>CONTUSION EN MUÑECA IZQUIERDA</v>
          </cell>
          <cell r="B72" t="str">
            <v>S60.2</v>
          </cell>
        </row>
        <row r="73">
          <cell r="A73" t="str">
            <v>CONTUSION EN MUSLO</v>
          </cell>
          <cell r="B73" t="str">
            <v>S70.1</v>
          </cell>
        </row>
        <row r="74">
          <cell r="A74" t="str">
            <v>CONTUSION EN PARRILLA</v>
          </cell>
          <cell r="B74" t="str">
            <v>S20.2</v>
          </cell>
        </row>
        <row r="75">
          <cell r="A75" t="str">
            <v>CONTUSION EN PIE</v>
          </cell>
          <cell r="B75" t="str">
            <v>S90.3</v>
          </cell>
        </row>
        <row r="76">
          <cell r="A76" t="str">
            <v>CONTUSION EN PIE DERECHO</v>
          </cell>
          <cell r="B76" t="str">
            <v>S90.3</v>
          </cell>
        </row>
        <row r="77">
          <cell r="A77" t="str">
            <v>CONTUSION EN PIERNA</v>
          </cell>
          <cell r="B77" t="str">
            <v>T13.0</v>
          </cell>
        </row>
        <row r="78">
          <cell r="A78" t="str">
            <v>CONTUSION EN PIERNA DERECHA</v>
          </cell>
          <cell r="B78" t="str">
            <v>T13.0</v>
          </cell>
        </row>
        <row r="79">
          <cell r="A79" t="str">
            <v>CONTUSION EN REGION NASAL</v>
          </cell>
          <cell r="B79" t="str">
            <v>S00.3</v>
          </cell>
        </row>
        <row r="80">
          <cell r="A80" t="str">
            <v>CONTUSION EN REGION PARIETAL</v>
          </cell>
          <cell r="B80" t="str">
            <v>S06.3</v>
          </cell>
        </row>
        <row r="81">
          <cell r="A81" t="str">
            <v>CONTUSION EN REGION TORAX</v>
          </cell>
          <cell r="B81" t="str">
            <v>S20.2</v>
          </cell>
        </row>
        <row r="82">
          <cell r="A82" t="str">
            <v>CONTUSION EN RODILLA</v>
          </cell>
          <cell r="B82" t="str">
            <v>S80.0</v>
          </cell>
        </row>
        <row r="83">
          <cell r="A83" t="str">
            <v>CONTUSION EN RODILLA DERECHA</v>
          </cell>
          <cell r="B83" t="str">
            <v>S80.0</v>
          </cell>
        </row>
        <row r="84">
          <cell r="A84" t="str">
            <v>CONTUSION EN RODILLA IZQUIERDA</v>
          </cell>
          <cell r="B84" t="str">
            <v>S80.0</v>
          </cell>
        </row>
        <row r="85">
          <cell r="A85" t="str">
            <v>CONTUSION EN TOBILLO</v>
          </cell>
          <cell r="B85" t="str">
            <v>S90.0</v>
          </cell>
        </row>
        <row r="86">
          <cell r="A86" t="str">
            <v>CONTUSION EN TORAX</v>
          </cell>
          <cell r="B86" t="str">
            <v>S20.0</v>
          </cell>
        </row>
        <row r="87">
          <cell r="A87" t="str">
            <v>CONTUSION FRONTAL</v>
          </cell>
          <cell r="B87" t="str">
            <v>S00.9</v>
          </cell>
        </row>
        <row r="88">
          <cell r="A88" t="str">
            <v>CONTUSION NASAL</v>
          </cell>
          <cell r="B88" t="str">
            <v>S00.3</v>
          </cell>
        </row>
        <row r="89">
          <cell r="A89" t="str">
            <v>CONTUSION TORAXICA</v>
          </cell>
          <cell r="B89" t="str">
            <v>S20.2</v>
          </cell>
        </row>
        <row r="90">
          <cell r="A90" t="str">
            <v>CONVULSION</v>
          </cell>
          <cell r="B90" t="str">
            <v>R56.8</v>
          </cell>
        </row>
        <row r="91">
          <cell r="A91" t="str">
            <v>CONVULSION FEBRIL</v>
          </cell>
          <cell r="B91" t="str">
            <v>R56.0</v>
          </cell>
        </row>
        <row r="92">
          <cell r="A92" t="str">
            <v>CRISIS ASMATICA</v>
          </cell>
          <cell r="B92" t="str">
            <v>J46.X</v>
          </cell>
        </row>
        <row r="93">
          <cell r="A93" t="str">
            <v>CRISIS HIPERTENSIVA</v>
          </cell>
          <cell r="B93" t="str">
            <v>I13.9</v>
          </cell>
        </row>
        <row r="94">
          <cell r="A94" t="str">
            <v>CRUP</v>
          </cell>
          <cell r="B94" t="str">
            <v>J05.0</v>
          </cell>
        </row>
        <row r="95">
          <cell r="A95" t="str">
            <v>CUERPO EXTRAÑO</v>
          </cell>
          <cell r="B95" t="str">
            <v>M79.5</v>
          </cell>
        </row>
        <row r="96">
          <cell r="A96" t="str">
            <v>CUERPO EXTRAÑO EN DEDO</v>
          </cell>
          <cell r="B96" t="str">
            <v>S91.1</v>
          </cell>
        </row>
        <row r="97">
          <cell r="A97" t="str">
            <v>CUERPO EXTRAÑO EN DEDO DE MANO</v>
          </cell>
          <cell r="B97" t="str">
            <v>M79.5</v>
          </cell>
        </row>
        <row r="98">
          <cell r="A98" t="str">
            <v>CUERPO EXTRAÑO EN FARINGE</v>
          </cell>
          <cell r="B98" t="str">
            <v>T17.2</v>
          </cell>
        </row>
        <row r="99">
          <cell r="A99" t="str">
            <v>CUERPO EXTRAÑO EN LARINGE</v>
          </cell>
          <cell r="B99" t="str">
            <v>T17.3</v>
          </cell>
        </row>
        <row r="100">
          <cell r="A100" t="str">
            <v>CUERPO EXTRAÑO EN MANO</v>
          </cell>
          <cell r="B100" t="str">
            <v>M79.5</v>
          </cell>
        </row>
        <row r="101">
          <cell r="A101" t="str">
            <v>CUERPO EXTRAÑO EN OIDO</v>
          </cell>
          <cell r="B101" t="str">
            <v>T16</v>
          </cell>
        </row>
        <row r="102">
          <cell r="A102" t="str">
            <v>CUERPO EXTRAÑO EN OJO</v>
          </cell>
          <cell r="B102" t="str">
            <v>S05.8</v>
          </cell>
        </row>
        <row r="103">
          <cell r="A103" t="str">
            <v>CUERPO EXTRAÑO EN OJO IZQUIERDO</v>
          </cell>
          <cell r="B103" t="str">
            <v>S05.8</v>
          </cell>
        </row>
        <row r="104">
          <cell r="A104" t="str">
            <v>CUERPO EXTRAÑO EN PIE</v>
          </cell>
          <cell r="B104" t="str">
            <v>M79.5</v>
          </cell>
        </row>
        <row r="105">
          <cell r="A105" t="str">
            <v>CUERPO EXTRAÑO EN REGION NASAL</v>
          </cell>
          <cell r="B105" t="str">
            <v>S00.3</v>
          </cell>
        </row>
        <row r="106">
          <cell r="A106" t="str">
            <v>CUERPO EXTRAÑO EN VIA DIGESTIVA</v>
          </cell>
          <cell r="B106" t="str">
            <v>T18.9</v>
          </cell>
        </row>
        <row r="107">
          <cell r="A107" t="str">
            <v>D/C COLICO ABDOMINAL</v>
          </cell>
          <cell r="B107" t="str">
            <v>R10.4</v>
          </cell>
        </row>
        <row r="108">
          <cell r="A108" t="str">
            <v>D/C COLICO RENAL</v>
          </cell>
          <cell r="B108" t="str">
            <v>N23</v>
          </cell>
        </row>
        <row r="109">
          <cell r="A109" t="str">
            <v>D/C DISLOCACION EN HOMBRO</v>
          </cell>
          <cell r="B109" t="str">
            <v>S43.0</v>
          </cell>
        </row>
        <row r="110">
          <cell r="A110" t="str">
            <v>D/C FRACTURA</v>
          </cell>
          <cell r="B110" t="str">
            <v>T14.2</v>
          </cell>
        </row>
        <row r="111">
          <cell r="A111" t="str">
            <v>D/C FRACTURA DE CODO IZQUIERDO</v>
          </cell>
          <cell r="B111" t="str">
            <v>S52.0</v>
          </cell>
        </row>
        <row r="112">
          <cell r="A112" t="str">
            <v>D/C FRACTURA DE LAS MANOS</v>
          </cell>
          <cell r="B112" t="str">
            <v>S62.8</v>
          </cell>
        </row>
        <row r="113">
          <cell r="A113" t="str">
            <v>D/C FRACTURA DE TABIQUE NASAL</v>
          </cell>
          <cell r="B113" t="str">
            <v>S02.2</v>
          </cell>
        </row>
        <row r="114">
          <cell r="A114" t="str">
            <v>D/C HEPATITIS</v>
          </cell>
          <cell r="B114" t="str">
            <v>K75.9</v>
          </cell>
        </row>
        <row r="115">
          <cell r="A115" t="str">
            <v>D/C HIPERACTIBIDAD BRONQUIAL</v>
          </cell>
          <cell r="B115" t="str">
            <v>J39.3</v>
          </cell>
        </row>
        <row r="116">
          <cell r="A116" t="str">
            <v>D/C INTOXICACION ALIMENTARIA</v>
          </cell>
          <cell r="B116" t="str">
            <v>A05.9</v>
          </cell>
        </row>
        <row r="117">
          <cell r="A117" t="str">
            <v>D/C ITU</v>
          </cell>
          <cell r="B117" t="str">
            <v>N39.0</v>
          </cell>
        </row>
        <row r="118">
          <cell r="A118" t="str">
            <v>D/C LITIASIS RENAL</v>
          </cell>
          <cell r="B118" t="str">
            <v>N20.0</v>
          </cell>
        </row>
        <row r="119">
          <cell r="A119" t="str">
            <v>D/C LITIASIS VESICULAR</v>
          </cell>
          <cell r="B119" t="str">
            <v>K80.2</v>
          </cell>
        </row>
        <row r="120">
          <cell r="A120" t="str">
            <v>D/C MORDEDURA DE ARAÑA</v>
          </cell>
          <cell r="B120" t="str">
            <v>T63.3</v>
          </cell>
        </row>
        <row r="121">
          <cell r="A121" t="str">
            <v>D/C NEUMONIA</v>
          </cell>
          <cell r="B121" t="str">
            <v>J18.9</v>
          </cell>
        </row>
        <row r="122">
          <cell r="A122" t="str">
            <v>D/C OMA</v>
          </cell>
          <cell r="B122" t="str">
            <v>H66.9</v>
          </cell>
        </row>
        <row r="123">
          <cell r="A123" t="str">
            <v>D/C PICADURA DE INSECTO</v>
          </cell>
          <cell r="B123" t="str">
            <v>T14.0</v>
          </cell>
        </row>
        <row r="124">
          <cell r="A124" t="str">
            <v>D/C SOBA</v>
          </cell>
          <cell r="B124" t="str">
            <v>J98.0</v>
          </cell>
        </row>
        <row r="125">
          <cell r="A125" t="str">
            <v>DAI</v>
          </cell>
          <cell r="B125" t="str">
            <v>A09</v>
          </cell>
        </row>
        <row r="126">
          <cell r="A126" t="str">
            <v>DAI ACUOSA</v>
          </cell>
          <cell r="B126" t="str">
            <v>A09</v>
          </cell>
        </row>
        <row r="127">
          <cell r="A127" t="str">
            <v>DAI C/ DESHIDRATACION</v>
          </cell>
          <cell r="B127" t="str">
            <v>A09</v>
          </cell>
        </row>
        <row r="128">
          <cell r="A128" t="str">
            <v>DAI INFLAMATORIA</v>
          </cell>
          <cell r="B128" t="str">
            <v>A09</v>
          </cell>
        </row>
        <row r="129">
          <cell r="A129" t="str">
            <v>DAI S/ DESHIDRATACION</v>
          </cell>
          <cell r="B129" t="str">
            <v>A09</v>
          </cell>
        </row>
        <row r="130">
          <cell r="A130" t="str">
            <v>DEPRESION</v>
          </cell>
          <cell r="B130" t="str">
            <v>F32.9</v>
          </cell>
        </row>
        <row r="131">
          <cell r="A131" t="str">
            <v>DERMATITIS</v>
          </cell>
          <cell r="B131" t="str">
            <v>L30.9</v>
          </cell>
        </row>
        <row r="132">
          <cell r="A132" t="str">
            <v>DERMATITIS FUNICULAR</v>
          </cell>
          <cell r="B132" t="str">
            <v>L30.9</v>
          </cell>
        </row>
        <row r="133">
          <cell r="A133" t="str">
            <v>DERMATITIS ALERGICA</v>
          </cell>
          <cell r="B133" t="str">
            <v>L23.9</v>
          </cell>
        </row>
        <row r="134">
          <cell r="A134" t="str">
            <v>DERRAME PLEURAL</v>
          </cell>
          <cell r="B134" t="str">
            <v>J90.X</v>
          </cell>
        </row>
        <row r="135">
          <cell r="A135" t="str">
            <v>DERRAME PLEURAL DERECHO</v>
          </cell>
          <cell r="B135" t="str">
            <v>J90.X</v>
          </cell>
        </row>
        <row r="136">
          <cell r="A136" t="str">
            <v>DESINTERIA</v>
          </cell>
          <cell r="B136" t="str">
            <v>A09</v>
          </cell>
        </row>
        <row r="137">
          <cell r="A137" t="str">
            <v>DESHIDRATACION</v>
          </cell>
          <cell r="B137" t="str">
            <v>E86.X</v>
          </cell>
        </row>
        <row r="138">
          <cell r="A138" t="str">
            <v>DESHIDRATACION LEVE</v>
          </cell>
          <cell r="B138" t="str">
            <v>E86.X</v>
          </cell>
        </row>
        <row r="139">
          <cell r="A139" t="str">
            <v>DESHIDRATACION MODERADA</v>
          </cell>
          <cell r="B139" t="str">
            <v>E86.X</v>
          </cell>
        </row>
        <row r="140">
          <cell r="A140" t="str">
            <v>DESHIDRATACION SEVERA</v>
          </cell>
          <cell r="B140" t="str">
            <v>E86.X</v>
          </cell>
        </row>
        <row r="141">
          <cell r="A141" t="str">
            <v>DIABETES</v>
          </cell>
          <cell r="B141" t="str">
            <v>E14.9</v>
          </cell>
        </row>
        <row r="142">
          <cell r="A142" t="str">
            <v>DIABETES DESCOMPENSADA</v>
          </cell>
          <cell r="B142" t="str">
            <v>E14.9</v>
          </cell>
        </row>
        <row r="143">
          <cell r="A143" t="str">
            <v>DIABETES MELLITUS</v>
          </cell>
          <cell r="B143" t="str">
            <v>E14.9</v>
          </cell>
        </row>
        <row r="144">
          <cell r="A144" t="str">
            <v>DIARREA ACUOSA</v>
          </cell>
          <cell r="B144" t="str">
            <v>A09</v>
          </cell>
        </row>
        <row r="145">
          <cell r="A145" t="str">
            <v>DIARREA AGUDA</v>
          </cell>
          <cell r="B145" t="str">
            <v>A09</v>
          </cell>
        </row>
        <row r="146">
          <cell r="A146" t="str">
            <v>DIFICULTAD RESPIRATORIA</v>
          </cell>
          <cell r="B146" t="str">
            <v>J80.X</v>
          </cell>
        </row>
        <row r="147">
          <cell r="A147" t="str">
            <v>DIFICULTAD RESPIRATORIA RFA</v>
          </cell>
          <cell r="B147" t="str">
            <v>J80.X</v>
          </cell>
        </row>
        <row r="148">
          <cell r="A148" t="str">
            <v>DIFICULTAD RESPIRATORIA (RN)</v>
          </cell>
          <cell r="B148" t="str">
            <v>P22.0</v>
          </cell>
        </row>
        <row r="149">
          <cell r="A149" t="str">
            <v>DISMINORREA</v>
          </cell>
          <cell r="B149" t="str">
            <v>N94.6</v>
          </cell>
        </row>
        <row r="150">
          <cell r="A150" t="str">
            <v>DISPEPSIA</v>
          </cell>
          <cell r="B150" t="str">
            <v>K30.X</v>
          </cell>
        </row>
        <row r="151">
          <cell r="A151" t="str">
            <v>DOLOR</v>
          </cell>
          <cell r="B151" t="str">
            <v>R52.9</v>
          </cell>
        </row>
        <row r="152">
          <cell r="A152" t="str">
            <v>DOLOR ABDOMINAL</v>
          </cell>
          <cell r="B152" t="str">
            <v>R10.4</v>
          </cell>
        </row>
        <row r="153">
          <cell r="A153" t="str">
            <v>DOLOR DE HOMBRO DERECHO</v>
          </cell>
          <cell r="B153" t="str">
            <v>M75.8</v>
          </cell>
        </row>
        <row r="154">
          <cell r="A154" t="str">
            <v>DOLOR EAD</v>
          </cell>
          <cell r="B154" t="str">
            <v>R52.9</v>
          </cell>
        </row>
        <row r="155">
          <cell r="A155" t="str">
            <v>DOLOR TESTICULAR</v>
          </cell>
          <cell r="B155" t="str">
            <v>N50.8</v>
          </cell>
        </row>
        <row r="156">
          <cell r="A156" t="str">
            <v>DORSALGIA</v>
          </cell>
          <cell r="B156" t="str">
            <v>M54.9</v>
          </cell>
        </row>
        <row r="157">
          <cell r="A157" t="str">
            <v>EAD ACUOSA C/ DESHIDRATACION</v>
          </cell>
          <cell r="B157" t="str">
            <v>A09</v>
          </cell>
        </row>
        <row r="158">
          <cell r="A158" t="str">
            <v>ECCEMA</v>
          </cell>
          <cell r="B158" t="str">
            <v>L30.9</v>
          </cell>
        </row>
        <row r="159">
          <cell r="A159" t="str">
            <v>EDA</v>
          </cell>
          <cell r="B159" t="str">
            <v>A09</v>
          </cell>
        </row>
        <row r="160">
          <cell r="A160" t="str">
            <v>EDA D/C COLICO</v>
          </cell>
          <cell r="B160" t="str">
            <v>A09</v>
          </cell>
        </row>
        <row r="161">
          <cell r="A161" t="str">
            <v>EDA ACUOSA</v>
          </cell>
          <cell r="B161" t="str">
            <v>A09</v>
          </cell>
        </row>
        <row r="162">
          <cell r="A162" t="str">
            <v>EDA ACUOSA C/ DESHIDRATACION</v>
          </cell>
          <cell r="B162" t="str">
            <v>A09</v>
          </cell>
        </row>
        <row r="163">
          <cell r="A163" t="str">
            <v>EDA ACUOSA S/ DESHIDRATACION</v>
          </cell>
          <cell r="B163" t="str">
            <v>A10</v>
          </cell>
        </row>
        <row r="164">
          <cell r="A164" t="str">
            <v>EDA C/ DESHIDRATACION</v>
          </cell>
          <cell r="B164" t="str">
            <v>A09</v>
          </cell>
        </row>
        <row r="165">
          <cell r="A165" t="str">
            <v>EDA DESINTERICA</v>
          </cell>
          <cell r="B165" t="str">
            <v>A09</v>
          </cell>
        </row>
        <row r="166">
          <cell r="A166" t="str">
            <v>EDA INFECCIOSA</v>
          </cell>
          <cell r="B166" t="str">
            <v>A09</v>
          </cell>
        </row>
        <row r="167">
          <cell r="A167" t="str">
            <v>EDA S/ DESHIDRATACION</v>
          </cell>
          <cell r="B167" t="str">
            <v>A09</v>
          </cell>
        </row>
        <row r="168">
          <cell r="A168" t="str">
            <v>EDEMA ANGISOMATICO</v>
          </cell>
          <cell r="B168" t="str">
            <v>T78.3</v>
          </cell>
        </row>
        <row r="169">
          <cell r="A169" t="str">
            <v>EFECTOS SECUNDARIOS DE MARIHUANA</v>
          </cell>
          <cell r="B169" t="str">
            <v>T88.7</v>
          </cell>
        </row>
        <row r="170">
          <cell r="A170" t="str">
            <v>EPISTAXIS</v>
          </cell>
          <cell r="B170" t="str">
            <v>R04.0</v>
          </cell>
        </row>
        <row r="171">
          <cell r="A171" t="str">
            <v>ESCORACION EN FRENTE</v>
          </cell>
          <cell r="B171" t="str">
            <v>S01.8</v>
          </cell>
        </row>
        <row r="172">
          <cell r="A172" t="str">
            <v>ESCORACION EN MANO DERECHA</v>
          </cell>
          <cell r="B172" t="str">
            <v>S61.0</v>
          </cell>
        </row>
        <row r="173">
          <cell r="A173" t="str">
            <v>ESCORACION EN PIERNA IZQUIERDA</v>
          </cell>
          <cell r="B173" t="str">
            <v>S91.3</v>
          </cell>
        </row>
        <row r="174">
          <cell r="A174" t="str">
            <v>ESCORACION FRONTAL</v>
          </cell>
          <cell r="B174" t="str">
            <v>S01.8</v>
          </cell>
        </row>
        <row r="175">
          <cell r="A175" t="str">
            <v>ESCORACIONES DE MUCOSA LABIAL</v>
          </cell>
          <cell r="B175" t="str">
            <v>S30.8</v>
          </cell>
        </row>
        <row r="176">
          <cell r="A176" t="str">
            <v>ESCORIACION EN CUERO CABELLUDO</v>
          </cell>
          <cell r="B176" t="str">
            <v>S01.0</v>
          </cell>
        </row>
        <row r="177">
          <cell r="A177" t="str">
            <v>ESGUINCE EN TOBILLO IZQUIERDO</v>
          </cell>
          <cell r="B177" t="str">
            <v>S93.4</v>
          </cell>
        </row>
        <row r="178">
          <cell r="A178" t="str">
            <v>ESPASMO BRONQUIAL</v>
          </cell>
          <cell r="B178" t="str">
            <v>J98.0</v>
          </cell>
        </row>
        <row r="179">
          <cell r="A179" t="str">
            <v>ESQUINCE</v>
          </cell>
          <cell r="B179" t="str">
            <v>T14.3</v>
          </cell>
        </row>
        <row r="180">
          <cell r="A180" t="str">
            <v>ESTREÑIMIENTO</v>
          </cell>
          <cell r="B180" t="str">
            <v>K59.0</v>
          </cell>
        </row>
        <row r="181">
          <cell r="A181" t="str">
            <v>ETILISMO AGUDO</v>
          </cell>
          <cell r="B181" t="str">
            <v>F10.2</v>
          </cell>
        </row>
        <row r="182">
          <cell r="A182" t="str">
            <v>FARIGOAMIGDALITIS</v>
          </cell>
          <cell r="B182" t="str">
            <v>J06.8</v>
          </cell>
        </row>
        <row r="183">
          <cell r="A183" t="str">
            <v>FARINGITIS</v>
          </cell>
          <cell r="B183" t="str">
            <v>J02.9</v>
          </cell>
        </row>
        <row r="184">
          <cell r="A184" t="str">
            <v>FARINGITIS AGUDA</v>
          </cell>
          <cell r="B184" t="str">
            <v>J02.9</v>
          </cell>
        </row>
        <row r="185">
          <cell r="A185" t="str">
            <v>FARINGOAMIGDALITIS</v>
          </cell>
          <cell r="B185" t="str">
            <v>J06.8</v>
          </cell>
        </row>
        <row r="186">
          <cell r="A186" t="str">
            <v>FARINGOAMIGDALITIS AGUDA</v>
          </cell>
          <cell r="B186" t="str">
            <v>J06.8</v>
          </cell>
        </row>
        <row r="187">
          <cell r="A187" t="str">
            <v>FARINGOESTOMATOSIS</v>
          </cell>
          <cell r="B187" t="str">
            <v>B08.5</v>
          </cell>
        </row>
        <row r="188">
          <cell r="A188" t="str">
            <v>FIEBRE</v>
          </cell>
          <cell r="B188" t="str">
            <v>R50.9</v>
          </cell>
        </row>
        <row r="189">
          <cell r="A189" t="str">
            <v>FIEBRE  X RFA</v>
          </cell>
          <cell r="B189" t="str">
            <v>R50.9</v>
          </cell>
        </row>
        <row r="190">
          <cell r="A190" t="str">
            <v>FRACTURA DE ANTEBRAZO</v>
          </cell>
          <cell r="B190" t="str">
            <v>S52.9</v>
          </cell>
        </row>
        <row r="191">
          <cell r="A191" t="str">
            <v>FRACTURA EN ANTEBRAZO</v>
          </cell>
          <cell r="B191" t="str">
            <v>S52.9</v>
          </cell>
        </row>
        <row r="192">
          <cell r="A192" t="str">
            <v>FRACTURA DE CLAVICULA</v>
          </cell>
          <cell r="B192" t="str">
            <v>S42.0</v>
          </cell>
        </row>
        <row r="193">
          <cell r="A193" t="str">
            <v>FRACTURA DE CODO</v>
          </cell>
          <cell r="B193" t="str">
            <v>S52.0</v>
          </cell>
        </row>
        <row r="194">
          <cell r="A194" t="str">
            <v>FRACTURA DE CODO DERECHO</v>
          </cell>
          <cell r="B194" t="str">
            <v>S52.0</v>
          </cell>
        </row>
        <row r="195">
          <cell r="A195" t="str">
            <v>FRACTURA DE CUBITO</v>
          </cell>
          <cell r="B195" t="str">
            <v>S52.2</v>
          </cell>
        </row>
        <row r="196">
          <cell r="A196" t="str">
            <v>FRACTURA DE DEDO DE LA MANO</v>
          </cell>
          <cell r="B196" t="str">
            <v>S62.6</v>
          </cell>
        </row>
        <row r="197">
          <cell r="A197" t="str">
            <v>FRACTURA DE MUÑECA</v>
          </cell>
          <cell r="B197" t="str">
            <v>S62.8</v>
          </cell>
        </row>
        <row r="198">
          <cell r="A198" t="str">
            <v>FRACTURA DE MUÑECA DERECHA</v>
          </cell>
          <cell r="B198" t="str">
            <v>S62.8</v>
          </cell>
        </row>
        <row r="199">
          <cell r="A199" t="str">
            <v>FRACTURA DE PIERNA</v>
          </cell>
          <cell r="B199" t="str">
            <v>T12</v>
          </cell>
        </row>
        <row r="200">
          <cell r="A200" t="str">
            <v>FRACTURA DE PIERNA DERECHA</v>
          </cell>
          <cell r="B200" t="str">
            <v>T12</v>
          </cell>
        </row>
        <row r="201">
          <cell r="A201" t="str">
            <v>FRACTURA DE TABIQUE NASAL</v>
          </cell>
          <cell r="B201" t="str">
            <v>S02.2</v>
          </cell>
        </row>
        <row r="202">
          <cell r="A202" t="str">
            <v>FRACTURA EN BRAZO IZQUIERD</v>
          </cell>
          <cell r="B202" t="str">
            <v>T10.X</v>
          </cell>
        </row>
        <row r="203">
          <cell r="A203" t="str">
            <v>FRACTURA EN DEDO Y PIE</v>
          </cell>
          <cell r="B203" t="str">
            <v>S92.5</v>
          </cell>
        </row>
        <row r="204">
          <cell r="A204" t="str">
            <v>FRACTURA EN FEMUR</v>
          </cell>
          <cell r="B204" t="str">
            <v>S72.9</v>
          </cell>
        </row>
        <row r="205">
          <cell r="A205" t="str">
            <v>FRACTURA EN HOMBRO IZQUIERDO</v>
          </cell>
          <cell r="B205" t="str">
            <v>S42.9</v>
          </cell>
        </row>
        <row r="206">
          <cell r="A206" t="str">
            <v>FRACTURA EN HUMERO</v>
          </cell>
          <cell r="B206" t="str">
            <v>S42.3</v>
          </cell>
        </row>
        <row r="207">
          <cell r="A207" t="str">
            <v>FRACTURA EN MIEMBRO INFERIOR</v>
          </cell>
          <cell r="B207" t="str">
            <v>T02.3</v>
          </cell>
        </row>
        <row r="208">
          <cell r="A208" t="str">
            <v>FRACTURA EN PIERNA</v>
          </cell>
          <cell r="B208" t="str">
            <v>T12</v>
          </cell>
        </row>
        <row r="209">
          <cell r="A209" t="str">
            <v>FRACTURA EN RADIO IZQUIERDA</v>
          </cell>
          <cell r="B209" t="str">
            <v>S52.8</v>
          </cell>
        </row>
        <row r="210">
          <cell r="A210" t="str">
            <v>FRACTURA MUÑECA</v>
          </cell>
          <cell r="B210" t="str">
            <v>S62.8</v>
          </cell>
        </row>
        <row r="211">
          <cell r="A211" t="str">
            <v>FRACTURA NASAL</v>
          </cell>
          <cell r="B211" t="str">
            <v>S02.2</v>
          </cell>
        </row>
        <row r="212">
          <cell r="A212" t="str">
            <v>FRACTURA SUPERFICIAL EN CABEZA</v>
          </cell>
          <cell r="B212" t="str">
            <v>S02.7</v>
          </cell>
        </row>
        <row r="213">
          <cell r="A213" t="str">
            <v>FRACTURA EN TOBILLO</v>
          </cell>
          <cell r="B213" t="str">
            <v>S82.8</v>
          </cell>
        </row>
        <row r="214">
          <cell r="A214" t="str">
            <v>GASTRITIS</v>
          </cell>
          <cell r="B214" t="str">
            <v>K29.1</v>
          </cell>
        </row>
        <row r="215">
          <cell r="A215" t="str">
            <v>GASTRITIS AGUDA</v>
          </cell>
          <cell r="B215" t="str">
            <v>K29.1</v>
          </cell>
        </row>
        <row r="216">
          <cell r="A216" t="str">
            <v>GECA</v>
          </cell>
          <cell r="B216" t="str">
            <v>A01</v>
          </cell>
        </row>
        <row r="217">
          <cell r="A217" t="str">
            <v>GIARDIASIS</v>
          </cell>
          <cell r="B217" t="str">
            <v>A07.1</v>
          </cell>
        </row>
        <row r="218">
          <cell r="A218" t="str">
            <v>HEMATOMA EN PIE</v>
          </cell>
          <cell r="B218" t="str">
            <v>S91.3</v>
          </cell>
        </row>
        <row r="219">
          <cell r="A219" t="str">
            <v>HEMOPTISIS</v>
          </cell>
          <cell r="B219" t="str">
            <v>R04.2</v>
          </cell>
        </row>
        <row r="220">
          <cell r="A220" t="str">
            <v>HEMOPTISIS EAD</v>
          </cell>
          <cell r="B220" t="str">
            <v>R04.2</v>
          </cell>
        </row>
        <row r="221">
          <cell r="A221" t="str">
            <v>HEMOPTISIS IZQUIERDA</v>
          </cell>
          <cell r="B221" t="str">
            <v>R04.2</v>
          </cell>
        </row>
        <row r="222">
          <cell r="A222" t="str">
            <v>HEMORRAGIA DENTAL</v>
          </cell>
          <cell r="B222" t="str">
            <v>R58</v>
          </cell>
        </row>
        <row r="223">
          <cell r="A223" t="str">
            <v>HERIDA</v>
          </cell>
          <cell r="B223" t="str">
            <v>T14.1</v>
          </cell>
        </row>
        <row r="224">
          <cell r="A224" t="str">
            <v>HERIDA  DE LA NARIZ</v>
          </cell>
          <cell r="B224" t="str">
            <v>S01.2</v>
          </cell>
        </row>
        <row r="225">
          <cell r="A225" t="str">
            <v>HERIDA 1° DEDO MANO IZQ.</v>
          </cell>
          <cell r="B225" t="str">
            <v>S61.9</v>
          </cell>
        </row>
        <row r="226">
          <cell r="A226" t="str">
            <v>HERIDA BIERTA EN MANO IZQ</v>
          </cell>
          <cell r="B226" t="str">
            <v>S61.9</v>
          </cell>
        </row>
        <row r="227">
          <cell r="A227" t="str">
            <v>HERIDA CABEZA</v>
          </cell>
          <cell r="B227" t="str">
            <v>S01.9</v>
          </cell>
        </row>
        <row r="228">
          <cell r="A228" t="str">
            <v>HERIDA CARA Y NARIZ</v>
          </cell>
          <cell r="B228" t="str">
            <v>S01.8</v>
          </cell>
        </row>
        <row r="229">
          <cell r="A229" t="str">
            <v>HERIDA CEJA IZQUIERDA</v>
          </cell>
          <cell r="B229" t="str">
            <v>S01.1</v>
          </cell>
        </row>
        <row r="230">
          <cell r="A230" t="str">
            <v>HERIDA CONTUSA</v>
          </cell>
          <cell r="B230" t="str">
            <v>T14.1</v>
          </cell>
        </row>
        <row r="231">
          <cell r="A231" t="str">
            <v>HERIDA CONTUSA CORTANTE</v>
          </cell>
          <cell r="B231" t="str">
            <v>T14.1</v>
          </cell>
        </row>
        <row r="232">
          <cell r="A232" t="str">
            <v>HERIDA CONTUSA CORTANTE EN CARA</v>
          </cell>
          <cell r="B232" t="str">
            <v>S01.8</v>
          </cell>
        </row>
        <row r="233">
          <cell r="A233" t="str">
            <v>HERIDA CONTUSA CORTANTE EN CUERO CABELLUDO</v>
          </cell>
          <cell r="B233" t="str">
            <v>S01.1</v>
          </cell>
        </row>
        <row r="234">
          <cell r="A234" t="str">
            <v>HERIDA CONTUSA CORTANTE EN FRENTE</v>
          </cell>
          <cell r="B234" t="str">
            <v>S01.8</v>
          </cell>
        </row>
        <row r="235">
          <cell r="A235" t="str">
            <v>HERIDA CONTUSA CORTANTE EN MIEMBRO INFERIOR</v>
          </cell>
          <cell r="B235" t="str">
            <v>T13.1</v>
          </cell>
        </row>
        <row r="236">
          <cell r="A236" t="str">
            <v>HERIDA CONTUSA CORTANTE EN MIEMBRO SUPERIOR</v>
          </cell>
          <cell r="B236" t="str">
            <v>T01.2</v>
          </cell>
        </row>
        <row r="237">
          <cell r="A237" t="str">
            <v>HERIDA CONTUSA CORTANTE EN PIERNA IZQUIERDA</v>
          </cell>
          <cell r="B237" t="str">
            <v>S81.9</v>
          </cell>
        </row>
        <row r="238">
          <cell r="A238" t="str">
            <v>HERIDA CONTUSA CORTANTE EN REGION PARIETAL DERECHA</v>
          </cell>
          <cell r="B238" t="str">
            <v>T14.1</v>
          </cell>
        </row>
        <row r="239">
          <cell r="A239" t="str">
            <v>HERIDA CONTUSA CORTANTE EN REGION PERINEAL</v>
          </cell>
          <cell r="B239" t="str">
            <v>T14.1</v>
          </cell>
        </row>
        <row r="240">
          <cell r="A240" t="str">
            <v>HERIDA CONTUSA CORTANTE HOMBRO</v>
          </cell>
          <cell r="B240" t="str">
            <v>S41.0</v>
          </cell>
        </row>
        <row r="241">
          <cell r="A241" t="str">
            <v>HERIDA CONTUSA DE MANO</v>
          </cell>
          <cell r="B241" t="str">
            <v>S61.9</v>
          </cell>
        </row>
        <row r="242">
          <cell r="A242" t="str">
            <v>HERIDA CONTUSA EN BRAZO</v>
          </cell>
          <cell r="B242" t="str">
            <v>S41.1</v>
          </cell>
        </row>
        <row r="243">
          <cell r="A243" t="str">
            <v>HERIDA CONTUSA EN CABEZA</v>
          </cell>
          <cell r="B243" t="str">
            <v>S01.9</v>
          </cell>
        </row>
        <row r="244">
          <cell r="A244" t="str">
            <v>HERIDA CONTUSA EN CEJA</v>
          </cell>
          <cell r="B244" t="str">
            <v>S01.1</v>
          </cell>
        </row>
        <row r="245">
          <cell r="A245" t="str">
            <v>HERIDA CONTUSA EN COLGAJO DE PARPADO</v>
          </cell>
          <cell r="B245" t="str">
            <v>S01.1</v>
          </cell>
        </row>
        <row r="246">
          <cell r="A246" t="str">
            <v>HERIDA CONTUSA EN CUERO CABELLUDO</v>
          </cell>
          <cell r="B246" t="str">
            <v>S01.0</v>
          </cell>
        </row>
        <row r="247">
          <cell r="A247" t="str">
            <v>HERIDA CONTUSA EN DEDO MANO</v>
          </cell>
          <cell r="B247" t="str">
            <v>S61.9</v>
          </cell>
        </row>
        <row r="248">
          <cell r="A248" t="str">
            <v>HERIDA CONTUSA EN ENCIA SUPERIOR</v>
          </cell>
          <cell r="B248" t="str">
            <v>S01.5</v>
          </cell>
        </row>
        <row r="249">
          <cell r="A249" t="str">
            <v>HERIDA CONTUSA EN FRENTE</v>
          </cell>
          <cell r="B249" t="str">
            <v>S01.8</v>
          </cell>
        </row>
        <row r="250">
          <cell r="A250" t="str">
            <v xml:space="preserve">HERIDA CONTUSA EN FRENTE   </v>
          </cell>
          <cell r="B250" t="str">
            <v>S01.8</v>
          </cell>
        </row>
        <row r="251">
          <cell r="A251" t="str">
            <v>HERIDA CONTUSA EN FRENTE  Y NARIZ</v>
          </cell>
          <cell r="B251" t="str">
            <v>S01.8</v>
          </cell>
        </row>
        <row r="252">
          <cell r="A252" t="str">
            <v>HERIDA CONTUSA EN LABIO INFERIOR</v>
          </cell>
          <cell r="B252" t="str">
            <v>S01.5</v>
          </cell>
        </row>
        <row r="253">
          <cell r="A253" t="str">
            <v>HERIDA CONTUSA EN LABIO SUPERIOR</v>
          </cell>
          <cell r="B253" t="str">
            <v>S01.5</v>
          </cell>
        </row>
        <row r="254">
          <cell r="A254" t="str">
            <v>HERIDA CONTUSA EN LENGUA</v>
          </cell>
          <cell r="B254" t="str">
            <v>S01.5</v>
          </cell>
        </row>
        <row r="255">
          <cell r="A255" t="str">
            <v>HERIDA CONTUSA EN MANO</v>
          </cell>
          <cell r="B255" t="str">
            <v>S61.9</v>
          </cell>
        </row>
        <row r="256">
          <cell r="A256" t="str">
            <v>HERIDA CONTUSA EN MUÑECA</v>
          </cell>
          <cell r="B256" t="str">
            <v>S61.7</v>
          </cell>
        </row>
        <row r="257">
          <cell r="A257" t="str">
            <v>HERIDA CONTUSA EN MUSLO</v>
          </cell>
          <cell r="B257" t="str">
            <v>S71.7</v>
          </cell>
        </row>
        <row r="258">
          <cell r="A258" t="str">
            <v>HERIDA CONTUSA EN PARED TORIXA</v>
          </cell>
          <cell r="B258" t="str">
            <v>S21.9</v>
          </cell>
        </row>
        <row r="259">
          <cell r="A259" t="str">
            <v>HERIDA CONTUSA EN PARPADO SUPERIOR</v>
          </cell>
          <cell r="B259" t="str">
            <v>S01.1</v>
          </cell>
        </row>
        <row r="260">
          <cell r="A260" t="str">
            <v>HERIDA CONTUSA EN PARPADOS BILATERAL</v>
          </cell>
          <cell r="B260" t="str">
            <v>S01.1</v>
          </cell>
        </row>
        <row r="261">
          <cell r="A261" t="str">
            <v>HERIDA CONTUSA EN ANTEBRAZO</v>
          </cell>
          <cell r="B261" t="str">
            <v>S51.9</v>
          </cell>
        </row>
        <row r="262">
          <cell r="A262" t="str">
            <v>HERIDA CONTUSA EN PIE</v>
          </cell>
          <cell r="B262" t="str">
            <v>S91.3</v>
          </cell>
        </row>
        <row r="263">
          <cell r="A263" t="str">
            <v>HERIDA CONTUSA EN PIERNA</v>
          </cell>
          <cell r="B263" t="str">
            <v>S81.9</v>
          </cell>
        </row>
        <row r="264">
          <cell r="A264" t="str">
            <v>HERIDA CONTUSA EN REGION FRONTAL</v>
          </cell>
          <cell r="B264" t="str">
            <v>S01.8</v>
          </cell>
        </row>
        <row r="265">
          <cell r="A265" t="str">
            <v>HERIDA CONTUSA EN REGION OCCIPITAL</v>
          </cell>
          <cell r="B265" t="str">
            <v>S05.9</v>
          </cell>
        </row>
        <row r="266">
          <cell r="A266" t="str">
            <v>HERIDA CONTUSA EN REGION PERINEAL</v>
          </cell>
          <cell r="B266" t="str">
            <v>T14.1</v>
          </cell>
        </row>
        <row r="267">
          <cell r="A267" t="str">
            <v>HERIDA CONTUSA EN RODILLA</v>
          </cell>
          <cell r="B267" t="str">
            <v>S81.0</v>
          </cell>
        </row>
        <row r="268">
          <cell r="A268" t="str">
            <v>HERIDA CONTUSA EN RODILLA DERECHA</v>
          </cell>
          <cell r="B268" t="str">
            <v>S81.0</v>
          </cell>
        </row>
        <row r="269">
          <cell r="A269" t="str">
            <v>HERIDA CONTUSA EN TABIQUE NASAL</v>
          </cell>
          <cell r="B269" t="str">
            <v>S01.2</v>
          </cell>
        </row>
        <row r="270">
          <cell r="A270" t="str">
            <v>HERIDA CONTUSA EN TORAX</v>
          </cell>
          <cell r="B270" t="str">
            <v>T14.0</v>
          </cell>
        </row>
        <row r="271">
          <cell r="A271" t="str">
            <v>HERIDA CONTUSA FRONTAL</v>
          </cell>
          <cell r="B271" t="str">
            <v>S01.8</v>
          </cell>
        </row>
        <row r="272">
          <cell r="A272" t="str">
            <v>HERIDA CONTUSA FRONTAL EN CADERA</v>
          </cell>
          <cell r="B272" t="str">
            <v>S01.8</v>
          </cell>
        </row>
        <row r="273">
          <cell r="A273" t="str">
            <v>HERIDA CONTUSA FRONTRAL / TEC LEVE</v>
          </cell>
          <cell r="B273" t="str">
            <v>S01.8</v>
          </cell>
        </row>
        <row r="274">
          <cell r="A274" t="str">
            <v>HERIDA CONTUSA PARIETAL IZQ.</v>
          </cell>
          <cell r="B274" t="str">
            <v>T14.0</v>
          </cell>
        </row>
        <row r="275">
          <cell r="A275" t="str">
            <v>HERIDA CONTUSA POR ATRICCION VDEDO MANO</v>
          </cell>
          <cell r="B275" t="str">
            <v>S61.9</v>
          </cell>
        </row>
        <row r="276">
          <cell r="A276" t="str">
            <v>HERIDA CONTUSO CORTANTE</v>
          </cell>
          <cell r="B276" t="str">
            <v>T14.0</v>
          </cell>
        </row>
        <row r="277">
          <cell r="A277" t="str">
            <v>HERIDA CONTUSO CORTANTE EN ANTEBRAZO</v>
          </cell>
          <cell r="B277" t="str">
            <v>S51.9</v>
          </cell>
        </row>
        <row r="278">
          <cell r="A278" t="str">
            <v>HERIDA CONTUSO CORTANTE  EN MANO IZQ.</v>
          </cell>
          <cell r="B278" t="str">
            <v>S61.9</v>
          </cell>
        </row>
        <row r="279">
          <cell r="A279" t="str">
            <v>HERIDA CONTUSO CORTANTE EN CABEZA</v>
          </cell>
          <cell r="B279" t="str">
            <v>S01.9</v>
          </cell>
        </row>
        <row r="280">
          <cell r="A280" t="str">
            <v>HERIDA CONTUSO CORTANTE EN CEJA Y NARIZ</v>
          </cell>
          <cell r="B280" t="str">
            <v>S01.1</v>
          </cell>
        </row>
        <row r="281">
          <cell r="A281" t="str">
            <v>HERIDA CONTUSO CORTANTE EN CUERO CABELLUDO</v>
          </cell>
          <cell r="B281" t="str">
            <v>S01.0</v>
          </cell>
        </row>
        <row r="282">
          <cell r="A282" t="str">
            <v>HERIDA CONTUSO CORTANTE EN HOMBRO SUP.</v>
          </cell>
          <cell r="B282" t="str">
            <v>S41.0</v>
          </cell>
        </row>
        <row r="283">
          <cell r="A283" t="str">
            <v>HERIDA CONTUSO CORTANTE EN LABIO SUPERIOR</v>
          </cell>
          <cell r="B283" t="str">
            <v>S01.5</v>
          </cell>
        </row>
        <row r="284">
          <cell r="A284" t="str">
            <v>HERIDA CONTUSO CORTANTE EN REGION FRONTAL</v>
          </cell>
          <cell r="B284" t="str">
            <v>S01.8</v>
          </cell>
        </row>
        <row r="285">
          <cell r="A285" t="str">
            <v>HERIDA CONTUSO CORTANTE EN TORAX</v>
          </cell>
          <cell r="B285" t="str">
            <v>S21.9</v>
          </cell>
        </row>
        <row r="286">
          <cell r="A286" t="str">
            <v>HERIDA CONTUSO CORTANTE PROFUNDA</v>
          </cell>
          <cell r="B286" t="str">
            <v>T14.0</v>
          </cell>
        </row>
        <row r="287">
          <cell r="A287" t="str">
            <v>HERIDA CONTUSO CORTANTE REGION FRONTAL</v>
          </cell>
          <cell r="B287" t="str">
            <v>S01.8</v>
          </cell>
        </row>
        <row r="288">
          <cell r="A288" t="str">
            <v>HERIDA CONTUSO EN CUERO CABELLUDO</v>
          </cell>
          <cell r="B288" t="str">
            <v>S01.0</v>
          </cell>
        </row>
        <row r="289">
          <cell r="A289" t="str">
            <v>HERIDA CONTUSO EN DEDO DE MANO IZQUIERDO</v>
          </cell>
          <cell r="B289" t="str">
            <v>S61.9</v>
          </cell>
        </row>
        <row r="290">
          <cell r="A290" t="str">
            <v>HERIDA CONTUSO EN MEJILLA</v>
          </cell>
          <cell r="B290" t="str">
            <v>S01.4</v>
          </cell>
        </row>
        <row r="291">
          <cell r="A291" t="str">
            <v>HERIDA CONTUSO MUSLO</v>
          </cell>
          <cell r="B291" t="str">
            <v>S71.7</v>
          </cell>
        </row>
        <row r="292">
          <cell r="A292" t="str">
            <v>HERIDA CORTANTE</v>
          </cell>
          <cell r="B292" t="str">
            <v>T14.0</v>
          </cell>
        </row>
        <row r="293">
          <cell r="A293" t="str">
            <v xml:space="preserve">HERIDA CORTANTE </v>
          </cell>
          <cell r="B293" t="str">
            <v>T14.0</v>
          </cell>
        </row>
        <row r="294">
          <cell r="A294" t="str">
            <v>HERIDA CORTANTE DEDO MANO</v>
          </cell>
          <cell r="B294" t="str">
            <v>S61.9</v>
          </cell>
        </row>
        <row r="295">
          <cell r="A295" t="str">
            <v xml:space="preserve">HERIDA CORTANTE EN ANTEBRAZO IZQ. </v>
          </cell>
          <cell r="B295" t="str">
            <v>S51.9</v>
          </cell>
        </row>
        <row r="296">
          <cell r="A296" t="str">
            <v>HERIDA CORTANTE EN BRAZO DERECHA</v>
          </cell>
          <cell r="B296" t="str">
            <v>S41.1</v>
          </cell>
        </row>
        <row r="297">
          <cell r="A297" t="str">
            <v>HERIDA CORTANTE EN CABEZA</v>
          </cell>
          <cell r="B297" t="str">
            <v>S01.9</v>
          </cell>
        </row>
        <row r="298">
          <cell r="A298" t="str">
            <v>HERIDA CORTANTE EN CARA</v>
          </cell>
          <cell r="B298" t="str">
            <v>S01.8</v>
          </cell>
        </row>
        <row r="299">
          <cell r="A299" t="str">
            <v>HERIDA CORTANTE EN CODO IZQUIERDO</v>
          </cell>
          <cell r="B299" t="str">
            <v>S51.0</v>
          </cell>
        </row>
        <row r="300">
          <cell r="A300" t="str">
            <v>HERIDA CORTANTE EN CUERO CABELLUDO</v>
          </cell>
          <cell r="B300" t="str">
            <v>S01.0</v>
          </cell>
        </row>
        <row r="301">
          <cell r="A301" t="str">
            <v xml:space="preserve">HERIDA CORTANTE EN DEDO  </v>
          </cell>
          <cell r="B301" t="str">
            <v>S61.1</v>
          </cell>
        </row>
        <row r="302">
          <cell r="A302" t="str">
            <v>HERIDA CORTANTE EN DEDO DE MANO DERECHA</v>
          </cell>
          <cell r="B302" t="str">
            <v>S61.0</v>
          </cell>
        </row>
        <row r="303">
          <cell r="A303" t="str">
            <v>HERIDA CORTANTE EN DEDO IZQUIERDO</v>
          </cell>
          <cell r="B303" t="str">
            <v>S61.0</v>
          </cell>
        </row>
        <row r="304">
          <cell r="A304" t="str">
            <v>HERIDA CORTANTE EN DEDO MANO</v>
          </cell>
          <cell r="B304" t="str">
            <v>S61.9</v>
          </cell>
        </row>
        <row r="305">
          <cell r="A305" t="str">
            <v>HERIDA CORTANTE EN FRENTE</v>
          </cell>
          <cell r="B305" t="str">
            <v>S01.8</v>
          </cell>
        </row>
        <row r="306">
          <cell r="A306" t="str">
            <v>HERIDA CORTANTE EN II DEDO DE MANO DERECHO</v>
          </cell>
          <cell r="B306" t="str">
            <v>S61.0</v>
          </cell>
        </row>
        <row r="307">
          <cell r="A307" t="str">
            <v>HERIDA CORTANTE EN II DEDO MANO</v>
          </cell>
          <cell r="B307" t="str">
            <v>S61.9</v>
          </cell>
        </row>
        <row r="308">
          <cell r="A308" t="str">
            <v>HERIDA CORTANTE EN III DEDO</v>
          </cell>
          <cell r="B308" t="str">
            <v>S61.0</v>
          </cell>
        </row>
        <row r="309">
          <cell r="A309" t="str">
            <v>HERIDA CORTANTE EN IV DEDO DE MANO</v>
          </cell>
          <cell r="B309" t="str">
            <v>S61.0</v>
          </cell>
        </row>
        <row r="310">
          <cell r="A310" t="str">
            <v>HERIDA CORTANTE EN LABIO</v>
          </cell>
          <cell r="B310" t="str">
            <v>S01.5</v>
          </cell>
        </row>
        <row r="311">
          <cell r="A311" t="str">
            <v>HERIDA CORTANTE EN MANO</v>
          </cell>
          <cell r="B311" t="str">
            <v>S61.9</v>
          </cell>
        </row>
        <row r="312">
          <cell r="A312" t="str">
            <v>HERIDA CORTANTE EN MANO DERECHA</v>
          </cell>
          <cell r="B312" t="str">
            <v>S61.9</v>
          </cell>
        </row>
        <row r="313">
          <cell r="A313" t="str">
            <v>HERIDA CORTANTE EN MEJIA</v>
          </cell>
          <cell r="B313" t="str">
            <v>S01.4</v>
          </cell>
        </row>
        <row r="314">
          <cell r="A314" t="str">
            <v>HERIDA CORTANTE EN MUÑECA</v>
          </cell>
          <cell r="B314" t="str">
            <v>S61.7</v>
          </cell>
        </row>
        <row r="315">
          <cell r="A315" t="str">
            <v>HERIDA CORTANTE EN MUÑECA</v>
          </cell>
          <cell r="B315" t="str">
            <v>S61.7</v>
          </cell>
        </row>
        <row r="316">
          <cell r="A316" t="str">
            <v>HERIDA CORTANTE EN MUÑECA IZQUIERDA</v>
          </cell>
          <cell r="B316" t="str">
            <v>S61.7</v>
          </cell>
        </row>
        <row r="317">
          <cell r="A317" t="str">
            <v>HERIDA CORTANTE EN NARIZ</v>
          </cell>
          <cell r="B317" t="str">
            <v>S01.2</v>
          </cell>
        </row>
        <row r="318">
          <cell r="A318" t="str">
            <v>HERIDA CORTANTE EN PABELLON AURICULAR</v>
          </cell>
          <cell r="B318" t="str">
            <v>S01.3</v>
          </cell>
        </row>
        <row r="319">
          <cell r="A319" t="str">
            <v>HERIDA CORTANTE EN PARPADO</v>
          </cell>
          <cell r="B319" t="str">
            <v>S01.1</v>
          </cell>
        </row>
        <row r="320">
          <cell r="A320" t="str">
            <v>HERIDA CORTANTE EN PARPADO Y REGION FRONTAL</v>
          </cell>
          <cell r="B320" t="str">
            <v>S01.1</v>
          </cell>
        </row>
        <row r="321">
          <cell r="A321" t="str">
            <v>HERIDA CORTANTE EN PIERNA IZQ</v>
          </cell>
          <cell r="B321" t="str">
            <v>S81.9</v>
          </cell>
        </row>
        <row r="322">
          <cell r="A322" t="str">
            <v>HERIDA CORTANTE EN REGION FRONTAL</v>
          </cell>
          <cell r="B322" t="str">
            <v>S01.8</v>
          </cell>
        </row>
        <row r="323">
          <cell r="A323" t="str">
            <v>HERIDA CORTANTE EN ROSTRO</v>
          </cell>
          <cell r="B323" t="str">
            <v>S01.8</v>
          </cell>
        </row>
        <row r="324">
          <cell r="A324" t="str">
            <v>HERIDA CORTANTE EN SACRO</v>
          </cell>
          <cell r="B324" t="str">
            <v>S31.0</v>
          </cell>
        </row>
        <row r="325">
          <cell r="A325" t="str">
            <v>HERIDA CORTANTE EN TORAX</v>
          </cell>
          <cell r="B325" t="str">
            <v>S21.9</v>
          </cell>
        </row>
        <row r="326">
          <cell r="A326" t="str">
            <v>HERIDA CORTANTE FRONTAL</v>
          </cell>
          <cell r="B326" t="str">
            <v>S01.8</v>
          </cell>
        </row>
        <row r="327">
          <cell r="A327" t="str">
            <v>HERIDA CORTANTE MANO</v>
          </cell>
          <cell r="B327" t="str">
            <v>S61.9</v>
          </cell>
        </row>
        <row r="328">
          <cell r="A328" t="str">
            <v>HERIDA CORTANTE PENETRANTE EN DEDO DE MANO</v>
          </cell>
          <cell r="B328" t="str">
            <v>S61.9</v>
          </cell>
        </row>
        <row r="329">
          <cell r="A329" t="str">
            <v>HERIDA CORTANTE PUNZANTE BRAZO Y ABDOMEN</v>
          </cell>
          <cell r="B329" t="str">
            <v>S51.9</v>
          </cell>
        </row>
        <row r="330">
          <cell r="A330" t="str">
            <v>HERIDA CORTANTES EN MUÑECA</v>
          </cell>
          <cell r="B330" t="str">
            <v>S61.7</v>
          </cell>
        </row>
        <row r="331">
          <cell r="A331" t="str">
            <v>HERIDA DE FRENTE</v>
          </cell>
          <cell r="B331" t="str">
            <v>S01.8</v>
          </cell>
        </row>
        <row r="332">
          <cell r="A332" t="str">
            <v>HERIDA DE LA PIERNAS</v>
          </cell>
          <cell r="B332" t="str">
            <v>S81.7</v>
          </cell>
        </row>
        <row r="333">
          <cell r="A333" t="str">
            <v>HERIDA DE LABIO Y CAVIDAD BUCAL</v>
          </cell>
          <cell r="B333" t="str">
            <v>S01.5</v>
          </cell>
        </row>
        <row r="334">
          <cell r="A334" t="str">
            <v>HERIDA DEDO MANO</v>
          </cell>
          <cell r="B334" t="str">
            <v>S61.9</v>
          </cell>
        </row>
        <row r="335">
          <cell r="A335" t="str">
            <v>HERIDA DEL DEDO</v>
          </cell>
          <cell r="B335" t="str">
            <v>S61.0</v>
          </cell>
        </row>
        <row r="336">
          <cell r="A336" t="str">
            <v>HERIDA EN ANTEBRAZO</v>
          </cell>
          <cell r="B336" t="str">
            <v>S51.9</v>
          </cell>
        </row>
        <row r="337">
          <cell r="A337" t="str">
            <v>HERIDA EN ANTEBRAZO IZQUIERDO</v>
          </cell>
          <cell r="B337" t="str">
            <v>S51.9</v>
          </cell>
        </row>
        <row r="338">
          <cell r="A338" t="str">
            <v>HERIDA EN ABDOMEN</v>
          </cell>
          <cell r="B338" t="str">
            <v>S31.8</v>
          </cell>
        </row>
        <row r="339">
          <cell r="A339" t="str">
            <v>HERIDA EN BRAZO IZQUIERDO</v>
          </cell>
          <cell r="B339" t="str">
            <v>S41.1</v>
          </cell>
        </row>
        <row r="340">
          <cell r="A340" t="str">
            <v>HERIDA EN CABEZA</v>
          </cell>
          <cell r="B340" t="str">
            <v>S01.9</v>
          </cell>
        </row>
        <row r="341">
          <cell r="A341" t="str">
            <v>HERIDA EN CARA</v>
          </cell>
          <cell r="B341" t="str">
            <v>S01.8</v>
          </cell>
        </row>
        <row r="342">
          <cell r="A342" t="str">
            <v>HERIDA EN CEJA IZQUIEDA</v>
          </cell>
          <cell r="B342" t="str">
            <v>S01.1</v>
          </cell>
        </row>
        <row r="343">
          <cell r="A343" t="str">
            <v>HERIDA EN CODO DERECHO</v>
          </cell>
          <cell r="B343" t="str">
            <v>S51.0</v>
          </cell>
        </row>
        <row r="344">
          <cell r="A344" t="str">
            <v>HERIDA EN COLGAJO EN GLUTEO</v>
          </cell>
          <cell r="B344" t="str">
            <v>S31.0</v>
          </cell>
        </row>
        <row r="345">
          <cell r="A345" t="str">
            <v>HERIDA EN COSTILLA</v>
          </cell>
          <cell r="B345" t="str">
            <v>T14.0</v>
          </cell>
        </row>
        <row r="346">
          <cell r="A346" t="str">
            <v>HERIDA EN CUERO CABELLUDO</v>
          </cell>
          <cell r="B346" t="str">
            <v>S01.0</v>
          </cell>
        </row>
        <row r="347">
          <cell r="A347" t="str">
            <v>HERIDA EN CUERO CABELLUDO /TEC MODERADO</v>
          </cell>
          <cell r="B347" t="str">
            <v>S01.0</v>
          </cell>
        </row>
        <row r="348">
          <cell r="A348" t="str">
            <v>HERIDA EN DEDO DE MANO</v>
          </cell>
          <cell r="B348" t="str">
            <v>S61.0</v>
          </cell>
        </row>
        <row r="349">
          <cell r="A349" t="str">
            <v>HERIDA EN FRENTE</v>
          </cell>
          <cell r="B349" t="str">
            <v>S01.8</v>
          </cell>
        </row>
        <row r="350">
          <cell r="A350" t="str">
            <v>HERIDA EN FRENTE Y NARIZ</v>
          </cell>
          <cell r="B350" t="str">
            <v>S01.8</v>
          </cell>
        </row>
        <row r="351">
          <cell r="A351" t="str">
            <v>HERIDA EN I DEDO DE MANO</v>
          </cell>
          <cell r="B351" t="str">
            <v>S61.9</v>
          </cell>
        </row>
        <row r="352">
          <cell r="A352" t="str">
            <v>HERIDA EN II DEDO DE MANO</v>
          </cell>
          <cell r="B352" t="str">
            <v>S61.9</v>
          </cell>
        </row>
        <row r="353">
          <cell r="A353" t="str">
            <v>HERIDA EN III DEDO DE MANO DERECHA</v>
          </cell>
          <cell r="B353" t="str">
            <v>S61.9</v>
          </cell>
        </row>
        <row r="354">
          <cell r="A354" t="str">
            <v>HERIDA EN MANO</v>
          </cell>
          <cell r="B354" t="str">
            <v>S61.9</v>
          </cell>
        </row>
        <row r="355">
          <cell r="A355" t="str">
            <v>HERIDA EN MANO IZQUIERDA</v>
          </cell>
          <cell r="B355" t="str">
            <v>S61.0</v>
          </cell>
        </row>
        <row r="356">
          <cell r="A356" t="str">
            <v>HERIDA EN MENTON</v>
          </cell>
          <cell r="B356" t="str">
            <v>S01.8</v>
          </cell>
        </row>
        <row r="357">
          <cell r="A357" t="str">
            <v>HERIDA EN MIEMBRO INFERIOR</v>
          </cell>
          <cell r="B357" t="str">
            <v>T13.1</v>
          </cell>
        </row>
        <row r="358">
          <cell r="A358" t="str">
            <v>HERIDA EN MIEMBRO INFERIOR DERECHO</v>
          </cell>
          <cell r="B358" t="str">
            <v>T13.1</v>
          </cell>
        </row>
        <row r="359">
          <cell r="A359" t="str">
            <v>HERIDA EN PANTORILLA DERECHA</v>
          </cell>
          <cell r="B359" t="str">
            <v>S81.8</v>
          </cell>
        </row>
        <row r="360">
          <cell r="A360" t="str">
            <v>HERIDA EN PARPADO IZQ.</v>
          </cell>
          <cell r="B360" t="str">
            <v>S01.1</v>
          </cell>
        </row>
        <row r="361">
          <cell r="A361" t="str">
            <v>HERIDA EN PIE</v>
          </cell>
          <cell r="B361" t="str">
            <v>S91.3</v>
          </cell>
        </row>
        <row r="362">
          <cell r="A362" t="str">
            <v>HERIDA EN PIERNA PÓR MODEDURA CANINA</v>
          </cell>
          <cell r="B362" t="str">
            <v>S81.9</v>
          </cell>
        </row>
        <row r="363">
          <cell r="A363" t="str">
            <v>HERIDA EN PIERNA X ARMA DE FUEGO</v>
          </cell>
          <cell r="B363" t="str">
            <v>S81.9</v>
          </cell>
        </row>
        <row r="364">
          <cell r="A364" t="str">
            <v>HERIDA EN REGION FRONTAL</v>
          </cell>
          <cell r="B364" t="str">
            <v>S01.8</v>
          </cell>
        </row>
        <row r="365">
          <cell r="A365" t="str">
            <v>HERIDA EN ROSTRO</v>
          </cell>
          <cell r="B365" t="str">
            <v>S01.8</v>
          </cell>
        </row>
        <row r="366">
          <cell r="A366" t="str">
            <v>HERIDA EN TORAX</v>
          </cell>
          <cell r="B366" t="str">
            <v>S21.9</v>
          </cell>
        </row>
        <row r="367">
          <cell r="A367" t="str">
            <v>HERIDA ESCUPULAR</v>
          </cell>
          <cell r="B367" t="str">
            <v>T14.0</v>
          </cell>
        </row>
        <row r="368">
          <cell r="A368" t="str">
            <v>HERIDA FRONTAL</v>
          </cell>
          <cell r="B368" t="str">
            <v>S01.8</v>
          </cell>
        </row>
        <row r="369">
          <cell r="A369" t="str">
            <v>HERIDA I DEDO DE MANO IZQUIERDO</v>
          </cell>
          <cell r="B369" t="str">
            <v>S61.0</v>
          </cell>
        </row>
        <row r="370">
          <cell r="A370" t="str">
            <v>HERIDA II DEDO MANO</v>
          </cell>
          <cell r="B370" t="str">
            <v>S61.9</v>
          </cell>
        </row>
        <row r="371">
          <cell r="A371" t="str">
            <v>HERIDA INFECTADA EN BRAZO IZQUIERDO</v>
          </cell>
          <cell r="B371" t="str">
            <v>S41.1</v>
          </cell>
        </row>
        <row r="372">
          <cell r="A372" t="str">
            <v>HERIDA MENTON</v>
          </cell>
          <cell r="B372" t="str">
            <v>S01.8</v>
          </cell>
        </row>
        <row r="373">
          <cell r="A373" t="str">
            <v>HERIDA MORDEDURA POR LORO</v>
          </cell>
          <cell r="B373" t="str">
            <v>T14.0</v>
          </cell>
        </row>
        <row r="374">
          <cell r="A374" t="str">
            <v>HERIDA MUSLO</v>
          </cell>
          <cell r="B374" t="str">
            <v>S71.7</v>
          </cell>
        </row>
        <row r="375">
          <cell r="A375" t="str">
            <v>HERIDA OCNTUSA EN PIERNA</v>
          </cell>
          <cell r="B375" t="str">
            <v>S81.9</v>
          </cell>
        </row>
        <row r="376">
          <cell r="A376" t="str">
            <v>HERIDA PARED EN TORAX</v>
          </cell>
          <cell r="B376" t="str">
            <v>S21.9</v>
          </cell>
        </row>
        <row r="377">
          <cell r="A377" t="str">
            <v>HERIDA PIE</v>
          </cell>
          <cell r="B377" t="str">
            <v>S91.3</v>
          </cell>
        </row>
        <row r="378">
          <cell r="A378" t="str">
            <v>HERIDA POLICONTUSA</v>
          </cell>
          <cell r="B378" t="str">
            <v>T00.9</v>
          </cell>
        </row>
        <row r="379">
          <cell r="A379" t="str">
            <v>HERIDA POR MORDEDURA  DE</v>
          </cell>
          <cell r="B379" t="str">
            <v>T14.0</v>
          </cell>
        </row>
        <row r="380">
          <cell r="A380" t="str">
            <v>HERIDA POR MORDEDURA  DE PERRO</v>
          </cell>
          <cell r="B380" t="str">
            <v>T14.0</v>
          </cell>
        </row>
        <row r="381">
          <cell r="A381" t="str">
            <v>HERIDA POR MORDWEURA EN CARA</v>
          </cell>
          <cell r="B381" t="str">
            <v>S01.8</v>
          </cell>
        </row>
        <row r="382">
          <cell r="A382" t="str">
            <v>HERIDA PUNZANTE</v>
          </cell>
          <cell r="B382" t="str">
            <v>T14.1</v>
          </cell>
        </row>
        <row r="383">
          <cell r="A383" t="str">
            <v>HERIDA PUNZO CORTANTE</v>
          </cell>
          <cell r="B383" t="str">
            <v>T14.0</v>
          </cell>
        </row>
        <row r="384">
          <cell r="A384" t="str">
            <v>HERIDA PUNZO CORTANTE EN TORAX</v>
          </cell>
          <cell r="B384" t="str">
            <v>S21.9</v>
          </cell>
        </row>
        <row r="385">
          <cell r="A385" t="str">
            <v xml:space="preserve">HERIDA PUNZO PENETRANTE </v>
          </cell>
          <cell r="B385" t="str">
            <v>T14.0</v>
          </cell>
        </row>
        <row r="386">
          <cell r="A386" t="str">
            <v>HERIDA PUNZO PENETRANTE EN MANO</v>
          </cell>
          <cell r="B386" t="str">
            <v>S61.9</v>
          </cell>
        </row>
        <row r="387">
          <cell r="A387" t="str">
            <v>HERIDA SUPERCILIAR</v>
          </cell>
          <cell r="B387" t="str">
            <v>T14.1</v>
          </cell>
        </row>
        <row r="388">
          <cell r="A388" t="str">
            <v>HERIDA X ATRICCION DE MANO</v>
          </cell>
          <cell r="B388" t="str">
            <v>S61.9</v>
          </cell>
        </row>
        <row r="389">
          <cell r="A389" t="str">
            <v>HERIDA X PAF EN BRAZO</v>
          </cell>
          <cell r="B389" t="str">
            <v>S41.1</v>
          </cell>
        </row>
        <row r="390">
          <cell r="A390" t="str">
            <v>HERIDA X PAF EN GLUTEO DERECHO</v>
          </cell>
          <cell r="B390" t="str">
            <v>S31.0</v>
          </cell>
        </row>
        <row r="391">
          <cell r="A391" t="str">
            <v>HERIDAS  CORTANTES MULTIPLES EN ANTEBRAZO</v>
          </cell>
          <cell r="B391" t="str">
            <v>S51.9</v>
          </cell>
        </row>
        <row r="392">
          <cell r="A392" t="str">
            <v>HERIDAS CONTUSAS MULTIPLES+ ETILISMO</v>
          </cell>
          <cell r="B392" t="str">
            <v>T14.0</v>
          </cell>
        </row>
        <row r="393">
          <cell r="A393" t="str">
            <v>HERIDAS CONTUSO EN LABIOS</v>
          </cell>
          <cell r="B393" t="str">
            <v>S31.4</v>
          </cell>
        </row>
        <row r="394">
          <cell r="A394" t="str">
            <v>HERIDAS CORTANTE EN MANO DERECHA</v>
          </cell>
          <cell r="B394" t="str">
            <v>S61.9</v>
          </cell>
        </row>
        <row r="395">
          <cell r="A395" t="str">
            <v>HERIDAS CORTANTES MULTIPLES EN DEDO M,ANO</v>
          </cell>
          <cell r="B395" t="str">
            <v>S61.9</v>
          </cell>
        </row>
        <row r="396">
          <cell r="A396" t="str">
            <v>HERIDAS ESCORIATIVAS MULTIPLES</v>
          </cell>
          <cell r="B396" t="str">
            <v>T14.0</v>
          </cell>
        </row>
        <row r="397">
          <cell r="A397" t="str">
            <v>HERNIA INGUINAL</v>
          </cell>
          <cell r="B397" t="str">
            <v>K40.9</v>
          </cell>
        </row>
        <row r="398">
          <cell r="A398" t="str">
            <v>HICETOMIA</v>
          </cell>
          <cell r="B398" t="str">
            <v>B47.9</v>
          </cell>
        </row>
        <row r="399">
          <cell r="A399" t="str">
            <v>HIPERACTIBIDAD BRONQUIAL</v>
          </cell>
          <cell r="B399" t="str">
            <v>J39.3</v>
          </cell>
        </row>
        <row r="400">
          <cell r="A400" t="str">
            <v>HIPERACTIVIDAD BRONQUIAL</v>
          </cell>
          <cell r="B400" t="str">
            <v>J39.3</v>
          </cell>
        </row>
        <row r="401">
          <cell r="A401" t="str">
            <v>HIPERIMESIS GRAVIDICA</v>
          </cell>
          <cell r="B401" t="str">
            <v>O21.1</v>
          </cell>
        </row>
        <row r="402">
          <cell r="A402" t="str">
            <v>HIPERTENSION</v>
          </cell>
          <cell r="B402" t="str">
            <v>I10.X</v>
          </cell>
        </row>
        <row r="403">
          <cell r="A403" t="str">
            <v>HIPERTENSION ARTERIAL</v>
          </cell>
          <cell r="B403" t="str">
            <v>I10.X</v>
          </cell>
        </row>
        <row r="404">
          <cell r="A404" t="str">
            <v>HIPERTENSION ARTERIAL NO CFONTROLADA</v>
          </cell>
          <cell r="B404" t="str">
            <v>I10.X</v>
          </cell>
        </row>
        <row r="405">
          <cell r="A405" t="str">
            <v>HJERIDA HEROSIVA LABIO SUP.</v>
          </cell>
          <cell r="B405" t="str">
            <v>S31.4</v>
          </cell>
        </row>
        <row r="406">
          <cell r="A406" t="str">
            <v>HRB</v>
          </cell>
          <cell r="B406" t="str">
            <v>J39.3</v>
          </cell>
        </row>
        <row r="407">
          <cell r="A407" t="str">
            <v>HTA</v>
          </cell>
          <cell r="B407" t="str">
            <v>I10.X</v>
          </cell>
        </row>
        <row r="408">
          <cell r="A408" t="str">
            <v>HTA + SIND. ANSIOSO</v>
          </cell>
          <cell r="B408" t="str">
            <v>I10.X</v>
          </cell>
        </row>
        <row r="409">
          <cell r="A409" t="str">
            <v>ICTERICIA NEONATAL</v>
          </cell>
          <cell r="B409" t="str">
            <v>P59.9</v>
          </cell>
        </row>
        <row r="410">
          <cell r="A410" t="str">
            <v>IMPETIGO</v>
          </cell>
          <cell r="B410" t="str">
            <v>L01.0</v>
          </cell>
        </row>
        <row r="411">
          <cell r="A411" t="str">
            <v>INFECCION URINARIA</v>
          </cell>
          <cell r="B411" t="str">
            <v>N39.0</v>
          </cell>
        </row>
        <row r="412">
          <cell r="A412" t="str">
            <v>INGESTA CAUSTICA</v>
          </cell>
          <cell r="B412" t="str">
            <v>T18.9</v>
          </cell>
        </row>
        <row r="413">
          <cell r="A413" t="str">
            <v>INGESTA DE CASTICOS</v>
          </cell>
          <cell r="B413" t="str">
            <v>T18.9</v>
          </cell>
        </row>
        <row r="414">
          <cell r="A414" t="str">
            <v>INGESTA DE LEGIA</v>
          </cell>
          <cell r="B414" t="str">
            <v>T54.9</v>
          </cell>
        </row>
        <row r="415">
          <cell r="A415" t="str">
            <v>INGESTA DE ORGANOS FOSFORADOS</v>
          </cell>
          <cell r="B415" t="str">
            <v>T60.0</v>
          </cell>
        </row>
        <row r="416">
          <cell r="A416" t="str">
            <v>INGESTA INSECTISIDA</v>
          </cell>
          <cell r="B416" t="str">
            <v>T18.9</v>
          </cell>
        </row>
        <row r="417">
          <cell r="A417" t="str">
            <v>INGESTA DE INSECTISIDA X AUTO AGRESION</v>
          </cell>
          <cell r="B417" t="str">
            <v>T18.9</v>
          </cell>
        </row>
        <row r="418">
          <cell r="A418" t="str">
            <v>INHALACION HIPERTENSION AETERIAL</v>
          </cell>
          <cell r="B418" t="str">
            <v>I10.X</v>
          </cell>
        </row>
        <row r="419">
          <cell r="A419" t="str">
            <v>INSUFICIECIA RESPIRATORIA</v>
          </cell>
          <cell r="B419" t="str">
            <v>J96.9</v>
          </cell>
        </row>
        <row r="420">
          <cell r="A420" t="str">
            <v>INSUFICIENCIA CARDIACA</v>
          </cell>
          <cell r="B420" t="str">
            <v>I50.9</v>
          </cell>
        </row>
        <row r="421">
          <cell r="A421" t="str">
            <v>INSUFICIENCIA RESPIRATORIA</v>
          </cell>
          <cell r="B421" t="str">
            <v>J96.0</v>
          </cell>
        </row>
        <row r="422">
          <cell r="A422" t="str">
            <v>INSUFICIENCIA RESPIRATORIA</v>
          </cell>
          <cell r="B422" t="str">
            <v>J96.9</v>
          </cell>
        </row>
        <row r="423">
          <cell r="A423" t="str">
            <v>INSUFICIENCIA RESPIRATORIA AGUDA</v>
          </cell>
          <cell r="B423" t="str">
            <v>J96.0</v>
          </cell>
        </row>
        <row r="424">
          <cell r="A424" t="str">
            <v>INTENTO DE SUICIDIO</v>
          </cell>
          <cell r="B424" t="str">
            <v>Z91.5</v>
          </cell>
        </row>
        <row r="425">
          <cell r="A425" t="str">
            <v>INTOXICACION</v>
          </cell>
          <cell r="B425" t="str">
            <v>E87.7</v>
          </cell>
        </row>
        <row r="426">
          <cell r="A426" t="str">
            <v>INTOXICACION POR INHALACION</v>
          </cell>
          <cell r="B426" t="str">
            <v>F18.0</v>
          </cell>
        </row>
        <row r="427">
          <cell r="A427" t="str">
            <v>INTOXICACION AGUDA</v>
          </cell>
          <cell r="B427" t="str">
            <v>E87.7</v>
          </cell>
        </row>
        <row r="428">
          <cell r="A428" t="str">
            <v>INTOXICACION ALCOHOLICA</v>
          </cell>
          <cell r="B428" t="str">
            <v>F10.0</v>
          </cell>
        </row>
        <row r="429">
          <cell r="A429" t="str">
            <v>INTOXICACION ALIMENTARIA</v>
          </cell>
          <cell r="B429" t="str">
            <v>A05.9</v>
          </cell>
        </row>
        <row r="430">
          <cell r="A430" t="str">
            <v>INTOXICACION ORAL</v>
          </cell>
          <cell r="B430" t="str">
            <v>E87.7</v>
          </cell>
        </row>
        <row r="431">
          <cell r="A431" t="str">
            <v>INTOXICACION POR ORGANOS FOSFORADOS</v>
          </cell>
          <cell r="B431" t="str">
            <v>T60.0</v>
          </cell>
        </row>
        <row r="432">
          <cell r="A432" t="str">
            <v>INTOXICACION POR SEDANTE</v>
          </cell>
          <cell r="B432" t="str">
            <v>E87.7</v>
          </cell>
        </row>
        <row r="433">
          <cell r="A433" t="str">
            <v>INTOXICACION POR SUSTANCIA</v>
          </cell>
          <cell r="B433" t="str">
            <v>F19.0</v>
          </cell>
        </row>
        <row r="434">
          <cell r="A434" t="str">
            <v>INTOXICACION POR VENENO</v>
          </cell>
          <cell r="B434" t="str">
            <v>E87.7</v>
          </cell>
        </row>
        <row r="435">
          <cell r="A435" t="str">
            <v>INTOXICACION X ORGANOS FOSFORADOS</v>
          </cell>
          <cell r="B435" t="str">
            <v>T60.0</v>
          </cell>
        </row>
        <row r="436">
          <cell r="A436" t="str">
            <v>ITU</v>
          </cell>
          <cell r="B436" t="str">
            <v>N39.0</v>
          </cell>
        </row>
        <row r="437">
          <cell r="A437" t="str">
            <v>ITU/EPI</v>
          </cell>
          <cell r="B437" t="str">
            <v>N39.0</v>
          </cell>
        </row>
        <row r="438">
          <cell r="A438" t="str">
            <v>IVRA</v>
          </cell>
          <cell r="B438" t="str">
            <v>J46.9</v>
          </cell>
        </row>
        <row r="439">
          <cell r="A439" t="str">
            <v>IVRB</v>
          </cell>
          <cell r="B439" t="str">
            <v>J22.X</v>
          </cell>
        </row>
        <row r="440">
          <cell r="A440" t="str">
            <v>LARINGITIS</v>
          </cell>
          <cell r="B440" t="str">
            <v>J04.0</v>
          </cell>
        </row>
        <row r="441">
          <cell r="A441" t="str">
            <v>LARINGOTRAQUEITIS</v>
          </cell>
          <cell r="B441" t="str">
            <v>J04.2</v>
          </cell>
        </row>
        <row r="442">
          <cell r="A442" t="str">
            <v>LARINGOTRAQUEITIS AGUDA</v>
          </cell>
          <cell r="B442" t="str">
            <v>J04.2</v>
          </cell>
        </row>
        <row r="443">
          <cell r="A443" t="str">
            <v>LITIASIS VESICULAR</v>
          </cell>
          <cell r="B443" t="str">
            <v>K80.2</v>
          </cell>
        </row>
        <row r="444">
          <cell r="A444" t="str">
            <v>LUMBALGIA</v>
          </cell>
          <cell r="B444" t="str">
            <v>M54.5</v>
          </cell>
        </row>
        <row r="445">
          <cell r="A445" t="str">
            <v>LUXACION DE CLAVICULA</v>
          </cell>
          <cell r="B445" t="str">
            <v>S43.1</v>
          </cell>
        </row>
        <row r="446">
          <cell r="A446" t="str">
            <v>LUXACION EN HOMBRO</v>
          </cell>
          <cell r="B446" t="str">
            <v>S83.1</v>
          </cell>
        </row>
        <row r="447">
          <cell r="A447" t="str">
            <v>LUXACION EN MUÑECA</v>
          </cell>
          <cell r="B447" t="str">
            <v>S63.0</v>
          </cell>
        </row>
        <row r="448">
          <cell r="A448" t="str">
            <v>LUXACION HOMBRO</v>
          </cell>
          <cell r="B448" t="str">
            <v>S43.0</v>
          </cell>
        </row>
        <row r="449">
          <cell r="A449" t="str">
            <v>METEORISMO</v>
          </cell>
          <cell r="B449" t="str">
            <v>N92.5</v>
          </cell>
        </row>
        <row r="450">
          <cell r="A450" t="str">
            <v>MIGRAÑA</v>
          </cell>
          <cell r="B450" t="str">
            <v>G43.9</v>
          </cell>
        </row>
        <row r="451">
          <cell r="A451" t="str">
            <v>MORDEDURA CANINA</v>
          </cell>
          <cell r="B451" t="str">
            <v>T14.1</v>
          </cell>
        </row>
        <row r="452">
          <cell r="A452" t="str">
            <v>MORDEDURA CANINA EN BRAZO DERECHO</v>
          </cell>
          <cell r="B452" t="str">
            <v>T14.1</v>
          </cell>
        </row>
        <row r="453">
          <cell r="A453" t="str">
            <v>MORDEDURA CANINA EN CABEZA</v>
          </cell>
          <cell r="B453" t="str">
            <v>T14.1</v>
          </cell>
        </row>
        <row r="454">
          <cell r="A454" t="str">
            <v>MORDEDURA CANINA EN GLUTEO IZQUIERDO</v>
          </cell>
          <cell r="B454" t="str">
            <v>T14.1</v>
          </cell>
        </row>
        <row r="455">
          <cell r="A455" t="str">
            <v>MORDEDURA CANINA EN MIEMBRO INFERIOR</v>
          </cell>
          <cell r="B455" t="str">
            <v>T14.1</v>
          </cell>
        </row>
        <row r="456">
          <cell r="A456" t="str">
            <v>MORDEDURA CANINA EN PIENA IZQ.</v>
          </cell>
          <cell r="B456" t="str">
            <v>T14.1</v>
          </cell>
        </row>
        <row r="457">
          <cell r="A457" t="str">
            <v>MORDEDURA CANINA EN PIERNA</v>
          </cell>
          <cell r="B457" t="str">
            <v>T14.1</v>
          </cell>
        </row>
        <row r="458">
          <cell r="A458" t="str">
            <v>MORDEDURA CANINA MANO</v>
          </cell>
          <cell r="B458" t="str">
            <v>T14.1</v>
          </cell>
        </row>
        <row r="459">
          <cell r="A459" t="str">
            <v>MORDEDURA DE ARAÑA</v>
          </cell>
          <cell r="B459" t="str">
            <v>T63.3</v>
          </cell>
        </row>
        <row r="460">
          <cell r="A460" t="str">
            <v>MORDEDURA DE ARAÑA EN MANO</v>
          </cell>
          <cell r="B460" t="str">
            <v>T63.3</v>
          </cell>
        </row>
        <row r="461">
          <cell r="A461" t="str">
            <v>MORDEDURA DE ARAÑA MIEMB. SUP. IZQ.</v>
          </cell>
          <cell r="B461" t="str">
            <v>T63.3</v>
          </cell>
        </row>
        <row r="462">
          <cell r="A462" t="str">
            <v>MORDEDURA DE CONEJO EN MANO</v>
          </cell>
          <cell r="B462" t="str">
            <v>T14.1</v>
          </cell>
        </row>
        <row r="463">
          <cell r="A463" t="str">
            <v>MORDEDURA DE RATA</v>
          </cell>
          <cell r="B463" t="str">
            <v>T14.1</v>
          </cell>
        </row>
        <row r="464">
          <cell r="A464" t="str">
            <v>MORDEDURA X MONO EN DEDO</v>
          </cell>
          <cell r="B464" t="str">
            <v>T63.9</v>
          </cell>
        </row>
        <row r="465">
          <cell r="A465" t="str">
            <v>MORDURA CANINA MANO</v>
          </cell>
          <cell r="B465" t="str">
            <v>T14.1</v>
          </cell>
        </row>
        <row r="466">
          <cell r="A466" t="str">
            <v>MORDURA CANINA MUSLO</v>
          </cell>
          <cell r="B466" t="str">
            <v>T14.1</v>
          </cell>
        </row>
        <row r="467">
          <cell r="A467" t="str">
            <v>MORDEDURA POR GATO</v>
          </cell>
          <cell r="B467" t="str">
            <v>T14.1</v>
          </cell>
        </row>
        <row r="468">
          <cell r="A468" t="str">
            <v>NEUMONIA</v>
          </cell>
          <cell r="B468" t="str">
            <v>J18.9</v>
          </cell>
        </row>
        <row r="469">
          <cell r="A469" t="str">
            <v>NEUMONIA AGUDA</v>
          </cell>
          <cell r="B469" t="str">
            <v>J18.9</v>
          </cell>
        </row>
        <row r="470">
          <cell r="A470" t="str">
            <v>NEUMOPATIA</v>
          </cell>
          <cell r="B470" t="str">
            <v>J98.4</v>
          </cell>
        </row>
        <row r="471">
          <cell r="A471" t="str">
            <v>NEURITIS</v>
          </cell>
          <cell r="B471" t="str">
            <v>M79.2</v>
          </cell>
        </row>
        <row r="472">
          <cell r="A472" t="str">
            <v>OBSTRUCCION DE SONDA  VESICAL</v>
          </cell>
          <cell r="B472" t="str">
            <v>G91.1</v>
          </cell>
        </row>
        <row r="473">
          <cell r="A473" t="str">
            <v>OBSTRUCCION NASAL</v>
          </cell>
          <cell r="B473" t="str">
            <v>J34.8</v>
          </cell>
        </row>
        <row r="474">
          <cell r="A474" t="str">
            <v>ODONTALGIA</v>
          </cell>
          <cell r="B474" t="str">
            <v>K08.8</v>
          </cell>
        </row>
        <row r="475">
          <cell r="A475" t="str">
            <v>OMA</v>
          </cell>
          <cell r="B475" t="str">
            <v>H66.9</v>
          </cell>
        </row>
        <row r="476">
          <cell r="A476" t="str">
            <v>OMA + OTALGIA</v>
          </cell>
          <cell r="B476" t="str">
            <v>H92.0</v>
          </cell>
        </row>
        <row r="477">
          <cell r="A477" t="str">
            <v>OSTEOCONDRITIS</v>
          </cell>
          <cell r="B477" t="str">
            <v>M93.9</v>
          </cell>
        </row>
        <row r="478">
          <cell r="A478" t="str">
            <v>OTALGIA</v>
          </cell>
          <cell r="B478" t="str">
            <v>H92.0</v>
          </cell>
        </row>
        <row r="479">
          <cell r="A479" t="str">
            <v>OTALGIA AGUDA</v>
          </cell>
          <cell r="B479" t="str">
            <v>H92.0</v>
          </cell>
        </row>
        <row r="480">
          <cell r="A480" t="str">
            <v>OTALGIA+ AMIGDALITIS AGUDA</v>
          </cell>
          <cell r="B480" t="str">
            <v>H92.0</v>
          </cell>
        </row>
        <row r="481">
          <cell r="A481" t="str">
            <v>OTITIS</v>
          </cell>
          <cell r="B481" t="str">
            <v>H66.9</v>
          </cell>
        </row>
        <row r="482">
          <cell r="A482" t="str">
            <v xml:space="preserve">OTITIS  </v>
          </cell>
          <cell r="B482" t="str">
            <v>H66.9</v>
          </cell>
        </row>
        <row r="483">
          <cell r="A483" t="str">
            <v>OTITIS MEDIA</v>
          </cell>
          <cell r="B483" t="str">
            <v>H66.9</v>
          </cell>
        </row>
        <row r="484">
          <cell r="A484" t="str">
            <v>OTITIS MEDIA AGUDA</v>
          </cell>
          <cell r="B484" t="str">
            <v>H66.9</v>
          </cell>
        </row>
        <row r="485">
          <cell r="A485" t="str">
            <v>PANCREATITIS</v>
          </cell>
          <cell r="B485" t="str">
            <v>K85.X</v>
          </cell>
        </row>
        <row r="486">
          <cell r="A486" t="str">
            <v>PICADURA DE ARACNIDO</v>
          </cell>
          <cell r="B486" t="str">
            <v>T63.3</v>
          </cell>
        </row>
        <row r="487">
          <cell r="A487" t="str">
            <v>PICADURA DE INSECTO</v>
          </cell>
          <cell r="B487" t="str">
            <v>T14.0</v>
          </cell>
        </row>
        <row r="488">
          <cell r="A488" t="str">
            <v xml:space="preserve">PICADURA DE INSECTO </v>
          </cell>
          <cell r="B488" t="str">
            <v>T63.4</v>
          </cell>
        </row>
        <row r="489">
          <cell r="A489" t="str">
            <v>PICADURA DE INSECTO EN MANO DERECHA</v>
          </cell>
          <cell r="B489" t="str">
            <v>T63.4</v>
          </cell>
        </row>
        <row r="490">
          <cell r="A490" t="str">
            <v>PITIRIASIS</v>
          </cell>
          <cell r="B490" t="str">
            <v>B85.3</v>
          </cell>
        </row>
        <row r="491">
          <cell r="A491" t="str">
            <v>POLICCONTUSO POR CAIDA</v>
          </cell>
          <cell r="B491" t="str">
            <v>T00.9</v>
          </cell>
        </row>
        <row r="492">
          <cell r="A492" t="str">
            <v>POLICONSO POR ACCIDENTE DE TRANSITO</v>
          </cell>
          <cell r="B492" t="str">
            <v>T00.9</v>
          </cell>
        </row>
        <row r="493">
          <cell r="A493" t="str">
            <v>POLICONTUSA</v>
          </cell>
          <cell r="B493" t="str">
            <v>T00.9</v>
          </cell>
        </row>
        <row r="494">
          <cell r="A494" t="str">
            <v>POLICONTUSO</v>
          </cell>
          <cell r="B494" t="str">
            <v>T00.9</v>
          </cell>
        </row>
        <row r="495">
          <cell r="A495" t="str">
            <v>POLITRAUMATISMO</v>
          </cell>
          <cell r="B495" t="str">
            <v>T00.9</v>
          </cell>
        </row>
        <row r="496">
          <cell r="A496" t="str">
            <v>POLICONTUSO  TEC</v>
          </cell>
          <cell r="B496" t="str">
            <v>T00.9</v>
          </cell>
        </row>
        <row r="497">
          <cell r="A497" t="str">
            <v>POLICONTUSO D/C FX CODO</v>
          </cell>
          <cell r="B497" t="str">
            <v>T00.9</v>
          </cell>
        </row>
        <row r="498">
          <cell r="A498" t="str">
            <v>POLICONTUSO HERIDA CORTANTE EN MENTON</v>
          </cell>
          <cell r="B498" t="str">
            <v>T00.9</v>
          </cell>
        </row>
        <row r="499">
          <cell r="A499" t="str">
            <v>POLICONTUSO HERIDAS ESCORIATIVAS MULTIPLES</v>
          </cell>
          <cell r="B499" t="str">
            <v>T00.9</v>
          </cell>
        </row>
        <row r="500">
          <cell r="A500" t="str">
            <v>POLICONTUSO POR ACCIDENTE DE TRABAJO</v>
          </cell>
          <cell r="B500" t="str">
            <v>T00.9</v>
          </cell>
        </row>
        <row r="501">
          <cell r="A501" t="str">
            <v>POLICONTUSO POR ACCIDENTE DE TRANSITO</v>
          </cell>
          <cell r="B501" t="str">
            <v>T00.9</v>
          </cell>
        </row>
        <row r="502">
          <cell r="A502" t="str">
            <v>POLICONTUSO POR AGRESION</v>
          </cell>
          <cell r="B502" t="str">
            <v>T00.9</v>
          </cell>
        </row>
        <row r="503">
          <cell r="A503" t="str">
            <v>POLICONTUSO POR CAIDA TEC LEVE</v>
          </cell>
          <cell r="B503" t="str">
            <v>T00.9</v>
          </cell>
        </row>
        <row r="504">
          <cell r="A504" t="str">
            <v>POLICONTUSO X ACCIDENTE DE TRANSITO</v>
          </cell>
          <cell r="B504" t="str">
            <v>T00.9</v>
          </cell>
        </row>
        <row r="505">
          <cell r="A505" t="str">
            <v>POLITRAUMATISADO HERIDA CORTANTE EN MANO</v>
          </cell>
          <cell r="B505" t="str">
            <v>T00.9</v>
          </cell>
        </row>
        <row r="506">
          <cell r="A506" t="str">
            <v>POLICONTUSO D/C FX RODILLA IZQ</v>
          </cell>
          <cell r="B506" t="str">
            <v>T00.9</v>
          </cell>
        </row>
        <row r="507">
          <cell r="A507" t="str">
            <v>POLICONTUSO D/C FX HOMBRO</v>
          </cell>
          <cell r="B507" t="str">
            <v>T00.9</v>
          </cell>
        </row>
        <row r="508">
          <cell r="A508" t="str">
            <v>POLICONTUSO D/C FX COSTAL</v>
          </cell>
          <cell r="B508" t="str">
            <v>T00.9</v>
          </cell>
        </row>
        <row r="509">
          <cell r="A509" t="str">
            <v>POLICONTUSO D/C FX CERVICAL</v>
          </cell>
          <cell r="B509" t="str">
            <v>T00.9</v>
          </cell>
        </row>
        <row r="510">
          <cell r="A510" t="str">
            <v>POLICONTUSO D/C FX MIENB. INF</v>
          </cell>
          <cell r="B510" t="str">
            <v>T00.9</v>
          </cell>
        </row>
        <row r="511">
          <cell r="A511" t="str">
            <v>POLICONTUSO D/C FX  CODO</v>
          </cell>
          <cell r="B511" t="str">
            <v>T00.9</v>
          </cell>
        </row>
        <row r="512">
          <cell r="A512" t="str">
            <v>POLICONTUSO  D/C EN NARIZ</v>
          </cell>
          <cell r="B512" t="str">
            <v>T00.9</v>
          </cell>
        </row>
        <row r="513">
          <cell r="A513" t="str">
            <v>POLICONTUSO X CAIDA</v>
          </cell>
          <cell r="B513" t="str">
            <v>T00.9</v>
          </cell>
        </row>
        <row r="514">
          <cell r="A514" t="str">
            <v>POLICONTUSO + CONTUSION NASAL</v>
          </cell>
          <cell r="B514" t="str">
            <v>S00.3</v>
          </cell>
        </row>
        <row r="515">
          <cell r="A515" t="str">
            <v>POST CONVULSION</v>
          </cell>
          <cell r="B515" t="str">
            <v>R56.8</v>
          </cell>
        </row>
        <row r="516">
          <cell r="A516" t="str">
            <v>PRECOLDALGIA</v>
          </cell>
          <cell r="B516" t="str">
            <v>R07.2</v>
          </cell>
        </row>
        <row r="517">
          <cell r="A517" t="str">
            <v>PRECORDALGIA</v>
          </cell>
          <cell r="B517" t="str">
            <v>R07.2</v>
          </cell>
        </row>
        <row r="518">
          <cell r="A518" t="str">
            <v>PRECORDIAL</v>
          </cell>
          <cell r="B518" t="str">
            <v>R07.2</v>
          </cell>
        </row>
        <row r="519">
          <cell r="A519" t="str">
            <v>PRECORDIAL, DOLOR</v>
          </cell>
          <cell r="B519" t="str">
            <v>R07.2</v>
          </cell>
        </row>
        <row r="520">
          <cell r="A520" t="str">
            <v>PRURITO</v>
          </cell>
          <cell r="B520" t="str">
            <v>L29.9</v>
          </cell>
        </row>
        <row r="521">
          <cell r="A521" t="str">
            <v>QUEMADURA Iº</v>
          </cell>
          <cell r="B521" t="str">
            <v>T30.1</v>
          </cell>
        </row>
        <row r="522">
          <cell r="A522" t="str">
            <v>QUEMADURA Iiº</v>
          </cell>
          <cell r="B522" t="str">
            <v>T30.2</v>
          </cell>
        </row>
        <row r="523">
          <cell r="A523" t="str">
            <v>QUEMADURA ANTEBRAZO</v>
          </cell>
          <cell r="B523" t="str">
            <v>T22.0</v>
          </cell>
        </row>
        <row r="524">
          <cell r="A524" t="str">
            <v>QUEMADURA CABEZA CUELLO II°</v>
          </cell>
          <cell r="B524" t="str">
            <v>T20.2</v>
          </cell>
        </row>
        <row r="525">
          <cell r="A525" t="str">
            <v>QUEMADURA CABEZA CUELLO III°</v>
          </cell>
          <cell r="B525" t="str">
            <v>T20.3</v>
          </cell>
        </row>
        <row r="526">
          <cell r="A526" t="str">
            <v>QUEMADURA DE CABEZA CUELLO I°</v>
          </cell>
          <cell r="B526" t="str">
            <v>T20.1</v>
          </cell>
        </row>
        <row r="527">
          <cell r="A527" t="str">
            <v>QUEMADURA DE II° E CARA Y EXTREMIDADES</v>
          </cell>
          <cell r="B527" t="str">
            <v>T22.2</v>
          </cell>
        </row>
        <row r="528">
          <cell r="A528" t="str">
            <v>QUEMADURA DE II° EN MANOS</v>
          </cell>
          <cell r="B528" t="str">
            <v>T23.2</v>
          </cell>
        </row>
        <row r="529">
          <cell r="A529" t="str">
            <v>QUEMADURA EN MIEMBRO INFERIOR</v>
          </cell>
          <cell r="B529" t="str">
            <v>T24.0</v>
          </cell>
        </row>
        <row r="530">
          <cell r="A530" t="str">
            <v>QUEMADURA I° MANO DER.</v>
          </cell>
          <cell r="B530" t="str">
            <v>T23.1</v>
          </cell>
        </row>
        <row r="531">
          <cell r="A531" t="str">
            <v>QUEMADURA OCULAR</v>
          </cell>
          <cell r="B531" t="str">
            <v>T26.4</v>
          </cell>
        </row>
        <row r="532">
          <cell r="A532" t="str">
            <v>QUEMADURA OFTALMICA</v>
          </cell>
          <cell r="B532" t="str">
            <v>T26.4</v>
          </cell>
        </row>
        <row r="533">
          <cell r="A533" t="str">
            <v>QUEMADURA QUIMICA EN CARA</v>
          </cell>
          <cell r="B533" t="str">
            <v>T20.0</v>
          </cell>
        </row>
        <row r="534">
          <cell r="A534" t="str">
            <v>QUEMAUARA II º</v>
          </cell>
          <cell r="B534" t="str">
            <v>T30.2</v>
          </cell>
        </row>
        <row r="535">
          <cell r="A535" t="str">
            <v>QUEMADURA Iº GRADO EN PIE</v>
          </cell>
          <cell r="B535" t="str">
            <v>T29.1</v>
          </cell>
        </row>
        <row r="536">
          <cell r="A536" t="str">
            <v>QUEMADURA IIº EN NALGAS Y MUSLOS</v>
          </cell>
          <cell r="B536" t="str">
            <v>T24.2</v>
          </cell>
        </row>
        <row r="537">
          <cell r="A537" t="str">
            <v>QUEMADURA EN Iº GRADO EN TORAX</v>
          </cell>
          <cell r="B537" t="str">
            <v>T21.1</v>
          </cell>
        </row>
        <row r="538">
          <cell r="A538" t="str">
            <v>R. ALERGICO</v>
          </cell>
          <cell r="B538" t="str">
            <v>T78.4</v>
          </cell>
        </row>
        <row r="539">
          <cell r="A539" t="str">
            <v>RAM</v>
          </cell>
          <cell r="B539" t="str">
            <v>T88.7</v>
          </cell>
        </row>
        <row r="540">
          <cell r="A540" t="str">
            <v>REACCION ALERGICA</v>
          </cell>
          <cell r="B540" t="str">
            <v>T78.4</v>
          </cell>
        </row>
        <row r="541">
          <cell r="A541" t="str">
            <v>RESFRIO COMUN</v>
          </cell>
          <cell r="B541" t="str">
            <v>J00</v>
          </cell>
        </row>
        <row r="542">
          <cell r="A542" t="str">
            <v>RETENCION URINARIA</v>
          </cell>
          <cell r="B542" t="str">
            <v>R33</v>
          </cell>
        </row>
        <row r="543">
          <cell r="A543" t="str">
            <v>RAFA MEDICAMENTO</v>
          </cell>
          <cell r="B543" t="str">
            <v>T50.9</v>
          </cell>
        </row>
        <row r="544">
          <cell r="A544" t="str">
            <v>RINITIS</v>
          </cell>
          <cell r="B544" t="str">
            <v>J31.0</v>
          </cell>
        </row>
        <row r="545">
          <cell r="A545" t="str">
            <v>RINITIS ALERGICA</v>
          </cell>
          <cell r="B545" t="str">
            <v>J30.4</v>
          </cell>
        </row>
        <row r="546">
          <cell r="A546" t="str">
            <v>RINITIS RN</v>
          </cell>
          <cell r="B546" t="str">
            <v>J31.0</v>
          </cell>
        </row>
        <row r="547">
          <cell r="A547" t="str">
            <v>RINOFARINGITIS</v>
          </cell>
          <cell r="B547" t="str">
            <v>J00</v>
          </cell>
        </row>
        <row r="548">
          <cell r="A548" t="str">
            <v>RINOFARINGITIS AGUDA</v>
          </cell>
          <cell r="B548" t="str">
            <v>J00</v>
          </cell>
        </row>
        <row r="549">
          <cell r="A549" t="str">
            <v>RINOFARINGITIS AGUDA SOBA</v>
          </cell>
          <cell r="B549" t="str">
            <v>J00</v>
          </cell>
        </row>
        <row r="550">
          <cell r="A550" t="str">
            <v>RINOFARINGITIS AGUDA+ CRISIS ASMATICA</v>
          </cell>
          <cell r="B550" t="str">
            <v>J00</v>
          </cell>
        </row>
        <row r="551">
          <cell r="A551" t="str">
            <v>SANGRADO POR BOCA POR MALA TECNICA DE LACTANCIA</v>
          </cell>
          <cell r="B551" t="str">
            <v>N92.5</v>
          </cell>
        </row>
        <row r="552">
          <cell r="A552" t="str">
            <v>SEPSIS (SHOCK SEPTICO)</v>
          </cell>
          <cell r="B552" t="str">
            <v>S41.9</v>
          </cell>
        </row>
        <row r="553">
          <cell r="A553" t="str">
            <v>SHOCK ANAFILACTICO</v>
          </cell>
          <cell r="B553" t="str">
            <v>T78.2</v>
          </cell>
        </row>
        <row r="554">
          <cell r="A554" t="str">
            <v>SHOCK CONVULSIVO</v>
          </cell>
          <cell r="B554" t="str">
            <v>R56.8</v>
          </cell>
        </row>
        <row r="555">
          <cell r="A555" t="str">
            <v>SIN DIAGNOSTICO</v>
          </cell>
          <cell r="B555" t="str">
            <v>R69</v>
          </cell>
        </row>
        <row r="556">
          <cell r="A556" t="str">
            <v>SINCOPE</v>
          </cell>
          <cell r="B556" t="str">
            <v>R55</v>
          </cell>
        </row>
        <row r="557">
          <cell r="A557" t="str">
            <v>SIND DOLOROSO ABDOMINAL</v>
          </cell>
          <cell r="B557" t="str">
            <v>R10.4</v>
          </cell>
        </row>
        <row r="558">
          <cell r="A558" t="str">
            <v>SIND DOLOROSO ABDOMINAL</v>
          </cell>
          <cell r="B558" t="str">
            <v>R104</v>
          </cell>
        </row>
        <row r="559">
          <cell r="A559" t="str">
            <v>SIND FEBRIL</v>
          </cell>
          <cell r="B559" t="str">
            <v>R50.9</v>
          </cell>
        </row>
        <row r="560">
          <cell r="A560" t="str">
            <v>SIND FEBRIL GECA</v>
          </cell>
          <cell r="B560" t="str">
            <v>R50.9</v>
          </cell>
        </row>
        <row r="561">
          <cell r="A561" t="str">
            <v>SIND. ANSIOSO</v>
          </cell>
          <cell r="B561" t="str">
            <v>F41.9</v>
          </cell>
        </row>
        <row r="562">
          <cell r="A562" t="str">
            <v>SIND. CONVERSIVO</v>
          </cell>
          <cell r="B562" t="str">
            <v>F44.9</v>
          </cell>
        </row>
        <row r="563">
          <cell r="A563" t="str">
            <v>SIND. CONVULSIVO</v>
          </cell>
          <cell r="B563" t="str">
            <v>R56.8</v>
          </cell>
        </row>
        <row r="564">
          <cell r="A564" t="str">
            <v>D/C SIND. CONVULSIVO</v>
          </cell>
          <cell r="B564" t="str">
            <v>R56.8</v>
          </cell>
        </row>
        <row r="565">
          <cell r="A565" t="str">
            <v>SIND. DEPRESIVO</v>
          </cell>
          <cell r="B565" t="str">
            <v>F32.9</v>
          </cell>
        </row>
        <row r="566">
          <cell r="A566" t="str">
            <v>SIND. DIFICULTAD RESPIRATORIA</v>
          </cell>
          <cell r="B566" t="str">
            <v>J80.X</v>
          </cell>
        </row>
        <row r="567">
          <cell r="A567" t="str">
            <v>SIND. DOLOROSO ABDOMINAL</v>
          </cell>
          <cell r="B567" t="str">
            <v>R10.4</v>
          </cell>
        </row>
        <row r="568">
          <cell r="A568" t="str">
            <v>SIND. ELECTROCUTACION</v>
          </cell>
          <cell r="B568" t="str">
            <v>R50</v>
          </cell>
        </row>
        <row r="569">
          <cell r="A569" t="str">
            <v>SIND. EMETICO</v>
          </cell>
          <cell r="B569" t="str">
            <v>R11</v>
          </cell>
        </row>
        <row r="570">
          <cell r="A570" t="str">
            <v>SIND. FEBRIL</v>
          </cell>
          <cell r="B570" t="str">
            <v>R50.9</v>
          </cell>
        </row>
        <row r="571">
          <cell r="A571" t="str">
            <v>SIND. HIPERTENSIVO</v>
          </cell>
          <cell r="B571" t="str">
            <v>I10.X</v>
          </cell>
        </row>
        <row r="572">
          <cell r="A572" t="str">
            <v>SIND. VERTIGINOSO</v>
          </cell>
          <cell r="B572" t="str">
            <v>H81.9</v>
          </cell>
        </row>
        <row r="573">
          <cell r="A573" t="str">
            <v>SIND.DOLOROSO ABDOMINAL</v>
          </cell>
          <cell r="B573" t="str">
            <v>R10.4</v>
          </cell>
        </row>
        <row r="574">
          <cell r="A574" t="str">
            <v>SIND.FEBRIL</v>
          </cell>
          <cell r="B574" t="str">
            <v>R50.9</v>
          </cell>
        </row>
        <row r="575">
          <cell r="A575" t="str">
            <v>SINDROME ANSIOSO</v>
          </cell>
          <cell r="B575" t="str">
            <v>F41.9</v>
          </cell>
        </row>
        <row r="576">
          <cell r="A576" t="str">
            <v>SINDROME CONVULSIVO</v>
          </cell>
          <cell r="B576" t="str">
            <v>R56.8</v>
          </cell>
        </row>
        <row r="577">
          <cell r="A577" t="str">
            <v>SINDROME DE FOSA ILIACA DERECHA</v>
          </cell>
          <cell r="B577" t="str">
            <v>R10.3</v>
          </cell>
        </row>
        <row r="578">
          <cell r="A578" t="str">
            <v>SINDROME DISPEPTICO</v>
          </cell>
          <cell r="B578" t="str">
            <v>K30</v>
          </cell>
        </row>
        <row r="579">
          <cell r="A579" t="str">
            <v>SINDROME DOLOROSO ABDOMINAL</v>
          </cell>
          <cell r="B579" t="str">
            <v>R10.4</v>
          </cell>
        </row>
        <row r="580">
          <cell r="A580" t="str">
            <v>SINDROME EMETICO</v>
          </cell>
          <cell r="B580" t="str">
            <v>R11</v>
          </cell>
        </row>
        <row r="581">
          <cell r="A581" t="str">
            <v>SINDROME FEBRIL</v>
          </cell>
          <cell r="B581" t="str">
            <v>R50.9</v>
          </cell>
        </row>
        <row r="582">
          <cell r="A582" t="str">
            <v>SINDROME HIPERTENSIVO</v>
          </cell>
          <cell r="B582" t="str">
            <v>I10.X</v>
          </cell>
        </row>
        <row r="583">
          <cell r="A583" t="str">
            <v>SINDROME DE PANICO</v>
          </cell>
          <cell r="B583" t="str">
            <v>F41.9</v>
          </cell>
        </row>
        <row r="584">
          <cell r="A584" t="str">
            <v>SINUSITIS AGUDO</v>
          </cell>
          <cell r="B584" t="str">
            <v>J01.9</v>
          </cell>
        </row>
        <row r="585">
          <cell r="A585" t="str">
            <v>SOBA</v>
          </cell>
          <cell r="B585" t="str">
            <v>J98.0</v>
          </cell>
        </row>
        <row r="586">
          <cell r="A586" t="str">
            <v>SOBA / D/C ITU</v>
          </cell>
          <cell r="B586" t="str">
            <v>J98.0</v>
          </cell>
        </row>
        <row r="587">
          <cell r="A587" t="str">
            <v>SOBA + RINOFARINGITIS AGUDA</v>
          </cell>
          <cell r="B587" t="str">
            <v>J98.0</v>
          </cell>
        </row>
        <row r="588">
          <cell r="A588" t="str">
            <v>SOBA LEVE</v>
          </cell>
          <cell r="B588" t="str">
            <v>J98.0</v>
          </cell>
        </row>
        <row r="589">
          <cell r="A589" t="str">
            <v>SOBA MODERADA</v>
          </cell>
          <cell r="B589" t="str">
            <v>J98.0</v>
          </cell>
        </row>
        <row r="590">
          <cell r="A590" t="str">
            <v>TAQUICARDIA / EAD</v>
          </cell>
          <cell r="B590" t="str">
            <v>I49.5</v>
          </cell>
        </row>
        <row r="591">
          <cell r="A591" t="str">
            <v>TAQUICARDIA EAD</v>
          </cell>
          <cell r="B591" t="str">
            <v>R00.0</v>
          </cell>
        </row>
        <row r="592">
          <cell r="A592" t="str">
            <v>TEC</v>
          </cell>
          <cell r="B592" t="str">
            <v>S06.9</v>
          </cell>
        </row>
        <row r="593">
          <cell r="A593" t="str">
            <v>TEC LEVE</v>
          </cell>
          <cell r="B593" t="str">
            <v>S06.9</v>
          </cell>
        </row>
        <row r="594">
          <cell r="A594" t="str">
            <v>TEC LEVE  / HERIDA CONTUSA</v>
          </cell>
          <cell r="B594" t="str">
            <v>S06.9</v>
          </cell>
        </row>
        <row r="595">
          <cell r="A595" t="str">
            <v>TEC LEVE MODERADO</v>
          </cell>
          <cell r="B595" t="str">
            <v>S06.9</v>
          </cell>
        </row>
        <row r="596">
          <cell r="A596" t="str">
            <v>TEC LEVE POLICONTUSA</v>
          </cell>
          <cell r="B596" t="str">
            <v>S06.9</v>
          </cell>
        </row>
        <row r="597">
          <cell r="A597" t="str">
            <v>TEC MODERADO</v>
          </cell>
          <cell r="B597" t="str">
            <v>S06.9</v>
          </cell>
        </row>
        <row r="598">
          <cell r="A598" t="str">
            <v>TEC MODERADO CONTUSION ROSTRO</v>
          </cell>
          <cell r="B598" t="str">
            <v>S06.9</v>
          </cell>
        </row>
        <row r="599">
          <cell r="A599" t="str">
            <v>TEC POLICONTUSO</v>
          </cell>
          <cell r="B599" t="str">
            <v>S06.9</v>
          </cell>
        </row>
        <row r="600">
          <cell r="A600" t="str">
            <v>TEC./ HERIDA CONTUSA CORTANTE  EN CUERO CABELLUDO</v>
          </cell>
          <cell r="B600" t="str">
            <v>S06.9</v>
          </cell>
        </row>
        <row r="601">
          <cell r="A601" t="str">
            <v>TEC/ POLICONTUSO</v>
          </cell>
          <cell r="B601" t="str">
            <v>S06.9</v>
          </cell>
        </row>
        <row r="602">
          <cell r="A602" t="str">
            <v>TENDINITIS EN BRAZO IZQUIERDO</v>
          </cell>
          <cell r="B602" t="str">
            <v>M77.9</v>
          </cell>
        </row>
        <row r="603">
          <cell r="A603" t="str">
            <v>TRAUMA ABDOMINAL ABIERTO X ARMA BLANCA</v>
          </cell>
          <cell r="B603" t="str">
            <v>S39.9</v>
          </cell>
        </row>
        <row r="604">
          <cell r="A604" t="str">
            <v>TRAUMA EN CABEZA</v>
          </cell>
          <cell r="B604" t="str">
            <v>S09.9</v>
          </cell>
        </row>
        <row r="605">
          <cell r="A605" t="str">
            <v>TRAUMATISMO</v>
          </cell>
          <cell r="B605" t="str">
            <v>T14.1</v>
          </cell>
        </row>
        <row r="606">
          <cell r="A606" t="str">
            <v>TRAUMATISMO ABDOMINAL</v>
          </cell>
          <cell r="B606" t="str">
            <v>S39.9</v>
          </cell>
        </row>
        <row r="607">
          <cell r="A607" t="str">
            <v>TRAUMATISMO DE MANO</v>
          </cell>
          <cell r="B607" t="str">
            <v>S69.9</v>
          </cell>
        </row>
        <row r="608">
          <cell r="A608" t="str">
            <v>TRAUMATISMO DE RODILLA DERECHA</v>
          </cell>
          <cell r="B608" t="str">
            <v>S80.9</v>
          </cell>
        </row>
        <row r="609">
          <cell r="A609" t="str">
            <v>TRAUMATISMO EN ANTEBRAZO</v>
          </cell>
          <cell r="B609" t="str">
            <v>T11.9</v>
          </cell>
        </row>
        <row r="610">
          <cell r="A610" t="str">
            <v>TRAUMATISMO EN CABEZA</v>
          </cell>
          <cell r="B610" t="str">
            <v>S09.9</v>
          </cell>
        </row>
        <row r="611">
          <cell r="A611" t="str">
            <v>TRAUMATISMO EN CODO</v>
          </cell>
          <cell r="B611" t="str">
            <v>S59.9</v>
          </cell>
        </row>
        <row r="612">
          <cell r="A612" t="str">
            <v>TRAUMATISMO EN OJO</v>
          </cell>
          <cell r="B612" t="str">
            <v>S05.9</v>
          </cell>
        </row>
        <row r="613">
          <cell r="A613" t="str">
            <v>TRAUMATISMO EN PIERNA</v>
          </cell>
          <cell r="B613" t="str">
            <v>T13.9</v>
          </cell>
        </row>
        <row r="614">
          <cell r="A614" t="str">
            <v>TRAUMATISMO EN RODILLA</v>
          </cell>
          <cell r="B614" t="str">
            <v>S89.9</v>
          </cell>
        </row>
        <row r="615">
          <cell r="A615" t="str">
            <v>TRAUMATISMO NASAL</v>
          </cell>
          <cell r="B615" t="str">
            <v>S09.9</v>
          </cell>
        </row>
        <row r="616">
          <cell r="A616" t="str">
            <v>TRAUMATISMO OCULAR</v>
          </cell>
          <cell r="B616" t="str">
            <v>S05.9</v>
          </cell>
        </row>
        <row r="617">
          <cell r="A617" t="str">
            <v>TUMORACION VULVAR</v>
          </cell>
          <cell r="B617" t="str">
            <v>D39.7</v>
          </cell>
        </row>
        <row r="618">
          <cell r="A618" t="str">
            <v>TRAUMATISMO EN DEDO MANO D/C FX  DEDO MANO</v>
          </cell>
          <cell r="B618" t="str">
            <v>S69.9</v>
          </cell>
        </row>
        <row r="619">
          <cell r="A619" t="str">
            <v>URTICARIA</v>
          </cell>
          <cell r="B619" t="str">
            <v>L50.9</v>
          </cell>
        </row>
        <row r="620">
          <cell r="A620" t="str">
            <v>VARICELA</v>
          </cell>
          <cell r="B620" t="str">
            <v>B01.9</v>
          </cell>
        </row>
        <row r="621">
          <cell r="A621" t="str">
            <v>VARICELA / SIND FEBRIL</v>
          </cell>
          <cell r="B621" t="str">
            <v>B01.9</v>
          </cell>
        </row>
        <row r="622">
          <cell r="A622" t="str">
            <v>VARICELA INFECTADA</v>
          </cell>
          <cell r="B622" t="str">
            <v>B01.9</v>
          </cell>
        </row>
        <row r="623">
          <cell r="A623" t="str">
            <v>VIROSIS</v>
          </cell>
          <cell r="B623" t="str">
            <v>B34.9</v>
          </cell>
        </row>
        <row r="624">
          <cell r="A624" t="str">
            <v>VIROSIS  /  D/C ITU</v>
          </cell>
          <cell r="B624" t="str">
            <v>B34.9</v>
          </cell>
        </row>
        <row r="625">
          <cell r="A625" t="str">
            <v>VIROSIS  / RFA</v>
          </cell>
          <cell r="B625" t="str">
            <v>B34.9</v>
          </cell>
        </row>
        <row r="626">
          <cell r="A626" t="str">
            <v>VOMITO</v>
          </cell>
          <cell r="B626" t="str">
            <v>R11</v>
          </cell>
        </row>
        <row r="627">
          <cell r="A627" t="str">
            <v>VOMITOS + DAI</v>
          </cell>
          <cell r="B627" t="str">
            <v>R11</v>
          </cell>
        </row>
        <row r="628">
          <cell r="A628" t="str">
            <v>VOMITOS + DIARREA</v>
          </cell>
          <cell r="B628" t="str">
            <v>R11</v>
          </cell>
        </row>
        <row r="629">
          <cell r="A629" t="str">
            <v>VOMITOS + PALIDEZ D/C ANEMIA SEVERA</v>
          </cell>
          <cell r="B629" t="str">
            <v>R11</v>
          </cell>
        </row>
        <row r="630">
          <cell r="A630" t="str">
            <v>VOMITO + RINOFARINGITIS</v>
          </cell>
          <cell r="B630" t="str">
            <v>R11</v>
          </cell>
        </row>
        <row r="631">
          <cell r="A631" t="str">
            <v>HERIDA EN PIERNA X MORDEURA CANINA</v>
          </cell>
          <cell r="B631" t="str">
            <v>S81.7</v>
          </cell>
        </row>
        <row r="632">
          <cell r="A632" t="str">
            <v>GESTANTE  D/C ITU</v>
          </cell>
          <cell r="B632" t="str">
            <v>O23.4</v>
          </cell>
        </row>
        <row r="633">
          <cell r="A633" t="str">
            <v>NIÑO SANO</v>
          </cell>
          <cell r="B633" t="str">
            <v>Z71.1</v>
          </cell>
        </row>
        <row r="634">
          <cell r="A634" t="str">
            <v>HERIDA CONTUSA OCCIPITAL  C/ AGRESION X TERCEROS</v>
          </cell>
          <cell r="B634" t="str">
            <v>S05.9</v>
          </cell>
        </row>
        <row r="635">
          <cell r="A635" t="str">
            <v>CONTUSION EN COSTILLA IZQ</v>
          </cell>
          <cell r="B635" t="str">
            <v>S02.2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heetName val="Hoja8"/>
      <sheetName val="EMERG- 2012 Revisado"/>
      <sheetName val="CIE"/>
      <sheetName val="Hoja4"/>
      <sheetName val="Hoja9"/>
      <sheetName val="MORBILIDAD POR SERVICIO 2012"/>
      <sheetName val="EMERGENCIA 2012"/>
      <sheetName val="Hoja5"/>
      <sheetName val="ENERO"/>
      <sheetName val="ENE-ENVIADO"/>
      <sheetName val="FEBRERO"/>
      <sheetName val="Hoja1"/>
      <sheetName val="MARZO"/>
      <sheetName val="Hoja3"/>
      <sheetName val="ABRIL"/>
      <sheetName val="MAYO"/>
      <sheetName val="JUNIO"/>
      <sheetName val="JULIO"/>
      <sheetName val="AGOSTO"/>
      <sheetName val="SETIEMBRE"/>
      <sheetName val="OCTUBRE"/>
      <sheetName val="NOVIEMBRE"/>
      <sheetName val="DICIEMBRE"/>
      <sheetName val="Hoja2"/>
      <sheetName val="Hoja6"/>
    </sheetNames>
    <sheetDataSet>
      <sheetData sheetId="0"/>
      <sheetData sheetId="1"/>
      <sheetData sheetId="2"/>
      <sheetData sheetId="3">
        <row r="2">
          <cell r="A2" t="str">
            <v>ABDOMEN AGUDO</v>
          </cell>
          <cell r="B2" t="str">
            <v>R10.0</v>
          </cell>
        </row>
        <row r="3">
          <cell r="A3" t="str">
            <v>ABSCESO</v>
          </cell>
          <cell r="B3" t="str">
            <v>L02.9</v>
          </cell>
        </row>
        <row r="4">
          <cell r="A4" t="str">
            <v>ABSCESO DENTAL</v>
          </cell>
          <cell r="B4" t="str">
            <v>K04.7</v>
          </cell>
        </row>
        <row r="5">
          <cell r="A5" t="str">
            <v>ABSCESO EN GLUTEO</v>
          </cell>
          <cell r="B5" t="str">
            <v>L02.3</v>
          </cell>
        </row>
        <row r="6">
          <cell r="A6" t="str">
            <v>ABSCESO EN GLUTEO DERECHO</v>
          </cell>
          <cell r="B6" t="str">
            <v>L02.3</v>
          </cell>
        </row>
        <row r="7">
          <cell r="A7" t="str">
            <v>ABSCESO EN GLUTEO IZQUIERDO</v>
          </cell>
          <cell r="B7" t="str">
            <v>L02.3</v>
          </cell>
        </row>
        <row r="8">
          <cell r="A8" t="str">
            <v>ADENITIS</v>
          </cell>
          <cell r="B8" t="str">
            <v>I88.9</v>
          </cell>
        </row>
        <row r="9">
          <cell r="A9" t="str">
            <v>ALERGIA</v>
          </cell>
          <cell r="B9" t="str">
            <v>T78.4</v>
          </cell>
        </row>
        <row r="10">
          <cell r="A10" t="str">
            <v>ALERGIA DE MEDICAMENTOS</v>
          </cell>
          <cell r="B10" t="str">
            <v>T62.9</v>
          </cell>
        </row>
        <row r="11">
          <cell r="A11" t="str">
            <v>AMIGDALITIS</v>
          </cell>
          <cell r="B11" t="str">
            <v>J03.9</v>
          </cell>
        </row>
        <row r="12">
          <cell r="A12" t="str">
            <v>AMIGDALITIS AGUDA</v>
          </cell>
          <cell r="B12" t="str">
            <v>J03.9</v>
          </cell>
        </row>
        <row r="13">
          <cell r="A13" t="str">
            <v>AMIGDALITIS SIMPLE</v>
          </cell>
          <cell r="B13" t="str">
            <v>J03.9</v>
          </cell>
        </row>
        <row r="14">
          <cell r="A14" t="str">
            <v>AMIGDALITIS SUPURADA</v>
          </cell>
          <cell r="B14" t="str">
            <v>J03.9</v>
          </cell>
        </row>
        <row r="15">
          <cell r="A15" t="str">
            <v>AMPUTACION DE PABELLON AURICULAR</v>
          </cell>
          <cell r="B15" t="str">
            <v>S08.1</v>
          </cell>
        </row>
        <row r="16">
          <cell r="A16" t="str">
            <v>ANEMIA SEVERA</v>
          </cell>
          <cell r="B16" t="str">
            <v>D64.9</v>
          </cell>
        </row>
        <row r="17">
          <cell r="A17" t="str">
            <v>ANGIODEMA</v>
          </cell>
          <cell r="B17" t="str">
            <v>T78.3</v>
          </cell>
        </row>
        <row r="18">
          <cell r="A18" t="str">
            <v>APENDICITIS AGUDA</v>
          </cell>
          <cell r="B18" t="str">
            <v>K35.9</v>
          </cell>
        </row>
        <row r="19">
          <cell r="A19" t="str">
            <v>ARTRIALGIA</v>
          </cell>
          <cell r="B19" t="str">
            <v>M255</v>
          </cell>
        </row>
        <row r="20">
          <cell r="A20" t="str">
            <v>ARTRITIS</v>
          </cell>
          <cell r="B20" t="str">
            <v>M13.9</v>
          </cell>
        </row>
        <row r="21">
          <cell r="A21" t="str">
            <v>ARTROSIS EN DEDO DE MANO IZQUIERDO</v>
          </cell>
          <cell r="B21" t="str">
            <v>M19.8</v>
          </cell>
        </row>
        <row r="22">
          <cell r="A22" t="str">
            <v>ASCITIS</v>
          </cell>
          <cell r="B22" t="str">
            <v>R18</v>
          </cell>
        </row>
        <row r="23">
          <cell r="A23" t="str">
            <v>ASCITIS EAD</v>
          </cell>
          <cell r="B23" t="str">
            <v>R18</v>
          </cell>
        </row>
        <row r="24">
          <cell r="A24" t="str">
            <v>ASMA</v>
          </cell>
          <cell r="B24" t="str">
            <v>J45.9</v>
          </cell>
        </row>
        <row r="25">
          <cell r="A25" t="str">
            <v>ASMA AGUDO</v>
          </cell>
          <cell r="B25" t="str">
            <v>J46</v>
          </cell>
        </row>
        <row r="26">
          <cell r="A26" t="str">
            <v>ASMA BRONQUIAL</v>
          </cell>
          <cell r="B26" t="str">
            <v>J45.9</v>
          </cell>
        </row>
        <row r="27">
          <cell r="A27" t="str">
            <v>ASMA INTERMITENTE</v>
          </cell>
          <cell r="B27" t="str">
            <v>J45.9</v>
          </cell>
        </row>
        <row r="28">
          <cell r="A28" t="str">
            <v>ASMA LEVE</v>
          </cell>
          <cell r="B28" t="str">
            <v>J45.9</v>
          </cell>
        </row>
        <row r="29">
          <cell r="A29" t="str">
            <v>ASMA MODERADA</v>
          </cell>
          <cell r="B29" t="str">
            <v>J45.9</v>
          </cell>
        </row>
        <row r="30">
          <cell r="A30" t="str">
            <v>ATRICCION I DEDO MANO DERECHA</v>
          </cell>
          <cell r="B30" t="str">
            <v>S68.3</v>
          </cell>
        </row>
        <row r="31">
          <cell r="A31" t="str">
            <v>ATRICCION EN DEDO</v>
          </cell>
          <cell r="B31" t="str">
            <v>S68.3</v>
          </cell>
        </row>
        <row r="32">
          <cell r="A32" t="str">
            <v>AUTOAGRESION</v>
          </cell>
          <cell r="B32" t="str">
            <v>F60.3</v>
          </cell>
        </row>
        <row r="33">
          <cell r="A33" t="str">
            <v>AUTOAGRESION X ORGANO FOSFORADO</v>
          </cell>
          <cell r="B33" t="str">
            <v>T60.0</v>
          </cell>
        </row>
        <row r="34">
          <cell r="A34" t="str">
            <v>BALANITIS</v>
          </cell>
          <cell r="B34" t="str">
            <v>N48.1</v>
          </cell>
        </row>
        <row r="35">
          <cell r="A35" t="str">
            <v>BALANOPOSTITIS</v>
          </cell>
          <cell r="B35" t="str">
            <v>N48.1</v>
          </cell>
        </row>
        <row r="36">
          <cell r="A36" t="str">
            <v>BRONCOESPASMO</v>
          </cell>
          <cell r="B36" t="str">
            <v>J98.0</v>
          </cell>
        </row>
        <row r="37">
          <cell r="A37" t="str">
            <v>BRONQUIOLITIS</v>
          </cell>
          <cell r="B37" t="str">
            <v>J21.9</v>
          </cell>
        </row>
        <row r="38">
          <cell r="A38" t="str">
            <v>BRONQUITIS</v>
          </cell>
          <cell r="B38" t="str">
            <v>J40</v>
          </cell>
        </row>
        <row r="39">
          <cell r="A39" t="str">
            <v>BRONQUITIS AGUDA</v>
          </cell>
          <cell r="B39" t="str">
            <v>J20.9</v>
          </cell>
        </row>
        <row r="40">
          <cell r="A40" t="str">
            <v>CEFALEA</v>
          </cell>
          <cell r="B40" t="str">
            <v>R51</v>
          </cell>
        </row>
        <row r="41">
          <cell r="A41" t="str">
            <v>CEFALEA EAD</v>
          </cell>
          <cell r="B41" t="str">
            <v>R51</v>
          </cell>
        </row>
        <row r="42">
          <cell r="A42" t="str">
            <v>CEFALEA TENSIONAL</v>
          </cell>
          <cell r="B42" t="str">
            <v>R51</v>
          </cell>
        </row>
        <row r="43">
          <cell r="A43" t="str">
            <v>CELULITIS</v>
          </cell>
          <cell r="B43" t="str">
            <v>L03.9</v>
          </cell>
        </row>
        <row r="44">
          <cell r="A44" t="str">
            <v>CELULITIS MODERADO</v>
          </cell>
          <cell r="B44" t="str">
            <v>L03.9</v>
          </cell>
        </row>
        <row r="45">
          <cell r="A45" t="str">
            <v>CELULITIS EN ANTEBRAZO</v>
          </cell>
          <cell r="B45" t="str">
            <v>L03.1</v>
          </cell>
        </row>
        <row r="46">
          <cell r="A46" t="str">
            <v>CELULITIS EN PIE IZQUIERDA</v>
          </cell>
          <cell r="B46" t="str">
            <v>L03.1</v>
          </cell>
        </row>
        <row r="47">
          <cell r="A47" t="str">
            <v>CELULITIS EN PIERNA</v>
          </cell>
          <cell r="B47" t="str">
            <v>L03.1</v>
          </cell>
        </row>
        <row r="48">
          <cell r="A48" t="str">
            <v>CELULITIS MIEMBRO INFERIOR</v>
          </cell>
          <cell r="B48" t="str">
            <v>L03.1</v>
          </cell>
        </row>
        <row r="49">
          <cell r="A49" t="str">
            <v>CELULITIS EN MUSLO</v>
          </cell>
          <cell r="B49" t="str">
            <v>L03.1</v>
          </cell>
        </row>
        <row r="50">
          <cell r="A50" t="str">
            <v>CELULITIS EN RODILLA</v>
          </cell>
          <cell r="B50" t="str">
            <v>L03.1</v>
          </cell>
        </row>
        <row r="51">
          <cell r="A51" t="str">
            <v>CIRROSIS AVANZADA</v>
          </cell>
          <cell r="B51" t="str">
            <v>K74.6</v>
          </cell>
        </row>
        <row r="52">
          <cell r="A52" t="str">
            <v>COLECISTITIS</v>
          </cell>
          <cell r="B52" t="str">
            <v>K81.9</v>
          </cell>
        </row>
        <row r="53">
          <cell r="A53" t="str">
            <v>COLECISTITIS AGUDA</v>
          </cell>
          <cell r="B53" t="str">
            <v>K81.0</v>
          </cell>
        </row>
        <row r="54">
          <cell r="A54" t="str">
            <v>COLECISTITIS CRONICA CALCULOSA</v>
          </cell>
          <cell r="B54" t="str">
            <v>K80.4</v>
          </cell>
        </row>
        <row r="55">
          <cell r="A55" t="str">
            <v>COLICO</v>
          </cell>
          <cell r="B55" t="str">
            <v>R10.4</v>
          </cell>
        </row>
        <row r="56">
          <cell r="A56" t="str">
            <v>COLICO DE LACTANTE</v>
          </cell>
          <cell r="B56" t="str">
            <v>R10.4</v>
          </cell>
        </row>
        <row r="57">
          <cell r="A57" t="str">
            <v>COLICO AGUDO</v>
          </cell>
          <cell r="B57" t="str">
            <v>R10.4</v>
          </cell>
        </row>
        <row r="58">
          <cell r="A58" t="str">
            <v>COLICO ABDOMINAL</v>
          </cell>
          <cell r="B58" t="str">
            <v>R10.4</v>
          </cell>
        </row>
        <row r="59">
          <cell r="A59" t="str">
            <v>COLICO DE GASES</v>
          </cell>
          <cell r="B59" t="str">
            <v>R14</v>
          </cell>
        </row>
        <row r="60">
          <cell r="A60" t="str">
            <v>COLICO RENAL</v>
          </cell>
          <cell r="B60" t="str">
            <v>N23</v>
          </cell>
        </row>
        <row r="61">
          <cell r="A61" t="str">
            <v>COLICO VESICULAR</v>
          </cell>
          <cell r="B61" t="str">
            <v>K80.2</v>
          </cell>
        </row>
        <row r="62">
          <cell r="A62" t="str">
            <v>D/C COLICO VESICULAR</v>
          </cell>
          <cell r="B62" t="str">
            <v>K80.2</v>
          </cell>
        </row>
        <row r="63">
          <cell r="A63" t="str">
            <v>COLICO MENSTRUAL</v>
          </cell>
          <cell r="B63" t="str">
            <v>R10.4</v>
          </cell>
        </row>
        <row r="64">
          <cell r="A64" t="str">
            <v>COLICO INTESTINAL</v>
          </cell>
          <cell r="B64" t="str">
            <v>R10.4</v>
          </cell>
        </row>
        <row r="65">
          <cell r="A65" t="str">
            <v>COLICO NEFRITICO</v>
          </cell>
          <cell r="B65" t="str">
            <v>N23</v>
          </cell>
        </row>
        <row r="66">
          <cell r="A66" t="str">
            <v>COLITIS</v>
          </cell>
          <cell r="B66" t="str">
            <v>A09</v>
          </cell>
        </row>
        <row r="67">
          <cell r="A67" t="str">
            <v>CONJUNTIVITIS</v>
          </cell>
          <cell r="B67" t="str">
            <v>H10.9</v>
          </cell>
        </row>
        <row r="68">
          <cell r="A68" t="str">
            <v>CONJUNTIVITIS AGUDA</v>
          </cell>
          <cell r="B68" t="str">
            <v>H10.3</v>
          </cell>
        </row>
        <row r="69">
          <cell r="A69" t="str">
            <v>CONSTIPACION</v>
          </cell>
          <cell r="B69" t="str">
            <v>K59.0</v>
          </cell>
        </row>
        <row r="70">
          <cell r="A70" t="str">
            <v>CONTRACTURA DORSAL</v>
          </cell>
          <cell r="B70" t="str">
            <v>M54.5</v>
          </cell>
        </row>
        <row r="71">
          <cell r="A71" t="str">
            <v>CONTRACTURA MUSCULAR</v>
          </cell>
          <cell r="B71" t="str">
            <v>M62.4</v>
          </cell>
        </row>
        <row r="72">
          <cell r="A72" t="str">
            <v>CONTUSION</v>
          </cell>
          <cell r="B72" t="str">
            <v>T14.0</v>
          </cell>
        </row>
        <row r="73">
          <cell r="A73" t="str">
            <v>CONTUSION ABDOMINAL</v>
          </cell>
          <cell r="B73" t="str">
            <v>S30.1</v>
          </cell>
        </row>
        <row r="74">
          <cell r="A74" t="str">
            <v>CONTUSION EN ANTEBRAZO</v>
          </cell>
          <cell r="B74" t="str">
            <v>S50.1</v>
          </cell>
        </row>
        <row r="75">
          <cell r="A75" t="str">
            <v>CONTUSION COSTAL</v>
          </cell>
          <cell r="B75" t="str">
            <v>T14.0</v>
          </cell>
        </row>
        <row r="76">
          <cell r="A76" t="str">
            <v>CONTUSION EN CABEZA</v>
          </cell>
          <cell r="B76" t="str">
            <v>S00.9</v>
          </cell>
        </row>
        <row r="77">
          <cell r="A77" t="str">
            <v>CONTUSION EN CARA</v>
          </cell>
          <cell r="B77" t="str">
            <v>S00.1</v>
          </cell>
        </row>
        <row r="78">
          <cell r="A78" t="str">
            <v>CONTUSION EN CODO</v>
          </cell>
          <cell r="B78" t="str">
            <v>S50.0</v>
          </cell>
        </row>
        <row r="79">
          <cell r="A79" t="str">
            <v>CONTUSION EN CODO DERECHO</v>
          </cell>
          <cell r="B79" t="str">
            <v>S50.0</v>
          </cell>
        </row>
        <row r="80">
          <cell r="A80" t="str">
            <v>CONTUSION EN COSTILLA IZQ</v>
          </cell>
          <cell r="B80" t="str">
            <v>S02.2</v>
          </cell>
        </row>
        <row r="81">
          <cell r="A81" t="str">
            <v>CONTUSION EN CRANEO</v>
          </cell>
          <cell r="B81" t="str">
            <v>S06.2</v>
          </cell>
        </row>
        <row r="82">
          <cell r="A82" t="str">
            <v>CONTUSION EN HOMBRO</v>
          </cell>
          <cell r="B82" t="str">
            <v>S40.0</v>
          </cell>
        </row>
        <row r="83">
          <cell r="A83" t="str">
            <v>CONTUSION EN I DEDO DE PIE DERECHO</v>
          </cell>
          <cell r="B83" t="str">
            <v>S90.1</v>
          </cell>
        </row>
        <row r="84">
          <cell r="A84" t="str">
            <v>CONTUSION EN II DEDO DE MANO IZQUIERDA</v>
          </cell>
          <cell r="B84" t="str">
            <v>S60.0</v>
          </cell>
        </row>
        <row r="85">
          <cell r="A85" t="str">
            <v>CONTUSION EN III DEDO DE MANO DERECHA</v>
          </cell>
          <cell r="B85" t="str">
            <v>S60.0</v>
          </cell>
        </row>
        <row r="86">
          <cell r="A86" t="str">
            <v>CONTUSION EN MANO</v>
          </cell>
          <cell r="B86" t="str">
            <v>S60.2</v>
          </cell>
        </row>
        <row r="87">
          <cell r="A87" t="str">
            <v>CONTUSION DE CADERA Y HOMBRO DERECHO</v>
          </cell>
          <cell r="B87" t="str">
            <v>T00.9</v>
          </cell>
        </row>
        <row r="88">
          <cell r="A88" t="str">
            <v>CONTUSION EN MIEMBRO INFERIOR</v>
          </cell>
          <cell r="B88" t="str">
            <v>T13.0</v>
          </cell>
        </row>
        <row r="89">
          <cell r="A89" t="str">
            <v>CONTUSION EN MIEMBRO INFERIOR DERECHO</v>
          </cell>
          <cell r="B89" t="str">
            <v>T13.0</v>
          </cell>
        </row>
        <row r="90">
          <cell r="A90" t="str">
            <v>CONTUSION EN MIEMBRO INFERIOR IZQUIERDO</v>
          </cell>
          <cell r="B90" t="str">
            <v>T13.0</v>
          </cell>
        </row>
        <row r="91">
          <cell r="A91" t="str">
            <v>CONTUSION EN MUÑECA DERECHA</v>
          </cell>
          <cell r="B91" t="str">
            <v>S60.2</v>
          </cell>
        </row>
        <row r="92">
          <cell r="A92" t="str">
            <v>CONTUSION EN MUÑECA IZQUIERDA</v>
          </cell>
          <cell r="B92" t="str">
            <v>S60.2</v>
          </cell>
        </row>
        <row r="93">
          <cell r="A93" t="str">
            <v>CONTUSION EN NARIZ</v>
          </cell>
          <cell r="B93" t="str">
            <v>S00.3</v>
          </cell>
        </row>
        <row r="94">
          <cell r="A94" t="str">
            <v>CONTUSION EN MIEMBRO SUPERIOR</v>
          </cell>
          <cell r="B94" t="str">
            <v>T11.0</v>
          </cell>
        </row>
        <row r="95">
          <cell r="A95" t="str">
            <v>CONTUSION EN MUSLO</v>
          </cell>
          <cell r="B95" t="str">
            <v>S70.1</v>
          </cell>
        </row>
        <row r="96">
          <cell r="A96" t="str">
            <v>CONTUSION EN PARRILLA</v>
          </cell>
          <cell r="B96" t="str">
            <v>S20.2</v>
          </cell>
        </row>
        <row r="97">
          <cell r="A97" t="str">
            <v>CONTUSION EN PIE</v>
          </cell>
          <cell r="B97" t="str">
            <v>S90.3</v>
          </cell>
        </row>
        <row r="98">
          <cell r="A98" t="str">
            <v>CONTUSION EN PIE DERECHO</v>
          </cell>
          <cell r="B98" t="str">
            <v>S90.3</v>
          </cell>
        </row>
        <row r="99">
          <cell r="A99" t="str">
            <v>CONTUSION EN PIERNA</v>
          </cell>
          <cell r="B99" t="str">
            <v>T13.0</v>
          </cell>
        </row>
        <row r="100">
          <cell r="A100" t="str">
            <v>CONTUSION EN PIERNA DERECHA</v>
          </cell>
          <cell r="B100" t="str">
            <v>T13.0</v>
          </cell>
        </row>
        <row r="101">
          <cell r="A101" t="str">
            <v>CONTUSION EN PIERNA IZQUIERDA</v>
          </cell>
          <cell r="B101" t="str">
            <v>T13.0</v>
          </cell>
        </row>
        <row r="102">
          <cell r="A102" t="str">
            <v>CONTUSION EN REGION NASAL</v>
          </cell>
          <cell r="B102" t="str">
            <v>S00.3</v>
          </cell>
        </row>
        <row r="103">
          <cell r="A103" t="str">
            <v>CONTUSION EN REGION PARIETAL</v>
          </cell>
          <cell r="B103" t="str">
            <v>S06.3</v>
          </cell>
        </row>
        <row r="104">
          <cell r="A104" t="str">
            <v>CONTUSION EN REGION LUMBAR</v>
          </cell>
          <cell r="B104" t="str">
            <v>S30.0</v>
          </cell>
        </row>
        <row r="105">
          <cell r="A105" t="str">
            <v>CONTUSION PARIETA</v>
          </cell>
          <cell r="B105" t="str">
            <v>S06.3</v>
          </cell>
        </row>
        <row r="106">
          <cell r="A106" t="str">
            <v>CONTUSION FACIAL</v>
          </cell>
          <cell r="B106" t="str">
            <v>S00.1</v>
          </cell>
        </row>
        <row r="107">
          <cell r="A107" t="str">
            <v>CONTUSION EN REGION TORAX</v>
          </cell>
          <cell r="B107" t="str">
            <v>S20.2</v>
          </cell>
        </row>
        <row r="108">
          <cell r="A108" t="str">
            <v>CONTUSION EN RODILLA</v>
          </cell>
          <cell r="B108" t="str">
            <v>S80.0</v>
          </cell>
        </row>
        <row r="109">
          <cell r="A109" t="str">
            <v>CONTUSION EN RODILLA DERECHA</v>
          </cell>
          <cell r="B109" t="str">
            <v>S80.0</v>
          </cell>
        </row>
        <row r="110">
          <cell r="A110" t="str">
            <v>CONTUSION EN RODILLA IZQUIERDA</v>
          </cell>
          <cell r="B110" t="str">
            <v>S80.0</v>
          </cell>
        </row>
        <row r="111">
          <cell r="A111" t="str">
            <v>CONTUSION EN TOBILLO</v>
          </cell>
          <cell r="B111" t="str">
            <v>S90.0</v>
          </cell>
        </row>
        <row r="112">
          <cell r="A112" t="str">
            <v>CONTUSION EN TORAX</v>
          </cell>
          <cell r="B112" t="str">
            <v>S20.0</v>
          </cell>
        </row>
        <row r="113">
          <cell r="A113" t="str">
            <v>CONTUSION FRONTAL</v>
          </cell>
          <cell r="B113" t="str">
            <v>S00.9</v>
          </cell>
        </row>
        <row r="114">
          <cell r="A114" t="str">
            <v>CONTUSION NASAL</v>
          </cell>
          <cell r="B114" t="str">
            <v>S00.3</v>
          </cell>
        </row>
        <row r="115">
          <cell r="A115" t="str">
            <v>CONTUSION TORAXICA</v>
          </cell>
          <cell r="B115" t="str">
            <v>S20.2</v>
          </cell>
        </row>
        <row r="116">
          <cell r="A116" t="str">
            <v>CONTUSION Y HEMATOMA</v>
          </cell>
          <cell r="B116" t="str">
            <v>T14.0</v>
          </cell>
        </row>
        <row r="117">
          <cell r="A117" t="str">
            <v>CONTUSION EN ESPALDA</v>
          </cell>
          <cell r="B117" t="str">
            <v>S30.0</v>
          </cell>
        </row>
        <row r="118">
          <cell r="A118" t="str">
            <v>CONVULSION</v>
          </cell>
          <cell r="B118" t="str">
            <v>R56.8</v>
          </cell>
        </row>
        <row r="119">
          <cell r="A119" t="str">
            <v>CONVULSION FEBRIL</v>
          </cell>
          <cell r="B119" t="str">
            <v>R56.0</v>
          </cell>
        </row>
        <row r="120">
          <cell r="A120" t="str">
            <v>CRISIS ASMATICA</v>
          </cell>
          <cell r="B120" t="str">
            <v>J46.X</v>
          </cell>
        </row>
        <row r="121">
          <cell r="A121" t="str">
            <v>CRISIS HIPERTENSIVA</v>
          </cell>
          <cell r="B121" t="str">
            <v>I13.9</v>
          </cell>
        </row>
        <row r="122">
          <cell r="A122" t="str">
            <v>CRISIS HIPOGLICEMIA</v>
          </cell>
          <cell r="B122" t="str">
            <v>E16.2</v>
          </cell>
        </row>
        <row r="123">
          <cell r="A123" t="str">
            <v>CRUP</v>
          </cell>
          <cell r="B123" t="str">
            <v>J05.0</v>
          </cell>
        </row>
        <row r="124">
          <cell r="A124" t="str">
            <v>CUERPO EXTRAÑO</v>
          </cell>
          <cell r="B124" t="str">
            <v>T19.8</v>
          </cell>
        </row>
        <row r="125">
          <cell r="A125" t="str">
            <v>CUERPO EXTRAÑO EN DEDO</v>
          </cell>
          <cell r="B125" t="str">
            <v>S91.1</v>
          </cell>
        </row>
        <row r="126">
          <cell r="A126" t="str">
            <v>CUERPO EXTRAÑO EN DEDO DE MANO</v>
          </cell>
          <cell r="B126" t="str">
            <v>M79.5</v>
          </cell>
        </row>
        <row r="127">
          <cell r="A127" t="str">
            <v>CUERPO EXTRAÑO EN ESOFAGO</v>
          </cell>
          <cell r="B127" t="str">
            <v>T18.1</v>
          </cell>
        </row>
        <row r="128">
          <cell r="A128" t="str">
            <v>CUERPO EXTRAÑO EN FARINGE</v>
          </cell>
          <cell r="B128" t="str">
            <v>T17.2</v>
          </cell>
        </row>
        <row r="129">
          <cell r="A129" t="str">
            <v>CUERPO EXTRAÑO EN LARINGE</v>
          </cell>
          <cell r="B129" t="str">
            <v>T17.3</v>
          </cell>
        </row>
        <row r="130">
          <cell r="A130" t="str">
            <v>CUERPO EXTRAÑO EN MANO</v>
          </cell>
          <cell r="B130" t="str">
            <v>T19.8</v>
          </cell>
        </row>
        <row r="131">
          <cell r="A131" t="str">
            <v>CUERPO EXTRAÑO EN OIDO</v>
          </cell>
          <cell r="B131" t="str">
            <v>T16</v>
          </cell>
        </row>
        <row r="132">
          <cell r="A132" t="str">
            <v>CUERPO EXTRAÑO EN OJO</v>
          </cell>
          <cell r="B132" t="str">
            <v>S05.8</v>
          </cell>
        </row>
        <row r="133">
          <cell r="A133" t="str">
            <v>CUERPO EXTRAÑO EN OJO IZQUIERDO</v>
          </cell>
          <cell r="B133" t="str">
            <v>S05.8</v>
          </cell>
        </row>
        <row r="134">
          <cell r="A134" t="str">
            <v>CUERPO EXTRAÑO EN PIE</v>
          </cell>
          <cell r="B134" t="str">
            <v>T19.8</v>
          </cell>
        </row>
        <row r="135">
          <cell r="A135" t="str">
            <v>CUERPO EXTRAÑO EN REGION NASAL</v>
          </cell>
          <cell r="B135" t="str">
            <v>S00.3</v>
          </cell>
        </row>
        <row r="136">
          <cell r="A136" t="str">
            <v>CUERPO EXTRAÑO EN TOBILLO</v>
          </cell>
          <cell r="B136" t="str">
            <v>T19.8</v>
          </cell>
        </row>
        <row r="137">
          <cell r="A137" t="str">
            <v>CUERPO EXTRAÑO EN TORAX</v>
          </cell>
          <cell r="B137" t="str">
            <v>T19.8</v>
          </cell>
        </row>
        <row r="138">
          <cell r="A138" t="str">
            <v>CUERPO EXTRAÑO EN VIA DIGESTIVA</v>
          </cell>
          <cell r="B138" t="str">
            <v>T18.9</v>
          </cell>
        </row>
        <row r="139">
          <cell r="A139" t="str">
            <v>CUERPO EXTRAÑO EN ANTEBRAZO DERECHO</v>
          </cell>
          <cell r="B139" t="str">
            <v>T19.8</v>
          </cell>
        </row>
        <row r="140">
          <cell r="A140" t="str">
            <v>CUERPO EXTRAÑO EN CEJA</v>
          </cell>
          <cell r="B140" t="str">
            <v>T19.8</v>
          </cell>
        </row>
        <row r="141">
          <cell r="A141" t="str">
            <v>CUERPO EXTRAÑO EN CORNEA</v>
          </cell>
          <cell r="B141" t="str">
            <v>T15.0</v>
          </cell>
        </row>
        <row r="142">
          <cell r="A142" t="str">
            <v>CUERPO EXTRAÑO EN ESPALDA</v>
          </cell>
          <cell r="B142" t="str">
            <v>T19.8</v>
          </cell>
        </row>
        <row r="143">
          <cell r="A143" t="str">
            <v>CUERPO EXTRAÑO EN ESTOMAGO</v>
          </cell>
          <cell r="B143" t="str">
            <v>T18.2</v>
          </cell>
        </row>
        <row r="144">
          <cell r="A144" t="str">
            <v>CUERPO EXTRAÑO EN GARGANTA</v>
          </cell>
          <cell r="B144" t="str">
            <v>T17.2</v>
          </cell>
        </row>
        <row r="145">
          <cell r="A145" t="str">
            <v>CUERPO EXTRAÑO EN GLOBULO OCULAR</v>
          </cell>
          <cell r="B145" t="str">
            <v>T15.8</v>
          </cell>
        </row>
        <row r="146">
          <cell r="A146" t="str">
            <v>CUERPO EXTRAÑO EN NALGA</v>
          </cell>
          <cell r="B146" t="str">
            <v>T19.8</v>
          </cell>
        </row>
        <row r="147">
          <cell r="A147" t="str">
            <v>CUERPO EXTRAÑO EN VIAS RESPIRATORIAS</v>
          </cell>
          <cell r="B147" t="str">
            <v>T17.8</v>
          </cell>
        </row>
        <row r="148">
          <cell r="A148" t="str">
            <v>D/C COLICO ABDOMINAL</v>
          </cell>
          <cell r="B148" t="str">
            <v>R10.4</v>
          </cell>
        </row>
        <row r="149">
          <cell r="A149" t="str">
            <v>D/C COLICO DE GASES</v>
          </cell>
          <cell r="B149" t="str">
            <v>R14</v>
          </cell>
        </row>
        <row r="150">
          <cell r="A150" t="str">
            <v>D/C COLICO RENAL</v>
          </cell>
          <cell r="B150" t="str">
            <v>N23</v>
          </cell>
        </row>
        <row r="151">
          <cell r="A151" t="str">
            <v>D/C DIABETES</v>
          </cell>
          <cell r="B151" t="str">
            <v>E14.9</v>
          </cell>
        </row>
        <row r="152">
          <cell r="A152" t="str">
            <v>D/C DISLOCACION EN HOMBRO</v>
          </cell>
          <cell r="B152" t="str">
            <v>S43.0</v>
          </cell>
        </row>
        <row r="153">
          <cell r="A153" t="str">
            <v>D/C ABDOMEN AGUDO</v>
          </cell>
          <cell r="B153" t="str">
            <v>R10.0</v>
          </cell>
        </row>
        <row r="154">
          <cell r="A154" t="str">
            <v>D/C BRONQUITIS</v>
          </cell>
          <cell r="B154" t="str">
            <v>J20.9</v>
          </cell>
        </row>
        <row r="155">
          <cell r="A155" t="str">
            <v>D/C DIARREA</v>
          </cell>
          <cell r="B155" t="str">
            <v>A09</v>
          </cell>
        </row>
        <row r="156">
          <cell r="A156" t="str">
            <v>D/C EDA DESINTERICA</v>
          </cell>
          <cell r="B156" t="str">
            <v>A09</v>
          </cell>
        </row>
        <row r="157">
          <cell r="A157" t="str">
            <v>D/C FRACTURA DE MUÑECA</v>
          </cell>
          <cell r="B157" t="str">
            <v>S62.8</v>
          </cell>
        </row>
        <row r="158">
          <cell r="A158" t="str">
            <v>D/C FRACTURA</v>
          </cell>
          <cell r="B158" t="str">
            <v>T14.2</v>
          </cell>
        </row>
        <row r="159">
          <cell r="A159" t="str">
            <v>D/C FRACTURA DE CODO IZQUIERDO</v>
          </cell>
          <cell r="B159" t="str">
            <v>S52.0</v>
          </cell>
        </row>
        <row r="160">
          <cell r="A160" t="str">
            <v>D/C FRACTURA DE LAS MANOS</v>
          </cell>
          <cell r="B160" t="str">
            <v>S62.8</v>
          </cell>
        </row>
        <row r="161">
          <cell r="A161" t="str">
            <v>D/C FRACTURA DE TABIQUE NASAL</v>
          </cell>
          <cell r="B161" t="str">
            <v>S02.2</v>
          </cell>
        </row>
        <row r="162">
          <cell r="A162" t="str">
            <v>D/C FRACTURA EN BRAZO</v>
          </cell>
          <cell r="B162" t="str">
            <v>T10.X</v>
          </cell>
        </row>
        <row r="163">
          <cell r="A163" t="str">
            <v>D/C HEPATITIS</v>
          </cell>
          <cell r="B163" t="str">
            <v>K75.9</v>
          </cell>
        </row>
        <row r="164">
          <cell r="A164" t="str">
            <v>D/C HIPERACTIBIDAD BRONQUIAL</v>
          </cell>
          <cell r="B164" t="str">
            <v>J39.3</v>
          </cell>
        </row>
        <row r="165">
          <cell r="A165" t="str">
            <v>D/C INTOXICACION ALIMENTARIA</v>
          </cell>
          <cell r="B165" t="str">
            <v>A05.9</v>
          </cell>
        </row>
        <row r="166">
          <cell r="A166" t="str">
            <v>D/C ITU</v>
          </cell>
          <cell r="B166" t="str">
            <v>N39.0</v>
          </cell>
        </row>
        <row r="167">
          <cell r="A167" t="str">
            <v>D/C LITIASIS RENAL</v>
          </cell>
          <cell r="B167" t="str">
            <v>N20.0</v>
          </cell>
        </row>
        <row r="168">
          <cell r="A168" t="str">
            <v>D/C LITIASIS VESICULAR</v>
          </cell>
          <cell r="B168" t="str">
            <v>K80.2</v>
          </cell>
        </row>
        <row r="169">
          <cell r="A169" t="str">
            <v>D/C MORDEDURA DE ARAÑA</v>
          </cell>
          <cell r="B169" t="str">
            <v>T63.3</v>
          </cell>
        </row>
        <row r="170">
          <cell r="A170" t="str">
            <v>D/C NEUMONIA</v>
          </cell>
          <cell r="B170" t="str">
            <v>J18.9</v>
          </cell>
        </row>
        <row r="171">
          <cell r="A171" t="str">
            <v>D/C OMA</v>
          </cell>
          <cell r="B171" t="str">
            <v>H66.9</v>
          </cell>
        </row>
        <row r="172">
          <cell r="A172" t="str">
            <v>D/C PICADURA DE INSECTO</v>
          </cell>
          <cell r="B172" t="str">
            <v>T14.0</v>
          </cell>
        </row>
        <row r="173">
          <cell r="A173" t="str">
            <v>D/C SIND. CONVULSIVO</v>
          </cell>
          <cell r="B173" t="str">
            <v>R56.8</v>
          </cell>
        </row>
        <row r="174">
          <cell r="A174" t="str">
            <v>D/C SOBA</v>
          </cell>
          <cell r="B174" t="str">
            <v>J98.0</v>
          </cell>
        </row>
        <row r="175">
          <cell r="A175" t="str">
            <v>DAI</v>
          </cell>
          <cell r="B175" t="str">
            <v>A09</v>
          </cell>
        </row>
        <row r="176">
          <cell r="A176" t="str">
            <v>DAI ACUOSA</v>
          </cell>
          <cell r="B176" t="str">
            <v>A09</v>
          </cell>
        </row>
        <row r="177">
          <cell r="A177" t="str">
            <v>DAI C/ DESHIDRATACION</v>
          </cell>
          <cell r="B177" t="str">
            <v>A09</v>
          </cell>
        </row>
        <row r="178">
          <cell r="A178" t="str">
            <v>DAI INFLAMATORIA</v>
          </cell>
          <cell r="B178" t="str">
            <v>A09</v>
          </cell>
        </row>
        <row r="179">
          <cell r="A179" t="str">
            <v>DAI S/ DESHIDRATACION</v>
          </cell>
          <cell r="B179" t="str">
            <v>A09</v>
          </cell>
        </row>
        <row r="180">
          <cell r="A180" t="str">
            <v>DEPRESION</v>
          </cell>
          <cell r="B180" t="str">
            <v>F32.9</v>
          </cell>
        </row>
        <row r="181">
          <cell r="A181" t="str">
            <v>DERMATITIS</v>
          </cell>
          <cell r="B181" t="str">
            <v>L30.9</v>
          </cell>
        </row>
        <row r="182">
          <cell r="A182" t="str">
            <v>DERMATITIS ALERGICA</v>
          </cell>
          <cell r="B182" t="str">
            <v>L23.9</v>
          </cell>
        </row>
        <row r="183">
          <cell r="A183" t="str">
            <v>DERMATITIS FUNICULAR</v>
          </cell>
          <cell r="B183" t="str">
            <v>L30.9</v>
          </cell>
        </row>
        <row r="184">
          <cell r="A184" t="str">
            <v>DERRAME PLEURAL</v>
          </cell>
          <cell r="B184" t="str">
            <v>J90.X</v>
          </cell>
        </row>
        <row r="185">
          <cell r="A185" t="str">
            <v>DERRAME PLEURAL DERECHO</v>
          </cell>
          <cell r="B185" t="str">
            <v>J90.X</v>
          </cell>
        </row>
        <row r="186">
          <cell r="A186" t="str">
            <v>DERRAME PLEURAL IZQUIERDO</v>
          </cell>
          <cell r="B186" t="str">
            <v>J90.X</v>
          </cell>
        </row>
        <row r="187">
          <cell r="A187" t="str">
            <v>DESHIDRATACION</v>
          </cell>
          <cell r="B187" t="str">
            <v>E86.X</v>
          </cell>
        </row>
        <row r="188">
          <cell r="A188" t="str">
            <v>DESHIDRATACION LEVE</v>
          </cell>
          <cell r="B188" t="str">
            <v>E86.X</v>
          </cell>
        </row>
        <row r="189">
          <cell r="A189" t="str">
            <v>DESHIDRATACION MODERADA</v>
          </cell>
          <cell r="B189" t="str">
            <v>E86.X</v>
          </cell>
        </row>
        <row r="190">
          <cell r="A190" t="str">
            <v>DESNUTRICION</v>
          </cell>
          <cell r="B190" t="str">
            <v>E46</v>
          </cell>
        </row>
        <row r="191">
          <cell r="A191" t="str">
            <v>DESHIDRATACION SEVERA</v>
          </cell>
          <cell r="B191" t="str">
            <v>E86.X</v>
          </cell>
        </row>
        <row r="192">
          <cell r="A192" t="str">
            <v>DESINTERIA</v>
          </cell>
          <cell r="B192" t="str">
            <v>A09</v>
          </cell>
        </row>
        <row r="193">
          <cell r="A193" t="str">
            <v>DIABETES</v>
          </cell>
          <cell r="B193" t="str">
            <v>E14.9</v>
          </cell>
        </row>
        <row r="194">
          <cell r="A194" t="str">
            <v>DIABETES DESCOMPENSADA</v>
          </cell>
          <cell r="B194" t="str">
            <v>E14.9</v>
          </cell>
        </row>
        <row r="195">
          <cell r="A195" t="str">
            <v>DIABETES MELLITUS</v>
          </cell>
          <cell r="B195" t="str">
            <v>E14.9</v>
          </cell>
        </row>
        <row r="196">
          <cell r="A196" t="str">
            <v>DIARREA ACUOSA</v>
          </cell>
          <cell r="B196" t="str">
            <v>A09</v>
          </cell>
        </row>
        <row r="197">
          <cell r="A197" t="str">
            <v>DIARREA AGUDA</v>
          </cell>
          <cell r="B197" t="str">
            <v>A09</v>
          </cell>
        </row>
        <row r="198">
          <cell r="A198" t="str">
            <v>DIFICULTAD RESPIRATORIA</v>
          </cell>
          <cell r="B198" t="str">
            <v>J80.X</v>
          </cell>
        </row>
        <row r="199">
          <cell r="A199" t="str">
            <v>DIFICULTAD RESPIRATORIA (RN)</v>
          </cell>
          <cell r="B199" t="str">
            <v>P22.0</v>
          </cell>
        </row>
        <row r="200">
          <cell r="A200" t="str">
            <v>DIFICULTAD RESPIRATORIA RFA</v>
          </cell>
          <cell r="B200" t="str">
            <v>J80.X</v>
          </cell>
        </row>
        <row r="201">
          <cell r="A201" t="str">
            <v>DISMINORREA</v>
          </cell>
          <cell r="B201" t="str">
            <v>N94.6</v>
          </cell>
        </row>
        <row r="202">
          <cell r="A202" t="str">
            <v>DAI D/C ITU</v>
          </cell>
          <cell r="B202" t="str">
            <v>A09</v>
          </cell>
        </row>
        <row r="203">
          <cell r="A203" t="str">
            <v>DISPEPSIA</v>
          </cell>
          <cell r="B203" t="str">
            <v>K30.X</v>
          </cell>
        </row>
        <row r="204">
          <cell r="A204" t="str">
            <v>DOLOR</v>
          </cell>
          <cell r="B204" t="str">
            <v>R52.9</v>
          </cell>
        </row>
        <row r="205">
          <cell r="A205" t="str">
            <v>DOLOR ABDOMINAL</v>
          </cell>
          <cell r="B205" t="str">
            <v>R10.4</v>
          </cell>
        </row>
        <row r="206">
          <cell r="A206" t="str">
            <v>DOLOR AGUDO</v>
          </cell>
          <cell r="B206" t="str">
            <v>R52.9</v>
          </cell>
        </row>
        <row r="207">
          <cell r="A207" t="str">
            <v>DOLOR DE HOMBRO DERECHO</v>
          </cell>
          <cell r="B207" t="str">
            <v>M75.8</v>
          </cell>
        </row>
        <row r="208">
          <cell r="A208" t="str">
            <v>DOLOR EAD</v>
          </cell>
          <cell r="B208" t="str">
            <v>R52.9</v>
          </cell>
        </row>
        <row r="209">
          <cell r="A209" t="str">
            <v>DOLOR TESTICULAR</v>
          </cell>
          <cell r="B209" t="str">
            <v>N50.8</v>
          </cell>
        </row>
        <row r="210">
          <cell r="A210" t="str">
            <v>DOLOR TORAXICO</v>
          </cell>
          <cell r="B210" t="str">
            <v>R52.9</v>
          </cell>
        </row>
        <row r="211">
          <cell r="A211" t="str">
            <v>DOLOR DE ENCIAS</v>
          </cell>
          <cell r="B211" t="str">
            <v>K08.8</v>
          </cell>
        </row>
        <row r="212">
          <cell r="A212" t="str">
            <v>DOLOR LUMBAGO</v>
          </cell>
          <cell r="B212" t="str">
            <v>M54.5</v>
          </cell>
        </row>
        <row r="213">
          <cell r="A213" t="str">
            <v>DOLOR LUMBAR</v>
          </cell>
          <cell r="B213" t="str">
            <v>M54.5</v>
          </cell>
        </row>
        <row r="214">
          <cell r="A214" t="str">
            <v>DOLOR MENSTRUAL</v>
          </cell>
          <cell r="B214" t="str">
            <v>N94.6</v>
          </cell>
        </row>
        <row r="215">
          <cell r="A215" t="str">
            <v>DOLOR PRECORDIAL</v>
          </cell>
          <cell r="B215" t="str">
            <v>R07.2</v>
          </cell>
        </row>
        <row r="216">
          <cell r="A216" t="str">
            <v>DORSALGIA</v>
          </cell>
          <cell r="B216" t="str">
            <v>M54.9</v>
          </cell>
        </row>
        <row r="217">
          <cell r="A217" t="str">
            <v>EAD ACUOSA C/ DESHIDRATACION</v>
          </cell>
          <cell r="B217" t="str">
            <v>A09</v>
          </cell>
        </row>
        <row r="218">
          <cell r="A218" t="str">
            <v>ECCEMA</v>
          </cell>
          <cell r="B218" t="str">
            <v>L30.9</v>
          </cell>
        </row>
        <row r="219">
          <cell r="A219" t="str">
            <v>EDA</v>
          </cell>
          <cell r="B219" t="str">
            <v>A09</v>
          </cell>
        </row>
        <row r="220">
          <cell r="A220" t="str">
            <v>D/C EDA</v>
          </cell>
          <cell r="B220" t="str">
            <v>A09</v>
          </cell>
        </row>
        <row r="221">
          <cell r="A221" t="str">
            <v>EDA ACUOSA</v>
          </cell>
          <cell r="B221" t="str">
            <v>A09</v>
          </cell>
        </row>
        <row r="222">
          <cell r="A222" t="str">
            <v>EDA ACUOSA C/ DESHIDRATACION</v>
          </cell>
          <cell r="B222" t="str">
            <v>A09</v>
          </cell>
        </row>
        <row r="223">
          <cell r="A223" t="str">
            <v>EDA ACUOSA S/ DESHIDRATACION</v>
          </cell>
          <cell r="B223" t="str">
            <v>A10</v>
          </cell>
        </row>
        <row r="224">
          <cell r="A224" t="str">
            <v>EDA C/ DESHIDRATACION</v>
          </cell>
          <cell r="B224" t="str">
            <v>A09</v>
          </cell>
        </row>
        <row r="225">
          <cell r="A225" t="str">
            <v>EDA D/C COLICO</v>
          </cell>
          <cell r="B225" t="str">
            <v>A09</v>
          </cell>
        </row>
        <row r="226">
          <cell r="A226" t="str">
            <v>EDA DESINTERICA</v>
          </cell>
          <cell r="B226" t="str">
            <v>A09</v>
          </cell>
        </row>
        <row r="227">
          <cell r="A227" t="str">
            <v>EDA INFECCIOSA</v>
          </cell>
          <cell r="B227" t="str">
            <v>A09</v>
          </cell>
        </row>
        <row r="228">
          <cell r="A228" t="str">
            <v>EDA S/ DESHIDRATACION</v>
          </cell>
          <cell r="B228" t="str">
            <v>A09</v>
          </cell>
        </row>
        <row r="229">
          <cell r="A229" t="str">
            <v>EDEMA ANGISOMATICO</v>
          </cell>
          <cell r="B229" t="str">
            <v>T78.3</v>
          </cell>
        </row>
        <row r="230">
          <cell r="A230" t="str">
            <v>EFECTOS SECUNDARIOS DE MARIHUANA</v>
          </cell>
          <cell r="B230" t="str">
            <v>T88.7</v>
          </cell>
        </row>
        <row r="231">
          <cell r="A231" t="str">
            <v>EMESIS</v>
          </cell>
          <cell r="B231" t="str">
            <v>R11</v>
          </cell>
        </row>
        <row r="232">
          <cell r="A232" t="str">
            <v>EPISTAXIS</v>
          </cell>
          <cell r="B232" t="str">
            <v>R04.0</v>
          </cell>
        </row>
        <row r="233">
          <cell r="A233" t="str">
            <v>EROSION EN CARTILAGO</v>
          </cell>
          <cell r="B233" t="str">
            <v>M94.8</v>
          </cell>
        </row>
        <row r="234">
          <cell r="A234" t="str">
            <v>ESCORIACION EN FRENTE</v>
          </cell>
          <cell r="B234" t="str">
            <v>S01.8</v>
          </cell>
        </row>
        <row r="235">
          <cell r="A235" t="str">
            <v>ESCORIACION EN MANO DERECHA</v>
          </cell>
          <cell r="B235" t="str">
            <v>S61.0</v>
          </cell>
        </row>
        <row r="236">
          <cell r="A236" t="str">
            <v>ESCORIACION EN MANO</v>
          </cell>
          <cell r="B236" t="str">
            <v>S61.0</v>
          </cell>
        </row>
        <row r="237">
          <cell r="A237" t="str">
            <v>ESCORIACION EN PIERNA IZQUIERDA</v>
          </cell>
          <cell r="B237" t="str">
            <v>S91.3</v>
          </cell>
        </row>
        <row r="238">
          <cell r="A238" t="str">
            <v>ESCORIACION FRONTAL</v>
          </cell>
          <cell r="B238" t="str">
            <v>S01.8</v>
          </cell>
        </row>
        <row r="239">
          <cell r="A239" t="str">
            <v>ESCORIACIONES DE MUCOSA LABIAL</v>
          </cell>
          <cell r="B239" t="str">
            <v>S30.8</v>
          </cell>
        </row>
        <row r="240">
          <cell r="A240" t="str">
            <v>ESCORIACION EN CUERO CABELLUDO</v>
          </cell>
          <cell r="B240" t="str">
            <v>S01.0</v>
          </cell>
        </row>
        <row r="241">
          <cell r="A241" t="str">
            <v>ESCORIACION DE CUERPO EXTRAÑO</v>
          </cell>
          <cell r="B241" t="str">
            <v>T19.8</v>
          </cell>
        </row>
        <row r="242">
          <cell r="A242" t="str">
            <v>ESCORIACION DE FRICCION EN CARA</v>
          </cell>
          <cell r="B242" t="str">
            <v>S01.8</v>
          </cell>
        </row>
        <row r="243">
          <cell r="A243" t="str">
            <v>ESCORIACION EN CARA</v>
          </cell>
          <cell r="B243" t="str">
            <v>S01.8</v>
          </cell>
        </row>
        <row r="244">
          <cell r="A244" t="str">
            <v>ESGUINCE EN TOBILLO IZQUIERDO</v>
          </cell>
          <cell r="B244" t="str">
            <v>S93.4</v>
          </cell>
        </row>
        <row r="245">
          <cell r="A245" t="str">
            <v>ESPASMO BRONQUIAL</v>
          </cell>
          <cell r="B245" t="str">
            <v>J98.0</v>
          </cell>
        </row>
        <row r="246">
          <cell r="A246" t="str">
            <v>ESQUINCE</v>
          </cell>
          <cell r="B246" t="str">
            <v>T14.3</v>
          </cell>
        </row>
        <row r="247">
          <cell r="A247" t="str">
            <v>ESQUINCE DE TOBILLO</v>
          </cell>
          <cell r="B247" t="str">
            <v>T14.3</v>
          </cell>
        </row>
        <row r="248">
          <cell r="A248" t="str">
            <v>D/C ESQUINCE DE RODILLA</v>
          </cell>
          <cell r="B248" t="str">
            <v>T14.3</v>
          </cell>
        </row>
        <row r="249">
          <cell r="A249" t="str">
            <v>ESTREÑIMIENTO</v>
          </cell>
          <cell r="B249" t="str">
            <v>K59.0</v>
          </cell>
        </row>
        <row r="250">
          <cell r="A250" t="str">
            <v>ETILISMO AGUDO</v>
          </cell>
          <cell r="B250" t="str">
            <v>F10.2</v>
          </cell>
        </row>
        <row r="251">
          <cell r="A251" t="str">
            <v>EQUIMOSIS Y TUMORACION</v>
          </cell>
          <cell r="B251" t="str">
            <v>R58</v>
          </cell>
        </row>
        <row r="252">
          <cell r="A252" t="str">
            <v>EQUIMOSIS</v>
          </cell>
          <cell r="B252" t="str">
            <v>R58</v>
          </cell>
        </row>
        <row r="253">
          <cell r="A253" t="str">
            <v>FARIGOAMIGDALITIS</v>
          </cell>
          <cell r="B253" t="str">
            <v>J06.8</v>
          </cell>
        </row>
        <row r="254">
          <cell r="A254" t="str">
            <v>FARINGITIS</v>
          </cell>
          <cell r="B254" t="str">
            <v>J02.9</v>
          </cell>
        </row>
        <row r="255">
          <cell r="A255" t="str">
            <v>FARINGITIS AGUDA</v>
          </cell>
          <cell r="B255" t="str">
            <v>J02.9</v>
          </cell>
        </row>
        <row r="256">
          <cell r="A256" t="str">
            <v>FARINGOAMIGDALITIS</v>
          </cell>
          <cell r="B256" t="str">
            <v>J06.8</v>
          </cell>
        </row>
        <row r="257">
          <cell r="A257" t="str">
            <v>FARINGOAMIGDALITIS AGUDA</v>
          </cell>
          <cell r="B257" t="str">
            <v>J06.8</v>
          </cell>
        </row>
        <row r="258">
          <cell r="A258" t="str">
            <v>FARINGOESTOMATOSIS</v>
          </cell>
          <cell r="B258" t="str">
            <v>B08.5</v>
          </cell>
        </row>
        <row r="259">
          <cell r="A259" t="str">
            <v>FARINGITIS AFTOSA</v>
          </cell>
          <cell r="B259" t="str">
            <v>B08.5</v>
          </cell>
        </row>
        <row r="260">
          <cell r="A260" t="str">
            <v>FIEBRE</v>
          </cell>
          <cell r="B260" t="str">
            <v>R50.9</v>
          </cell>
        </row>
        <row r="261">
          <cell r="A261" t="str">
            <v>FIEBRE + FAA</v>
          </cell>
          <cell r="B261" t="str">
            <v>R50.9</v>
          </cell>
        </row>
        <row r="262">
          <cell r="A262" t="str">
            <v>FIEBRE + RFA</v>
          </cell>
          <cell r="B262" t="str">
            <v>R50.9</v>
          </cell>
        </row>
        <row r="263">
          <cell r="A263" t="str">
            <v>FIEBRE +  SOBA</v>
          </cell>
          <cell r="B263" t="str">
            <v>R50.9</v>
          </cell>
        </row>
        <row r="264">
          <cell r="A264" t="str">
            <v>FIEBRE + FA</v>
          </cell>
          <cell r="B264" t="str">
            <v>R50.9</v>
          </cell>
        </row>
        <row r="265">
          <cell r="A265" t="str">
            <v>FIEBRE + DAI</v>
          </cell>
          <cell r="B265" t="str">
            <v>R50.9</v>
          </cell>
        </row>
        <row r="266">
          <cell r="A266" t="str">
            <v>FIEBRE + AA</v>
          </cell>
          <cell r="B266" t="str">
            <v>R50.9</v>
          </cell>
        </row>
        <row r="267">
          <cell r="A267" t="str">
            <v>FIEBRE + VOMITOS</v>
          </cell>
          <cell r="B267" t="str">
            <v>R50.9</v>
          </cell>
        </row>
        <row r="268">
          <cell r="A268" t="str">
            <v>FIMOSIS</v>
          </cell>
          <cell r="B268" t="str">
            <v>N47</v>
          </cell>
        </row>
        <row r="269">
          <cell r="A269" t="str">
            <v>FRACTURA DE ANTEBRAZO</v>
          </cell>
          <cell r="B269" t="str">
            <v>S52.9</v>
          </cell>
        </row>
        <row r="270">
          <cell r="A270" t="str">
            <v>FRACTURA DE ANTEBRAZO IZQUIERDO</v>
          </cell>
          <cell r="B270" t="str">
            <v>S52.9</v>
          </cell>
        </row>
        <row r="271">
          <cell r="A271" t="str">
            <v>FRACTURA DE CLAVICULA</v>
          </cell>
          <cell r="B271" t="str">
            <v>S42.0</v>
          </cell>
        </row>
        <row r="272">
          <cell r="A272" t="str">
            <v>FRACTURA DE CODO</v>
          </cell>
          <cell r="B272" t="str">
            <v>S52.0</v>
          </cell>
        </row>
        <row r="273">
          <cell r="A273" t="str">
            <v>FRACTURA DE CODO DERECHO</v>
          </cell>
          <cell r="B273" t="str">
            <v>S52.0</v>
          </cell>
        </row>
        <row r="274">
          <cell r="A274" t="str">
            <v>FRACTURA DE CUBITO</v>
          </cell>
          <cell r="B274" t="str">
            <v>S52.2</v>
          </cell>
        </row>
        <row r="275">
          <cell r="A275" t="str">
            <v>FRACTURA DE DEDO DE LA MANO</v>
          </cell>
          <cell r="B275" t="str">
            <v>S62.6</v>
          </cell>
        </row>
        <row r="276">
          <cell r="A276" t="str">
            <v>FRACTURA DE MUÑECA</v>
          </cell>
          <cell r="B276" t="str">
            <v>S62.8</v>
          </cell>
        </row>
        <row r="277">
          <cell r="A277" t="str">
            <v>FRACTURA DE MUÑECA</v>
          </cell>
          <cell r="B277" t="str">
            <v>S62.8</v>
          </cell>
        </row>
        <row r="278">
          <cell r="A278" t="str">
            <v>FRACTURA DE MUÑECA DERECHA</v>
          </cell>
          <cell r="B278" t="str">
            <v>S62.8</v>
          </cell>
        </row>
        <row r="279">
          <cell r="A279" t="str">
            <v>FRACTURA DE PIERNA</v>
          </cell>
          <cell r="B279" t="str">
            <v>T12</v>
          </cell>
        </row>
        <row r="280">
          <cell r="A280" t="str">
            <v>FRACTURA DE PIERNA DERECHA</v>
          </cell>
          <cell r="B280" t="str">
            <v>T12</v>
          </cell>
        </row>
        <row r="281">
          <cell r="A281" t="str">
            <v>FRACTURA DE TABIQUE NASAL</v>
          </cell>
          <cell r="B281" t="str">
            <v>S02.2</v>
          </cell>
        </row>
        <row r="282">
          <cell r="A282" t="str">
            <v>FRACTURA EN ANTEBRAZO</v>
          </cell>
          <cell r="B282" t="str">
            <v>S52.9</v>
          </cell>
        </row>
        <row r="283">
          <cell r="A283" t="str">
            <v>FRACTURA EN BRAZO</v>
          </cell>
          <cell r="B283" t="str">
            <v>T10.X</v>
          </cell>
        </row>
        <row r="284">
          <cell r="A284" t="str">
            <v>FRACTURA EN BRAZO IZQUIERD</v>
          </cell>
          <cell r="B284" t="str">
            <v>T10.X</v>
          </cell>
        </row>
        <row r="285">
          <cell r="A285" t="str">
            <v>FRACTURA EN DEDO DE PIE</v>
          </cell>
          <cell r="B285" t="str">
            <v>S92.5</v>
          </cell>
        </row>
        <row r="286">
          <cell r="A286" t="str">
            <v>FRACTURA EN FEMUR</v>
          </cell>
          <cell r="B286" t="str">
            <v>S72.9</v>
          </cell>
        </row>
        <row r="287">
          <cell r="A287" t="str">
            <v>FRACTURA EN HOMBRO IZQUIERDO</v>
          </cell>
          <cell r="B287" t="str">
            <v>S42.9</v>
          </cell>
        </row>
        <row r="288">
          <cell r="A288" t="str">
            <v>FRACTURA EN HUMERO</v>
          </cell>
          <cell r="B288" t="str">
            <v>S42.3</v>
          </cell>
        </row>
        <row r="289">
          <cell r="A289" t="str">
            <v>FRACTURA EN MIEMBRO INFERIOR</v>
          </cell>
          <cell r="B289" t="str">
            <v>T02.3</v>
          </cell>
        </row>
        <row r="290">
          <cell r="A290" t="str">
            <v>FRACTURA EN MUÑECA</v>
          </cell>
          <cell r="B290" t="str">
            <v>S62.8</v>
          </cell>
        </row>
        <row r="291">
          <cell r="A291" t="str">
            <v>FRACTURA EN PIERNA</v>
          </cell>
          <cell r="B291" t="str">
            <v>T12</v>
          </cell>
        </row>
        <row r="292">
          <cell r="A292" t="str">
            <v>FRACTURA EN RADIO IZQUIERDA</v>
          </cell>
          <cell r="B292" t="str">
            <v>S52.8</v>
          </cell>
        </row>
        <row r="293">
          <cell r="A293" t="str">
            <v>FRACTURA EN TOBILLO</v>
          </cell>
          <cell r="B293" t="str">
            <v>S82.8</v>
          </cell>
        </row>
        <row r="294">
          <cell r="A294" t="str">
            <v>FRACTURA EN TOBILLO IZQUIERDO</v>
          </cell>
          <cell r="B294" t="str">
            <v>S82.8</v>
          </cell>
        </row>
        <row r="295">
          <cell r="A295" t="str">
            <v>FRACTURA EN TIBIA Y PERONE</v>
          </cell>
          <cell r="B295" t="str">
            <v>S82.2</v>
          </cell>
        </row>
        <row r="296">
          <cell r="A296" t="str">
            <v>FRACTURA NASAL</v>
          </cell>
          <cell r="B296" t="str">
            <v>S02.2</v>
          </cell>
        </row>
        <row r="297">
          <cell r="A297" t="str">
            <v>FRACTURA SUPERFICIAL EN CABEZA</v>
          </cell>
          <cell r="B297" t="str">
            <v>S02.7</v>
          </cell>
        </row>
        <row r="298">
          <cell r="A298" t="str">
            <v>FRACTURA EN MANO DERECHA</v>
          </cell>
          <cell r="B298" t="str">
            <v>S62.8</v>
          </cell>
        </row>
        <row r="299">
          <cell r="A299" t="str">
            <v>FRACTURA CORTANTE EN MANO</v>
          </cell>
          <cell r="B299" t="str">
            <v>S62.8</v>
          </cell>
        </row>
        <row r="300">
          <cell r="A300" t="str">
            <v>FRACTURA EN DEDO</v>
          </cell>
          <cell r="B300" t="str">
            <v>S62.6</v>
          </cell>
        </row>
        <row r="301">
          <cell r="A301" t="str">
            <v>GASTRITIS</v>
          </cell>
          <cell r="B301" t="str">
            <v>K29.1</v>
          </cell>
        </row>
        <row r="302">
          <cell r="A302" t="str">
            <v>GASTRITIS AGUDA</v>
          </cell>
          <cell r="B302" t="str">
            <v>K29.1</v>
          </cell>
        </row>
        <row r="303">
          <cell r="A303" t="str">
            <v>GECA</v>
          </cell>
          <cell r="B303" t="str">
            <v>A01</v>
          </cell>
        </row>
        <row r="304">
          <cell r="A304" t="str">
            <v>GEST 28SS  D/C INFLUENZA</v>
          </cell>
          <cell r="B304" t="str">
            <v>O99.5</v>
          </cell>
        </row>
        <row r="305">
          <cell r="A305" t="str">
            <v>GESTANTE  D/C ITU</v>
          </cell>
          <cell r="B305" t="str">
            <v>O23.4</v>
          </cell>
        </row>
        <row r="306">
          <cell r="A306" t="str">
            <v>GIARDIASIS</v>
          </cell>
          <cell r="B306" t="str">
            <v>A07.1</v>
          </cell>
        </row>
        <row r="307">
          <cell r="A307" t="str">
            <v>HEMATOMA EN PIE</v>
          </cell>
          <cell r="B307" t="str">
            <v>S91.3</v>
          </cell>
        </row>
        <row r="308">
          <cell r="A308" t="str">
            <v>HEMOPTISIS</v>
          </cell>
          <cell r="B308" t="str">
            <v>R04.2</v>
          </cell>
        </row>
        <row r="309">
          <cell r="A309" t="str">
            <v>HEMOPTISIS EAD</v>
          </cell>
          <cell r="B309" t="str">
            <v>R04.2</v>
          </cell>
        </row>
        <row r="310">
          <cell r="A310" t="str">
            <v>HEMOPTISIS IZQUIERDA</v>
          </cell>
          <cell r="B310" t="str">
            <v>R04.2</v>
          </cell>
        </row>
        <row r="311">
          <cell r="A311" t="str">
            <v>HEMOPTISIS ( GESTANTE 27 SS)</v>
          </cell>
          <cell r="B311" t="str">
            <v>R04.2</v>
          </cell>
        </row>
        <row r="312">
          <cell r="A312" t="str">
            <v>HEMORRAGIA DENTAL</v>
          </cell>
          <cell r="B312" t="str">
            <v>R58</v>
          </cell>
        </row>
        <row r="313">
          <cell r="A313" t="str">
            <v>HEMORRAGIA</v>
          </cell>
          <cell r="B313" t="str">
            <v>R58</v>
          </cell>
        </row>
        <row r="314">
          <cell r="A314" t="str">
            <v>HEPATITIS VIRAL</v>
          </cell>
          <cell r="B314" t="str">
            <v>B16.9</v>
          </cell>
        </row>
        <row r="315">
          <cell r="A315" t="str">
            <v>HERIDA</v>
          </cell>
          <cell r="B315" t="str">
            <v>T14.1</v>
          </cell>
        </row>
        <row r="316">
          <cell r="A316" t="str">
            <v>HERIDA  DE LA NARIZ</v>
          </cell>
          <cell r="B316" t="str">
            <v>S01.2</v>
          </cell>
        </row>
        <row r="317">
          <cell r="A317" t="str">
            <v>HERIDA 1° DEDO MANO IZQ.</v>
          </cell>
          <cell r="B317" t="str">
            <v>S61.9</v>
          </cell>
        </row>
        <row r="318">
          <cell r="A318" t="str">
            <v>HERIDA BIERTA EN MANO IZQ</v>
          </cell>
          <cell r="B318" t="str">
            <v>S61.9</v>
          </cell>
        </row>
        <row r="319">
          <cell r="A319" t="str">
            <v>HERIDA CABEZA</v>
          </cell>
          <cell r="B319" t="str">
            <v>S01.9</v>
          </cell>
        </row>
        <row r="320">
          <cell r="A320" t="str">
            <v>HERIDA CARA Y NARIZ</v>
          </cell>
          <cell r="B320" t="str">
            <v>S01.8</v>
          </cell>
        </row>
        <row r="321">
          <cell r="A321" t="str">
            <v>HERIDA CEJA IZQUIERDA</v>
          </cell>
          <cell r="B321" t="str">
            <v>S01.1</v>
          </cell>
        </row>
        <row r="322">
          <cell r="A322" t="str">
            <v>HERIDA CONTUSA</v>
          </cell>
          <cell r="B322" t="str">
            <v>T14.1</v>
          </cell>
        </row>
        <row r="323">
          <cell r="A323" t="str">
            <v>HERIDA CONTUSA CORTANTE</v>
          </cell>
          <cell r="B323" t="str">
            <v>T14.1</v>
          </cell>
        </row>
        <row r="324">
          <cell r="A324" t="str">
            <v>HERIDA CONTUSA CORTANTE EN CARA</v>
          </cell>
          <cell r="B324" t="str">
            <v>S01.8</v>
          </cell>
        </row>
        <row r="325">
          <cell r="A325" t="str">
            <v>HERIDA CONTUSA EN CARA</v>
          </cell>
          <cell r="B325" t="str">
            <v>S01.8</v>
          </cell>
        </row>
        <row r="326">
          <cell r="A326" t="str">
            <v>HERIDA CONTUSA CORTANTE EN CEJA</v>
          </cell>
          <cell r="B326" t="str">
            <v>S01.1</v>
          </cell>
        </row>
        <row r="327">
          <cell r="A327" t="str">
            <v>HERIDA CONTUSA CORTANTE EN CUERO CABELLUDO</v>
          </cell>
          <cell r="B327" t="str">
            <v>S01.1</v>
          </cell>
        </row>
        <row r="328">
          <cell r="A328" t="str">
            <v>HERIDA CONTUSA CORTANTE EN FRENTE</v>
          </cell>
          <cell r="B328" t="str">
            <v>S01.8</v>
          </cell>
        </row>
        <row r="329">
          <cell r="A329" t="str">
            <v>HERIDA CONTUSA CORTANTE EN MIEMBRO INFERIOR</v>
          </cell>
          <cell r="B329" t="str">
            <v>T13.1</v>
          </cell>
        </row>
        <row r="330">
          <cell r="A330" t="str">
            <v>HERIDA CONTUSA EN MIEMBRO INFERIOR</v>
          </cell>
          <cell r="B330" t="str">
            <v>T13.1</v>
          </cell>
        </row>
        <row r="331">
          <cell r="A331" t="str">
            <v>HERIDA CONTUSA CORTANTE EN MIEMBRO SUPERIOR</v>
          </cell>
          <cell r="B331" t="str">
            <v>T01.2</v>
          </cell>
        </row>
        <row r="332">
          <cell r="A332" t="str">
            <v>HERIDA CONTUSA CORTANTE EN PIERNA IZQUIERDA</v>
          </cell>
          <cell r="B332" t="str">
            <v>S81.9</v>
          </cell>
        </row>
        <row r="333">
          <cell r="A333" t="str">
            <v>HERIDA CONTUSA CORTANTE EN REGION PARIETAL DERECHA</v>
          </cell>
          <cell r="B333" t="str">
            <v>T14.1</v>
          </cell>
        </row>
        <row r="334">
          <cell r="A334" t="str">
            <v>HERIDA CONTUSA CORTANTE EN REGION PERINEAL</v>
          </cell>
          <cell r="B334" t="str">
            <v>T14.1</v>
          </cell>
        </row>
        <row r="335">
          <cell r="A335" t="str">
            <v>HERIDA CONTUSA CORTANTE HOMBRO</v>
          </cell>
          <cell r="B335" t="str">
            <v>S41.0</v>
          </cell>
        </row>
        <row r="336">
          <cell r="A336" t="str">
            <v>HERIDA CONTUSA CORTANTE EN REGION FRONTAL</v>
          </cell>
          <cell r="B336" t="str">
            <v>S01.8</v>
          </cell>
        </row>
        <row r="337">
          <cell r="A337" t="str">
            <v>HERIDA CONTUSA CORTANTE EN TALON</v>
          </cell>
          <cell r="B337" t="str">
            <v>S91.3</v>
          </cell>
        </row>
        <row r="338">
          <cell r="A338" t="str">
            <v>HERIDA CONTUSA CORTANTE EN TOBILLO</v>
          </cell>
          <cell r="B338" t="str">
            <v>S91.0</v>
          </cell>
        </row>
        <row r="339">
          <cell r="A339" t="str">
            <v>HERIDA CONTUSA CORTATNTE EN CABEZA</v>
          </cell>
          <cell r="B339" t="str">
            <v>S01.9</v>
          </cell>
        </row>
        <row r="340">
          <cell r="A340" t="str">
            <v>HERIDA CONTUSA EN 1 DEDO</v>
          </cell>
          <cell r="B340" t="str">
            <v>S61.1</v>
          </cell>
        </row>
        <row r="341">
          <cell r="A341" t="str">
            <v>HERIDA CONTUSA DE MANO</v>
          </cell>
          <cell r="B341" t="str">
            <v>S61.9</v>
          </cell>
        </row>
        <row r="342">
          <cell r="A342" t="str">
            <v>HERIDA CONTUSA CORTANTE EN MANO</v>
          </cell>
          <cell r="B342" t="str">
            <v>S61.9</v>
          </cell>
        </row>
        <row r="343">
          <cell r="A343" t="str">
            <v>HERIDA CONTUSA EN ANTEBRAZO</v>
          </cell>
          <cell r="B343" t="str">
            <v>S51.9</v>
          </cell>
        </row>
        <row r="344">
          <cell r="A344" t="str">
            <v>HERIDA CONTUSA EN BRAZO</v>
          </cell>
          <cell r="B344" t="str">
            <v>S41.1</v>
          </cell>
        </row>
        <row r="345">
          <cell r="A345" t="str">
            <v>HERIDA CONTUSA EN CABEZA</v>
          </cell>
          <cell r="B345" t="str">
            <v>S01.9</v>
          </cell>
        </row>
        <row r="346">
          <cell r="A346" t="str">
            <v>HERIDA CONTUSA CORTANTE EN CABEZA</v>
          </cell>
          <cell r="B346" t="str">
            <v>S01.9</v>
          </cell>
        </row>
        <row r="347">
          <cell r="A347" t="str">
            <v>HERIDA CONTUSA EN CEJA</v>
          </cell>
          <cell r="B347" t="str">
            <v>S01.1</v>
          </cell>
        </row>
        <row r="348">
          <cell r="A348" t="str">
            <v>HERIDA CONTUSA EN COLGAJO DE PARPADO</v>
          </cell>
          <cell r="B348" t="str">
            <v>S01.1</v>
          </cell>
        </row>
        <row r="349">
          <cell r="A349" t="str">
            <v>HERIDA CONTUSA EN CUERO CABELLUDO</v>
          </cell>
          <cell r="B349" t="str">
            <v>S01.0</v>
          </cell>
        </row>
        <row r="350">
          <cell r="A350" t="str">
            <v>HERIDA CONTUSA EN DEDO DE MANO</v>
          </cell>
          <cell r="B350" t="str">
            <v>S61.9</v>
          </cell>
        </row>
        <row r="351">
          <cell r="A351" t="str">
            <v>HERIDA CONTUSA EN DEDO Y ABDOMEN</v>
          </cell>
          <cell r="B351" t="str">
            <v>T14.0</v>
          </cell>
        </row>
        <row r="352">
          <cell r="A352" t="str">
            <v>HERIDA CONTUSA EN ENCIA SUPERIOR</v>
          </cell>
          <cell r="B352" t="str">
            <v>S01.5</v>
          </cell>
        </row>
        <row r="353">
          <cell r="A353" t="str">
            <v>HERIDA CONTUSA EN FRENTE</v>
          </cell>
          <cell r="B353" t="str">
            <v>S01.8</v>
          </cell>
        </row>
        <row r="354">
          <cell r="A354" t="str">
            <v xml:space="preserve">HERIDA CONTUSA EN FRENTE   </v>
          </cell>
          <cell r="B354" t="str">
            <v>S01.8</v>
          </cell>
        </row>
        <row r="355">
          <cell r="A355" t="str">
            <v>HERIDA CONTUSA EN FRENTE  Y NARIZ</v>
          </cell>
          <cell r="B355" t="str">
            <v>S01.8</v>
          </cell>
        </row>
        <row r="356">
          <cell r="A356" t="str">
            <v>HERIDA CONTUSA EN LABIO INFERIOR</v>
          </cell>
          <cell r="B356" t="str">
            <v>S01.5</v>
          </cell>
        </row>
        <row r="357">
          <cell r="A357" t="str">
            <v>HERIDA CONTUSA EN LABIO SUPERIOR</v>
          </cell>
          <cell r="B357" t="str">
            <v>S01.5</v>
          </cell>
        </row>
        <row r="358">
          <cell r="A358" t="str">
            <v>HERIDA CONTUSA EN LABIO</v>
          </cell>
          <cell r="B358" t="str">
            <v>S01.5</v>
          </cell>
        </row>
        <row r="359">
          <cell r="A359" t="str">
            <v>HERIDA CONTUSA CORTANTE EN LABIO SUPERIOR</v>
          </cell>
          <cell r="B359" t="str">
            <v>S01.5</v>
          </cell>
        </row>
        <row r="360">
          <cell r="A360" t="str">
            <v>HERIDA CONTUSA EN LENGUA</v>
          </cell>
          <cell r="B360" t="str">
            <v>S01.5</v>
          </cell>
        </row>
        <row r="361">
          <cell r="A361" t="str">
            <v>HERIDA CONTUSA EN MANO</v>
          </cell>
          <cell r="B361" t="str">
            <v>S61.9</v>
          </cell>
        </row>
        <row r="362">
          <cell r="A362" t="str">
            <v>HERIDA CONTUSA EN MANO IZQUIERDA</v>
          </cell>
          <cell r="B362" t="str">
            <v>S61.9</v>
          </cell>
        </row>
        <row r="363">
          <cell r="A363" t="str">
            <v>HERIDA CONTUSA EN MUÑECA</v>
          </cell>
          <cell r="B363" t="str">
            <v>S61.7</v>
          </cell>
        </row>
        <row r="364">
          <cell r="A364" t="str">
            <v>HERIDA CONTUSA EN MENTON</v>
          </cell>
          <cell r="B364" t="str">
            <v>S01.8</v>
          </cell>
        </row>
        <row r="365">
          <cell r="A365" t="str">
            <v>HERIDA CONTUSA EN CODO</v>
          </cell>
          <cell r="B365" t="str">
            <v>S51.0</v>
          </cell>
        </row>
        <row r="366">
          <cell r="A366" t="str">
            <v>HERIDA CONTUSA EN MUSLO</v>
          </cell>
          <cell r="B366" t="str">
            <v>S71.7</v>
          </cell>
        </row>
        <row r="367">
          <cell r="A367" t="str">
            <v>HERIDA CONTUSA EN OREJA</v>
          </cell>
          <cell r="B367" t="str">
            <v>S01.3</v>
          </cell>
        </row>
        <row r="368">
          <cell r="A368" t="str">
            <v>HERIDA CONTUSA EN MANO Y CABEZA</v>
          </cell>
          <cell r="B368" t="str">
            <v>T01.9</v>
          </cell>
        </row>
        <row r="369">
          <cell r="A369" t="str">
            <v>HERIDA CONTUSA EN PIE DERECHO</v>
          </cell>
          <cell r="B369" t="str">
            <v>S91.3</v>
          </cell>
        </row>
        <row r="370">
          <cell r="A370" t="str">
            <v>HERIDA EN MUSLO</v>
          </cell>
          <cell r="B370" t="str">
            <v>S71.7</v>
          </cell>
        </row>
        <row r="371">
          <cell r="A371" t="str">
            <v>HERIDA CONTUSA EN PARED TORIXA</v>
          </cell>
          <cell r="B371" t="str">
            <v>S21.9</v>
          </cell>
        </row>
        <row r="372">
          <cell r="A372" t="str">
            <v>HERIDA CONTUSA EN PARPADO SUPERIOR</v>
          </cell>
          <cell r="B372" t="str">
            <v>S01.1</v>
          </cell>
        </row>
        <row r="373">
          <cell r="A373" t="str">
            <v>HERIDA CONTUSA EN PARPADOS BILATERAL</v>
          </cell>
          <cell r="B373" t="str">
            <v>S01.1</v>
          </cell>
        </row>
        <row r="374">
          <cell r="A374" t="str">
            <v>HERIDA CONTUSA EN PIE</v>
          </cell>
          <cell r="B374" t="str">
            <v>S91.3</v>
          </cell>
        </row>
        <row r="375">
          <cell r="A375" t="str">
            <v>HERIDA CONTUSA EN PIERNA</v>
          </cell>
          <cell r="B375" t="str">
            <v>S81.9</v>
          </cell>
        </row>
        <row r="376">
          <cell r="A376" t="str">
            <v>HERIDA CONTUSA EN REGION FRONTAL</v>
          </cell>
          <cell r="B376" t="str">
            <v>S01.8</v>
          </cell>
        </row>
        <row r="377">
          <cell r="A377" t="str">
            <v>HERIDA CONTUSA EN REGION OCCIPITAL</v>
          </cell>
          <cell r="B377" t="str">
            <v>S05.9</v>
          </cell>
        </row>
        <row r="378">
          <cell r="A378" t="str">
            <v>HERIDA CONTUSA EN REGION PERINEAL</v>
          </cell>
          <cell r="B378" t="str">
            <v>T14.1</v>
          </cell>
        </row>
        <row r="379">
          <cell r="A379" t="str">
            <v>HERIDA CONTUSA EN RODILLA</v>
          </cell>
          <cell r="B379" t="str">
            <v>S81.0</v>
          </cell>
        </row>
        <row r="380">
          <cell r="A380" t="str">
            <v>HERIDA CONTUSA EN RODILLA DERECHA</v>
          </cell>
          <cell r="B380" t="str">
            <v>S81.0</v>
          </cell>
        </row>
        <row r="381">
          <cell r="A381" t="str">
            <v>HERIDA CONTUSA EN TABIQUE NASAL</v>
          </cell>
          <cell r="B381" t="str">
            <v>S01.2</v>
          </cell>
        </row>
        <row r="382">
          <cell r="A382" t="str">
            <v>HERIDA CONTUSA CORTANTE EN REGION NASAL</v>
          </cell>
          <cell r="B382" t="str">
            <v>S01.2</v>
          </cell>
        </row>
        <row r="383">
          <cell r="A383" t="str">
            <v>HERIDA CONTUSA EN TORAX</v>
          </cell>
          <cell r="B383" t="str">
            <v>T14.0</v>
          </cell>
        </row>
        <row r="384">
          <cell r="A384" t="str">
            <v>HERIDA CONTUSA FRONTAL</v>
          </cell>
          <cell r="B384" t="str">
            <v>S01.8</v>
          </cell>
        </row>
        <row r="385">
          <cell r="A385" t="str">
            <v>HERIDA CONTUSA FRONTAL EN CADERA</v>
          </cell>
          <cell r="B385" t="str">
            <v>S01.8</v>
          </cell>
        </row>
        <row r="386">
          <cell r="A386" t="str">
            <v>HERIDA CONTUSA FRONTRAL / TEC LEVE</v>
          </cell>
          <cell r="B386" t="str">
            <v>S01.8</v>
          </cell>
        </row>
        <row r="387">
          <cell r="A387" t="str">
            <v>HERIDA CONTUSA OCCIPITAL  C/ AGRESION X TERCEROS</v>
          </cell>
          <cell r="B387" t="str">
            <v>S05.9</v>
          </cell>
        </row>
        <row r="388">
          <cell r="A388" t="str">
            <v>HERIDA CONTUSA PARIETAL IZQ.</v>
          </cell>
          <cell r="B388" t="str">
            <v>T14.0</v>
          </cell>
        </row>
        <row r="389">
          <cell r="A389" t="str">
            <v>HERIDA CONTUSA POR ATRICCION VDEDO MANO</v>
          </cell>
          <cell r="B389" t="str">
            <v>S61.9</v>
          </cell>
        </row>
        <row r="390">
          <cell r="A390" t="str">
            <v>HERIDA CONTUSA SUPERSILAR DERECHO</v>
          </cell>
          <cell r="B390" t="str">
            <v>T14.1</v>
          </cell>
        </row>
        <row r="391">
          <cell r="A391" t="str">
            <v>HERIDA CONTUSO CORTANTE</v>
          </cell>
          <cell r="B391" t="str">
            <v>T14.0</v>
          </cell>
        </row>
        <row r="392">
          <cell r="A392" t="str">
            <v>HERIDA CONTUSO CORTANTE  EN MANO IZQ.</v>
          </cell>
          <cell r="B392" t="str">
            <v>S61.9</v>
          </cell>
        </row>
        <row r="393">
          <cell r="A393" t="str">
            <v>HERIDA CONTUSO CORTANTE EN ANTEBRAZO</v>
          </cell>
          <cell r="B393" t="str">
            <v>S51.9</v>
          </cell>
        </row>
        <row r="394">
          <cell r="A394" t="str">
            <v>HERIDA CONTUSO CORTANTE EN CABEZA</v>
          </cell>
          <cell r="B394" t="str">
            <v>S01.9</v>
          </cell>
        </row>
        <row r="395">
          <cell r="A395" t="str">
            <v>HERIDA CONTUSO CORTANTE EN CEJA Y NARIZ</v>
          </cell>
          <cell r="B395" t="str">
            <v>S01.1</v>
          </cell>
        </row>
        <row r="396">
          <cell r="A396" t="str">
            <v>HERIDA CONTUSO CORTANTE EN CUERO CABELLUDO</v>
          </cell>
          <cell r="B396" t="str">
            <v>S01.0</v>
          </cell>
        </row>
        <row r="397">
          <cell r="A397" t="str">
            <v>HERIDA CONTUSO CORTANTE EN HOMBRO SUP.</v>
          </cell>
          <cell r="B397" t="str">
            <v>S41.0</v>
          </cell>
        </row>
        <row r="398">
          <cell r="A398" t="str">
            <v>HERIDA CONTUSO CORTANTE EN LABIO SUPERIOR</v>
          </cell>
          <cell r="B398" t="str">
            <v>S01.5</v>
          </cell>
        </row>
        <row r="399">
          <cell r="A399" t="str">
            <v>HERIDA CONTUSO CORTANTE EN REGION FRONTAL</v>
          </cell>
          <cell r="B399" t="str">
            <v>S01.8</v>
          </cell>
        </row>
        <row r="400">
          <cell r="A400" t="str">
            <v>HERIDA CONTUSO CORTANTE EN TORAX</v>
          </cell>
          <cell r="B400" t="str">
            <v>S21.9</v>
          </cell>
        </row>
        <row r="401">
          <cell r="A401" t="str">
            <v>HERIDA CONTUSO CORTANTE PROFUNDA</v>
          </cell>
          <cell r="B401" t="str">
            <v>T14.0</v>
          </cell>
        </row>
        <row r="402">
          <cell r="A402" t="str">
            <v>HERIDA CONTUSO CORTANTE REGION FRONTAL</v>
          </cell>
          <cell r="B402" t="str">
            <v>S01.8</v>
          </cell>
        </row>
        <row r="403">
          <cell r="A403" t="str">
            <v>HERIDA CONTUSO CORTANTE EN POMULO IZQUIERDO</v>
          </cell>
          <cell r="B403" t="str">
            <v>S01.8</v>
          </cell>
        </row>
        <row r="404">
          <cell r="A404" t="str">
            <v>HERIDA CONTUSO EN CUERO CABELLUDO</v>
          </cell>
          <cell r="B404" t="str">
            <v>S01.0</v>
          </cell>
        </row>
        <row r="405">
          <cell r="A405" t="str">
            <v>HERIDA CONTUSO EN DEDO DE MANO IZQUIERDO</v>
          </cell>
          <cell r="B405" t="str">
            <v>S61.9</v>
          </cell>
        </row>
        <row r="406">
          <cell r="A406" t="str">
            <v>HERIDA CONTUSO EN MEJILLA</v>
          </cell>
          <cell r="B406" t="str">
            <v>S01.4</v>
          </cell>
        </row>
        <row r="407">
          <cell r="A407" t="str">
            <v>HERIDA CONTUSO MUSLO</v>
          </cell>
          <cell r="B407" t="str">
            <v>S71.7</v>
          </cell>
        </row>
        <row r="408">
          <cell r="A408" t="str">
            <v>HERIDA CORTANTE</v>
          </cell>
          <cell r="B408" t="str">
            <v>T14.0</v>
          </cell>
        </row>
        <row r="409">
          <cell r="A409" t="str">
            <v xml:space="preserve">HERIDA CORTANTE </v>
          </cell>
          <cell r="B409" t="str">
            <v>T14.0</v>
          </cell>
        </row>
        <row r="410">
          <cell r="A410" t="str">
            <v>HERIDA CORTANTE EN ANTEBRAZO</v>
          </cell>
          <cell r="B410" t="str">
            <v>S51.9</v>
          </cell>
        </row>
        <row r="411">
          <cell r="A411" t="str">
            <v xml:space="preserve">HERIDA CORTANTE EN ANTEBRAZO IZQ. </v>
          </cell>
          <cell r="B411" t="str">
            <v>S51.9</v>
          </cell>
        </row>
        <row r="412">
          <cell r="A412" t="str">
            <v>HERIDA CORTANTE EN BRAZO DERECHA</v>
          </cell>
          <cell r="B412" t="str">
            <v>S41.1</v>
          </cell>
        </row>
        <row r="413">
          <cell r="A413" t="str">
            <v>HERIDA CORTANTE EN CABEZA</v>
          </cell>
          <cell r="B413" t="str">
            <v>S01.9</v>
          </cell>
        </row>
        <row r="414">
          <cell r="A414" t="str">
            <v>HERIDA CORTANTE EN CARA</v>
          </cell>
          <cell r="B414" t="str">
            <v>S01.8</v>
          </cell>
        </row>
        <row r="415">
          <cell r="A415" t="str">
            <v>HERIDA CORTANTE EN CODO IZQUIERDO</v>
          </cell>
          <cell r="B415" t="str">
            <v>S51.0</v>
          </cell>
        </row>
        <row r="416">
          <cell r="A416" t="str">
            <v>HERIDA CORTANTE EN CUERO CABELLUDO</v>
          </cell>
          <cell r="B416" t="str">
            <v>S01.0</v>
          </cell>
        </row>
        <row r="417">
          <cell r="A417" t="str">
            <v xml:space="preserve">HERIDA CORTANTE EN DEDO  </v>
          </cell>
          <cell r="B417" t="str">
            <v>S61.0</v>
          </cell>
        </row>
        <row r="418">
          <cell r="A418" t="str">
            <v>HERIDA CORTANTE EN DEDO DE MANO DERECHA</v>
          </cell>
          <cell r="B418" t="str">
            <v>S61.0</v>
          </cell>
        </row>
        <row r="419">
          <cell r="A419" t="str">
            <v>HERIDA CONTUSA EN II DEDO</v>
          </cell>
          <cell r="B419" t="str">
            <v>S61.0</v>
          </cell>
        </row>
        <row r="420">
          <cell r="A420" t="str">
            <v>HERIDA CORTANTE EN DEDO IZQUIERDO</v>
          </cell>
          <cell r="B420" t="str">
            <v>S61.0</v>
          </cell>
        </row>
        <row r="421">
          <cell r="A421" t="str">
            <v>HERIDA CORTANTE EN DEDO MANO</v>
          </cell>
          <cell r="B421" t="str">
            <v>S61.9</v>
          </cell>
        </row>
        <row r="422">
          <cell r="A422" t="str">
            <v>HERIDA CORTANTE EN DEDO</v>
          </cell>
          <cell r="B422" t="str">
            <v>S61.9</v>
          </cell>
        </row>
        <row r="423">
          <cell r="A423" t="str">
            <v>HERIDA CORTANTE EN FRENTE</v>
          </cell>
          <cell r="B423" t="str">
            <v>S01.8</v>
          </cell>
        </row>
        <row r="424">
          <cell r="A424" t="str">
            <v>HERIDA CORTANTE EN II DEDO DE MANO DERECHO</v>
          </cell>
          <cell r="B424" t="str">
            <v>S61.0</v>
          </cell>
        </row>
        <row r="425">
          <cell r="A425" t="str">
            <v>HERIDA CORTANTE EN II DEDO DE MANO</v>
          </cell>
          <cell r="B425" t="str">
            <v>S61.9</v>
          </cell>
        </row>
        <row r="426">
          <cell r="A426" t="str">
            <v>HERIDA CORTANTE EN III DEDO</v>
          </cell>
          <cell r="B426" t="str">
            <v>S61.0</v>
          </cell>
        </row>
        <row r="427">
          <cell r="A427" t="str">
            <v>HERIDA CORTANTE EN IV DEDO DE MANO</v>
          </cell>
          <cell r="B427" t="str">
            <v>S61.0</v>
          </cell>
        </row>
        <row r="428">
          <cell r="A428" t="str">
            <v>HERIDA CORTANTE EN LABIO</v>
          </cell>
          <cell r="B428" t="str">
            <v>S01.5</v>
          </cell>
        </row>
        <row r="429">
          <cell r="A429" t="str">
            <v>HERIDA CORTANTE EN LABIO INFERIOR</v>
          </cell>
          <cell r="B429" t="str">
            <v>S01.5</v>
          </cell>
        </row>
        <row r="430">
          <cell r="A430" t="str">
            <v>HERIDA CORTANTE EN MANO</v>
          </cell>
          <cell r="B430" t="str">
            <v>S61.9</v>
          </cell>
        </row>
        <row r="431">
          <cell r="A431" t="str">
            <v>HERIDA CORTANTE EN MANO DERECHA</v>
          </cell>
          <cell r="B431" t="str">
            <v>S61.9</v>
          </cell>
        </row>
        <row r="432">
          <cell r="A432" t="str">
            <v>HERIDA CORTANTE EN MEJIA</v>
          </cell>
          <cell r="B432" t="str">
            <v>S01.4</v>
          </cell>
        </row>
        <row r="433">
          <cell r="A433" t="str">
            <v>HERIDA CORTANTE EN MUÑECA</v>
          </cell>
          <cell r="B433" t="str">
            <v>S61.7</v>
          </cell>
        </row>
        <row r="434">
          <cell r="A434" t="str">
            <v>HERIDA CORTANTE EN MUÑECA IZQUIERDA</v>
          </cell>
          <cell r="B434" t="str">
            <v>S61.7</v>
          </cell>
        </row>
        <row r="435">
          <cell r="A435" t="str">
            <v>HERIDA CORTANTE EN NARIZ</v>
          </cell>
          <cell r="B435" t="str">
            <v>S01.2</v>
          </cell>
        </row>
        <row r="436">
          <cell r="A436" t="str">
            <v>HERIDA CORTANTE EN PABELLON AURICULAR</v>
          </cell>
          <cell r="B436" t="str">
            <v>S01.3</v>
          </cell>
        </row>
        <row r="437">
          <cell r="A437" t="str">
            <v>HERIDA CORTANTE EN PARPADO</v>
          </cell>
          <cell r="B437" t="str">
            <v>S01.1</v>
          </cell>
        </row>
        <row r="438">
          <cell r="A438" t="str">
            <v>HERIDA CORTANTE EN PIE</v>
          </cell>
          <cell r="B438" t="str">
            <v>S91.3</v>
          </cell>
        </row>
        <row r="439">
          <cell r="A439" t="str">
            <v>HERIDA CORTANTE EN PARPADO Y REGION FRONTAL</v>
          </cell>
          <cell r="B439" t="str">
            <v>S01.1</v>
          </cell>
        </row>
        <row r="440">
          <cell r="A440" t="str">
            <v>HERIDA CORTANTE EN PIERNA IZQ</v>
          </cell>
          <cell r="B440" t="str">
            <v>S81.9</v>
          </cell>
        </row>
        <row r="441">
          <cell r="A441" t="str">
            <v>HERIDA CORTANTE EN REGION FRONTAL</v>
          </cell>
          <cell r="B441" t="str">
            <v>S01.8</v>
          </cell>
        </row>
        <row r="442">
          <cell r="A442" t="str">
            <v>HERIDA CORTANTE EN ROSTRO</v>
          </cell>
          <cell r="B442" t="str">
            <v>S01.8</v>
          </cell>
        </row>
        <row r="443">
          <cell r="A443" t="str">
            <v>HERIDA CORTANTE EN SACRO</v>
          </cell>
          <cell r="B443" t="str">
            <v>S31.0</v>
          </cell>
        </row>
        <row r="444">
          <cell r="A444" t="str">
            <v>HERIDA CORTANTE EN TORAX</v>
          </cell>
          <cell r="B444" t="str">
            <v>S21.9</v>
          </cell>
        </row>
        <row r="445">
          <cell r="A445" t="str">
            <v>HERIDA CORTANTE FRONTAL</v>
          </cell>
          <cell r="B445" t="str">
            <v>S01.8</v>
          </cell>
        </row>
        <row r="446">
          <cell r="A446" t="str">
            <v>HERIDA CORTANTE MANO</v>
          </cell>
          <cell r="B446" t="str">
            <v>S61.9</v>
          </cell>
        </row>
        <row r="447">
          <cell r="A447" t="str">
            <v>HERIDA CORTANTE PENETRANTE EN DEDO DE MANO</v>
          </cell>
          <cell r="B447" t="str">
            <v>S61.9</v>
          </cell>
        </row>
        <row r="448">
          <cell r="A448" t="str">
            <v>HERIDA CORTANTE PUNZANTE BRAZO Y ABDOMEN</v>
          </cell>
          <cell r="B448" t="str">
            <v>S51.9</v>
          </cell>
        </row>
        <row r="449">
          <cell r="A449" t="str">
            <v>HERIDA CORTANTES EN MUÑECA</v>
          </cell>
          <cell r="B449" t="str">
            <v>S61.7</v>
          </cell>
        </row>
        <row r="450">
          <cell r="A450" t="str">
            <v>HERIDA DE FRENTE</v>
          </cell>
          <cell r="B450" t="str">
            <v>S01.8</v>
          </cell>
        </row>
        <row r="451">
          <cell r="A451" t="str">
            <v>HERIDA DE LA PIERNAS</v>
          </cell>
          <cell r="B451" t="str">
            <v>S81.7</v>
          </cell>
        </row>
        <row r="452">
          <cell r="A452" t="str">
            <v>HERIDA DE LABIO Y CAVIDAD BUCAL</v>
          </cell>
          <cell r="B452" t="str">
            <v>S01.5</v>
          </cell>
        </row>
        <row r="453">
          <cell r="A453" t="str">
            <v>HERIDA DEDO MANO</v>
          </cell>
          <cell r="B453" t="str">
            <v>S61.9</v>
          </cell>
        </row>
        <row r="454">
          <cell r="A454" t="str">
            <v>HERIDA DEL DEDO</v>
          </cell>
          <cell r="B454" t="str">
            <v>S61.0</v>
          </cell>
        </row>
        <row r="455">
          <cell r="A455" t="str">
            <v>HERIDA EN III DEDO DE MANO</v>
          </cell>
          <cell r="B455" t="str">
            <v>S61.0</v>
          </cell>
        </row>
        <row r="456">
          <cell r="A456" t="str">
            <v>HERIDA EN ABDOMEN</v>
          </cell>
          <cell r="B456" t="str">
            <v>S31.8</v>
          </cell>
        </row>
        <row r="457">
          <cell r="A457" t="str">
            <v>HERIDA EN ANTEBRAZO</v>
          </cell>
          <cell r="B457" t="str">
            <v>S51.9</v>
          </cell>
        </row>
        <row r="458">
          <cell r="A458" t="str">
            <v>HERIDA EN ANTEBRAZO IZQUIERDO</v>
          </cell>
          <cell r="B458" t="str">
            <v>S51.9</v>
          </cell>
        </row>
        <row r="459">
          <cell r="A459" t="str">
            <v>HERIDA EN BRAZO IZQUIERDO</v>
          </cell>
          <cell r="B459" t="str">
            <v>S41.1</v>
          </cell>
        </row>
        <row r="460">
          <cell r="A460" t="str">
            <v>HERIDA EN BRAZO</v>
          </cell>
          <cell r="B460" t="str">
            <v>S41.1</v>
          </cell>
        </row>
        <row r="461">
          <cell r="A461" t="str">
            <v>HERIDA EN CABEZA</v>
          </cell>
          <cell r="B461" t="str">
            <v>S01.9</v>
          </cell>
        </row>
        <row r="462">
          <cell r="A462" t="str">
            <v>HERIDA EN CARA</v>
          </cell>
          <cell r="B462" t="str">
            <v>S01.8</v>
          </cell>
        </row>
        <row r="463">
          <cell r="A463" t="str">
            <v>HERIDA EN CEJA IZQUIEDA</v>
          </cell>
          <cell r="B463" t="str">
            <v>S01.1</v>
          </cell>
        </row>
        <row r="464">
          <cell r="A464" t="str">
            <v>HERIDA EN CODO DERECHO</v>
          </cell>
          <cell r="B464" t="str">
            <v>S51.0</v>
          </cell>
        </row>
        <row r="465">
          <cell r="A465" t="str">
            <v>HERIDA EN COLGAJO EN GLUTEO</v>
          </cell>
          <cell r="B465" t="str">
            <v>S31.0</v>
          </cell>
        </row>
        <row r="466">
          <cell r="A466" t="str">
            <v>HERIDA EN COSTILLA</v>
          </cell>
          <cell r="B466" t="str">
            <v>T14.0</v>
          </cell>
        </row>
        <row r="467">
          <cell r="A467" t="str">
            <v>HERIDA EN CUERO CABELLUDO</v>
          </cell>
          <cell r="B467" t="str">
            <v>S01.0</v>
          </cell>
        </row>
        <row r="468">
          <cell r="A468" t="str">
            <v>HERIDA EN CUERO CABELLUDO /TEC MODERADO</v>
          </cell>
          <cell r="B468" t="str">
            <v>S01.0</v>
          </cell>
        </row>
        <row r="469">
          <cell r="A469" t="str">
            <v>HERIDA EN DEDO DE LA MANO</v>
          </cell>
          <cell r="B469" t="str">
            <v>S61.0</v>
          </cell>
        </row>
        <row r="470">
          <cell r="A470" t="str">
            <v>HERIDA EN DEDO DE MANO</v>
          </cell>
          <cell r="B470" t="str">
            <v>S61.0</v>
          </cell>
        </row>
        <row r="471">
          <cell r="A471" t="str">
            <v>HERIDA EN FRENTE</v>
          </cell>
          <cell r="B471" t="str">
            <v>S01.8</v>
          </cell>
        </row>
        <row r="472">
          <cell r="A472" t="str">
            <v>HERIDA EN FRENTE Y NARIZ</v>
          </cell>
          <cell r="B472" t="str">
            <v>S01.8</v>
          </cell>
        </row>
        <row r="473">
          <cell r="A473" t="str">
            <v>HERIDA EN I DEDO DE MANO</v>
          </cell>
          <cell r="B473" t="str">
            <v>S61.9</v>
          </cell>
        </row>
        <row r="474">
          <cell r="A474" t="str">
            <v>HERIDA EN II DEDO DE MANO</v>
          </cell>
          <cell r="B474" t="str">
            <v>S61.9</v>
          </cell>
        </row>
        <row r="475">
          <cell r="A475" t="str">
            <v>HERIDA EN III DEDO DE MANO DERECHA</v>
          </cell>
          <cell r="B475" t="str">
            <v>S61.9</v>
          </cell>
        </row>
        <row r="476">
          <cell r="A476" t="str">
            <v>HERIDA EN MANO</v>
          </cell>
          <cell r="B476" t="str">
            <v>S61.9</v>
          </cell>
        </row>
        <row r="477">
          <cell r="A477" t="str">
            <v>HERIDA EN MANO IZQUIERDA</v>
          </cell>
          <cell r="B477" t="str">
            <v>S61.0</v>
          </cell>
        </row>
        <row r="478">
          <cell r="A478" t="str">
            <v>HERIDA EN MENTON</v>
          </cell>
          <cell r="B478" t="str">
            <v>S01.8</v>
          </cell>
        </row>
        <row r="479">
          <cell r="A479" t="str">
            <v>HERIDA EN MIEMBRO INFERIOR</v>
          </cell>
          <cell r="B479" t="str">
            <v>T13.1</v>
          </cell>
        </row>
        <row r="480">
          <cell r="A480" t="str">
            <v>HERIDA EN MIEMBRO INFERIOR DERECHO</v>
          </cell>
          <cell r="B480" t="str">
            <v>T13.1</v>
          </cell>
        </row>
        <row r="481">
          <cell r="A481" t="str">
            <v>HERIDA EN MUÑECA</v>
          </cell>
          <cell r="B481" t="str">
            <v>S61.7</v>
          </cell>
        </row>
        <row r="482">
          <cell r="A482" t="str">
            <v>HERIDA EN OREJA</v>
          </cell>
          <cell r="B482" t="str">
            <v>S01.3</v>
          </cell>
        </row>
        <row r="483">
          <cell r="A483" t="str">
            <v>HERIDA EN PANTORILLA DERECHA</v>
          </cell>
          <cell r="B483" t="str">
            <v>S81.8</v>
          </cell>
        </row>
        <row r="484">
          <cell r="A484" t="str">
            <v>HERIDA EN PARPADO IZQ.</v>
          </cell>
          <cell r="B484" t="str">
            <v>S01.1</v>
          </cell>
        </row>
        <row r="485">
          <cell r="A485" t="str">
            <v>HERIDA EN PIE</v>
          </cell>
          <cell r="B485" t="str">
            <v>S91.3</v>
          </cell>
        </row>
        <row r="486">
          <cell r="A486" t="str">
            <v>HERIDA EN PIERNA PÓR MODEDURA CANINA</v>
          </cell>
          <cell r="B486" t="str">
            <v>S81.9</v>
          </cell>
        </row>
        <row r="487">
          <cell r="A487" t="str">
            <v>HERIDA EN PIERNA X ARMA DE FUEGO</v>
          </cell>
          <cell r="B487" t="str">
            <v>S81.9</v>
          </cell>
        </row>
        <row r="488">
          <cell r="A488" t="str">
            <v>HERIDA EN PIERNA X MORDEURA CANINA</v>
          </cell>
          <cell r="B488" t="str">
            <v>S81.7</v>
          </cell>
        </row>
        <row r="489">
          <cell r="A489" t="str">
            <v>HERIDA EN PIERNA Y PIE</v>
          </cell>
          <cell r="B489" t="str">
            <v>T01.9</v>
          </cell>
        </row>
        <row r="490">
          <cell r="A490" t="str">
            <v>HERIDA EN PLANTA DE PIE</v>
          </cell>
          <cell r="B490" t="str">
            <v>S91.3</v>
          </cell>
        </row>
        <row r="491">
          <cell r="A491" t="str">
            <v>HERIDA EN REGION FRONTAL</v>
          </cell>
          <cell r="B491" t="str">
            <v>S01.8</v>
          </cell>
        </row>
        <row r="492">
          <cell r="A492" t="str">
            <v>HERIDA EN REGION PERINEAL</v>
          </cell>
          <cell r="B492" t="str">
            <v>S31.0</v>
          </cell>
        </row>
        <row r="493">
          <cell r="A493" t="str">
            <v>HERIDA EN ROSTRO</v>
          </cell>
          <cell r="B493" t="str">
            <v>S01.8</v>
          </cell>
        </row>
        <row r="494">
          <cell r="A494" t="str">
            <v>HERIDA EN TORAX</v>
          </cell>
          <cell r="B494" t="str">
            <v>S21.9</v>
          </cell>
        </row>
        <row r="495">
          <cell r="A495" t="str">
            <v>HERIDA ESCUPULAR</v>
          </cell>
          <cell r="B495" t="str">
            <v>T14.0</v>
          </cell>
        </row>
        <row r="496">
          <cell r="A496" t="str">
            <v>HERIDA FRONTAL</v>
          </cell>
          <cell r="B496" t="str">
            <v>S01.8</v>
          </cell>
        </row>
        <row r="497">
          <cell r="A497" t="str">
            <v>HERIDA I DEDO DE MANO IZQUIERDO</v>
          </cell>
          <cell r="B497" t="str">
            <v>S61.0</v>
          </cell>
        </row>
        <row r="498">
          <cell r="A498" t="str">
            <v>HERIDA II DEDO MANO</v>
          </cell>
          <cell r="B498" t="str">
            <v>S61.9</v>
          </cell>
        </row>
        <row r="499">
          <cell r="A499" t="str">
            <v>HERIDA INFECTADA EN BRAZO IZQUIERDO</v>
          </cell>
          <cell r="B499" t="str">
            <v>S41.1</v>
          </cell>
        </row>
        <row r="500">
          <cell r="A500" t="str">
            <v xml:space="preserve">HERIDA ESCORIACION EN PABELLON </v>
          </cell>
          <cell r="B500" t="str">
            <v>S01.3</v>
          </cell>
        </row>
        <row r="501">
          <cell r="A501" t="str">
            <v>HERIDA ESCORIACION EN ROSTRO</v>
          </cell>
          <cell r="B501" t="str">
            <v>S01.8</v>
          </cell>
        </row>
        <row r="502">
          <cell r="A502" t="str">
            <v>HERIDA MENTON</v>
          </cell>
          <cell r="B502" t="str">
            <v>S01.8</v>
          </cell>
        </row>
        <row r="503">
          <cell r="A503" t="str">
            <v>HERIDA MORDEDURA POR LORO</v>
          </cell>
          <cell r="B503" t="str">
            <v>T14.0</v>
          </cell>
        </row>
        <row r="504">
          <cell r="A504" t="str">
            <v>HERIDA MUSLO</v>
          </cell>
          <cell r="B504" t="str">
            <v>S71.7</v>
          </cell>
        </row>
        <row r="505">
          <cell r="A505" t="str">
            <v>HERIDA OCNTUSA EN PIERNA</v>
          </cell>
          <cell r="B505" t="str">
            <v>S81.9</v>
          </cell>
        </row>
        <row r="506">
          <cell r="A506" t="str">
            <v>HERIDA PARED EN TORAX</v>
          </cell>
          <cell r="B506" t="str">
            <v>S21.9</v>
          </cell>
        </row>
        <row r="507">
          <cell r="A507" t="str">
            <v>HERIDA PIE</v>
          </cell>
          <cell r="B507" t="str">
            <v>S91.3</v>
          </cell>
        </row>
        <row r="508">
          <cell r="A508" t="str">
            <v>HERIDA POLICONTUSA</v>
          </cell>
          <cell r="B508" t="str">
            <v>T00.9</v>
          </cell>
        </row>
        <row r="509">
          <cell r="A509" t="str">
            <v>HERIDA POR MORDEDURA</v>
          </cell>
          <cell r="B509" t="str">
            <v>T14.0</v>
          </cell>
        </row>
        <row r="510">
          <cell r="A510" t="str">
            <v>HERIDA POR MORDEDURA EN MANO</v>
          </cell>
          <cell r="B510" t="str">
            <v>S61.9</v>
          </cell>
        </row>
        <row r="511">
          <cell r="A511" t="str">
            <v>HERIDA POR MORDEDURA DE PERRO</v>
          </cell>
          <cell r="B511" t="str">
            <v>T14.0</v>
          </cell>
        </row>
        <row r="512">
          <cell r="A512" t="str">
            <v>HERIDA POR MORDEDURA EN CARA</v>
          </cell>
          <cell r="B512" t="str">
            <v>S01.8</v>
          </cell>
        </row>
        <row r="513">
          <cell r="A513" t="str">
            <v>HERIDA PUNZANTE</v>
          </cell>
          <cell r="B513" t="str">
            <v>T14.1</v>
          </cell>
        </row>
        <row r="514">
          <cell r="A514" t="str">
            <v>HERIDA PUNZANTE EN MANO</v>
          </cell>
          <cell r="B514" t="str">
            <v>S61.9</v>
          </cell>
        </row>
        <row r="515">
          <cell r="A515" t="str">
            <v>HERIDA PUNZANTE EN MANO DERECHA</v>
          </cell>
          <cell r="B515" t="str">
            <v>S61.9</v>
          </cell>
        </row>
        <row r="516">
          <cell r="A516" t="str">
            <v>HERIDA PUNZO CORTANTE</v>
          </cell>
          <cell r="B516" t="str">
            <v>T14.0</v>
          </cell>
        </row>
        <row r="517">
          <cell r="A517" t="str">
            <v>HERIDA PUNZO CORTANTE EN TORAX</v>
          </cell>
          <cell r="B517" t="str">
            <v>S21.9</v>
          </cell>
        </row>
        <row r="518">
          <cell r="A518" t="str">
            <v xml:space="preserve">HERIDA PUNZO PENETRANTE </v>
          </cell>
          <cell r="B518" t="str">
            <v>T14.0</v>
          </cell>
        </row>
        <row r="519">
          <cell r="A519" t="str">
            <v>HERIDA PUNZO PENETRANTE EN MANO</v>
          </cell>
          <cell r="B519" t="str">
            <v>S61.9</v>
          </cell>
        </row>
        <row r="520">
          <cell r="A520" t="str">
            <v>HERIDA PUNZANTE EN PLANTA DE PIE</v>
          </cell>
          <cell r="B520" t="str">
            <v>S91.3</v>
          </cell>
        </row>
        <row r="521">
          <cell r="A521" t="str">
            <v>HERIDA SUPERCILIAR</v>
          </cell>
          <cell r="B521" t="str">
            <v>T14.1</v>
          </cell>
        </row>
        <row r="522">
          <cell r="A522" t="str">
            <v>HERIDA X ATRICCION DE MANO</v>
          </cell>
          <cell r="B522" t="str">
            <v>S61.9</v>
          </cell>
        </row>
        <row r="523">
          <cell r="A523" t="str">
            <v>HERIDA X PAF EN BRAZO</v>
          </cell>
          <cell r="B523" t="str">
            <v>S41.1</v>
          </cell>
        </row>
        <row r="524">
          <cell r="A524" t="str">
            <v>HERIDA X PAF EN GLUTEO DERECHO</v>
          </cell>
          <cell r="B524" t="str">
            <v>S31.0</v>
          </cell>
        </row>
        <row r="525">
          <cell r="A525" t="str">
            <v>HERIDAS  CORTANTES MULTIPLES EN ANTEBRAZO</v>
          </cell>
          <cell r="B525" t="str">
            <v>S51.9</v>
          </cell>
        </row>
        <row r="526">
          <cell r="A526" t="str">
            <v>HERIDAS CONTUSAS MULTIPLES+ ETILISMO</v>
          </cell>
          <cell r="B526" t="str">
            <v>T14.0</v>
          </cell>
        </row>
        <row r="527">
          <cell r="A527" t="str">
            <v>HERIDAS CONTUSO EN LABIOS</v>
          </cell>
          <cell r="B527" t="str">
            <v>S31.4</v>
          </cell>
        </row>
        <row r="528">
          <cell r="A528" t="str">
            <v>HERIDAS CORTANTE EN MANO DERECHA</v>
          </cell>
          <cell r="B528" t="str">
            <v>S61.9</v>
          </cell>
        </row>
        <row r="529">
          <cell r="A529" t="str">
            <v>HERIDAS CORTANTES MULTIPLES EN DEDO M,ANO</v>
          </cell>
          <cell r="B529" t="str">
            <v>S61.9</v>
          </cell>
        </row>
        <row r="530">
          <cell r="A530" t="str">
            <v>HERIDAS ESCORIATIVAS MULTIPLES</v>
          </cell>
          <cell r="B530" t="str">
            <v>T14.0</v>
          </cell>
        </row>
        <row r="531">
          <cell r="A531" t="str">
            <v>HERIDA TRAUMATICA</v>
          </cell>
          <cell r="B531" t="str">
            <v>T14.1</v>
          </cell>
        </row>
        <row r="532">
          <cell r="A532" t="str">
            <v>HERIDA X ATRICCION Y AMPUTACION DE 2 DEDO DE PIE</v>
          </cell>
          <cell r="B532" t="str">
            <v>T14.1</v>
          </cell>
        </row>
        <row r="533">
          <cell r="A533" t="str">
            <v>HERNIA INGUINAL</v>
          </cell>
          <cell r="B533" t="str">
            <v>K40.9</v>
          </cell>
        </row>
        <row r="534">
          <cell r="A534" t="str">
            <v>HICETOMIA</v>
          </cell>
          <cell r="B534" t="str">
            <v>B47.9</v>
          </cell>
        </row>
        <row r="535">
          <cell r="A535" t="str">
            <v>HIPERACTIBIDAD BRONQUIAL</v>
          </cell>
          <cell r="B535" t="str">
            <v>J39.3</v>
          </cell>
        </row>
        <row r="536">
          <cell r="A536" t="str">
            <v>HIPERACTIVIDAD BRONQUIAL</v>
          </cell>
          <cell r="B536" t="str">
            <v>J39.3</v>
          </cell>
        </row>
        <row r="537">
          <cell r="A537" t="str">
            <v>HIPERIMESIS GRAVIDICA</v>
          </cell>
          <cell r="B537" t="str">
            <v>O21.1</v>
          </cell>
        </row>
        <row r="538">
          <cell r="A538" t="str">
            <v>HIPERTENSION</v>
          </cell>
          <cell r="B538" t="str">
            <v>I10.X</v>
          </cell>
        </row>
        <row r="539">
          <cell r="A539" t="str">
            <v>HIPERTENSION ARTERIAL</v>
          </cell>
          <cell r="B539" t="str">
            <v>I10.X</v>
          </cell>
        </row>
        <row r="540">
          <cell r="A540" t="str">
            <v>HIPERTENSION ARTERIAL NO CFONTROLADA</v>
          </cell>
          <cell r="B540" t="str">
            <v>I10.X</v>
          </cell>
        </row>
        <row r="541">
          <cell r="A541" t="str">
            <v>HIPOGLICEMIA</v>
          </cell>
          <cell r="B541" t="str">
            <v>E16.2</v>
          </cell>
        </row>
        <row r="542">
          <cell r="A542" t="str">
            <v>HJERIDA HEROSIVA LABIO SUP.</v>
          </cell>
          <cell r="B542" t="str">
            <v>S31.4</v>
          </cell>
        </row>
        <row r="543">
          <cell r="A543" t="str">
            <v>HRB</v>
          </cell>
          <cell r="B543" t="str">
            <v>J39.3</v>
          </cell>
        </row>
        <row r="544">
          <cell r="A544" t="str">
            <v>HTA</v>
          </cell>
          <cell r="B544" t="str">
            <v>I10.X</v>
          </cell>
        </row>
        <row r="545">
          <cell r="A545" t="str">
            <v>HTA + SIND. ANSIOSO</v>
          </cell>
          <cell r="B545" t="str">
            <v>I10.X</v>
          </cell>
        </row>
        <row r="546">
          <cell r="A546" t="str">
            <v>ICTERICIA NEONATAL</v>
          </cell>
          <cell r="B546" t="str">
            <v>P59.9</v>
          </cell>
        </row>
        <row r="547">
          <cell r="A547" t="str">
            <v>IMPETIGO</v>
          </cell>
          <cell r="B547" t="str">
            <v>L01.0</v>
          </cell>
        </row>
        <row r="548">
          <cell r="A548" t="str">
            <v>INFECCION URINARIA</v>
          </cell>
          <cell r="B548" t="str">
            <v>N39.0</v>
          </cell>
        </row>
        <row r="549">
          <cell r="A549" t="str">
            <v>INGESTA</v>
          </cell>
          <cell r="B549" t="str">
            <v>T18.9</v>
          </cell>
        </row>
        <row r="550">
          <cell r="A550" t="str">
            <v>INGESTA CAUSTICA</v>
          </cell>
          <cell r="B550" t="str">
            <v>T18.9</v>
          </cell>
        </row>
        <row r="551">
          <cell r="A551" t="str">
            <v>INGESTA DE CASTICOS</v>
          </cell>
          <cell r="B551" t="str">
            <v>T18.9</v>
          </cell>
        </row>
        <row r="552">
          <cell r="A552" t="str">
            <v>INGESTA DE CUERPO EXTRAÑO</v>
          </cell>
          <cell r="B552" t="str">
            <v>T18.9</v>
          </cell>
        </row>
        <row r="553">
          <cell r="A553" t="str">
            <v>INGESTA DE INSECTISIDA X AUTO AGRESION</v>
          </cell>
          <cell r="B553" t="str">
            <v>T18.9</v>
          </cell>
        </row>
        <row r="554">
          <cell r="A554" t="str">
            <v>INGESTA DE LEGIA</v>
          </cell>
          <cell r="B554" t="str">
            <v>T54.9</v>
          </cell>
        </row>
        <row r="555">
          <cell r="A555" t="str">
            <v>INGESTA DE ORGANOS FOSFORADOS</v>
          </cell>
          <cell r="B555" t="str">
            <v>T60.0</v>
          </cell>
        </row>
        <row r="556">
          <cell r="A556" t="str">
            <v>INGESTA INSECTISIDA</v>
          </cell>
          <cell r="B556" t="str">
            <v>T18.9</v>
          </cell>
        </row>
        <row r="557">
          <cell r="A557" t="str">
            <v>INGESTA DE CARBONATO</v>
          </cell>
          <cell r="B557" t="str">
            <v>F12.0</v>
          </cell>
        </row>
        <row r="558">
          <cell r="A558" t="str">
            <v>INHALACION HIPERTENSION AETERIAL</v>
          </cell>
          <cell r="B558" t="str">
            <v>I10.X</v>
          </cell>
        </row>
        <row r="559">
          <cell r="A559" t="str">
            <v>INSUFICIECIA RESPIRATORIA</v>
          </cell>
          <cell r="B559" t="str">
            <v>J96.9</v>
          </cell>
        </row>
        <row r="560">
          <cell r="A560" t="str">
            <v>INSUFICIENCIA CARDIACA</v>
          </cell>
          <cell r="B560" t="str">
            <v>I50.9</v>
          </cell>
        </row>
        <row r="561">
          <cell r="A561" t="str">
            <v>INSUFICIENCIA RESPIRATORIA</v>
          </cell>
          <cell r="B561" t="str">
            <v>J96.0</v>
          </cell>
        </row>
        <row r="562">
          <cell r="A562" t="str">
            <v>INSUFICIENCIA RESPIRATORIA</v>
          </cell>
          <cell r="B562" t="str">
            <v>J96.9</v>
          </cell>
        </row>
        <row r="563">
          <cell r="A563" t="str">
            <v>INSUFICIENCIA RESPIRATORIA AGUDA</v>
          </cell>
          <cell r="B563" t="str">
            <v>J96.0</v>
          </cell>
        </row>
        <row r="564">
          <cell r="A564" t="str">
            <v>INTENTO DE SUICIDIO</v>
          </cell>
          <cell r="B564" t="str">
            <v>Z91.5</v>
          </cell>
        </row>
        <row r="565">
          <cell r="A565" t="str">
            <v>INTENTO DE SUICIDIO X INGESTA DE VENENO</v>
          </cell>
          <cell r="B565" t="str">
            <v>T65.9</v>
          </cell>
        </row>
        <row r="566">
          <cell r="A566" t="str">
            <v>INTOXICACION</v>
          </cell>
          <cell r="B566" t="str">
            <v>E87.7</v>
          </cell>
        </row>
        <row r="567">
          <cell r="A567" t="str">
            <v>INTOXICACION X SUSTANCIA</v>
          </cell>
          <cell r="B567" t="str">
            <v>E87.7</v>
          </cell>
        </row>
        <row r="568">
          <cell r="A568" t="str">
            <v>INTOXICACION AGUDA</v>
          </cell>
          <cell r="B568" t="str">
            <v>E87.7</v>
          </cell>
        </row>
        <row r="569">
          <cell r="A569" t="str">
            <v>INTOXICACION ALCOHOLICA</v>
          </cell>
          <cell r="B569" t="str">
            <v>F10.0</v>
          </cell>
        </row>
        <row r="570">
          <cell r="A570" t="str">
            <v>INTOXICACION ALIMENTARIA</v>
          </cell>
          <cell r="B570" t="str">
            <v>A05.9</v>
          </cell>
        </row>
        <row r="571">
          <cell r="A571" t="str">
            <v>INTOXICACION ORAL</v>
          </cell>
          <cell r="B571" t="str">
            <v>E87.7</v>
          </cell>
        </row>
        <row r="572">
          <cell r="A572" t="str">
            <v>INTOXICACION POR CARBONATO</v>
          </cell>
          <cell r="B572" t="str">
            <v>F12.0</v>
          </cell>
        </row>
        <row r="573">
          <cell r="A573" t="str">
            <v>INTOXICACION POR INHALACION</v>
          </cell>
          <cell r="B573" t="str">
            <v>F18.0</v>
          </cell>
        </row>
        <row r="574">
          <cell r="A574" t="str">
            <v>INTOXICACION POR ORGANOS FOSFORADOS</v>
          </cell>
          <cell r="B574" t="str">
            <v>T60.0</v>
          </cell>
        </row>
        <row r="575">
          <cell r="A575" t="str">
            <v>INTOXICACION POR MEDICAMENTO</v>
          </cell>
          <cell r="B575" t="str">
            <v>T65.9</v>
          </cell>
        </row>
        <row r="576">
          <cell r="A576" t="str">
            <v>INTOXICACION POR SEDANTE</v>
          </cell>
          <cell r="B576" t="str">
            <v>E87.7</v>
          </cell>
        </row>
        <row r="577">
          <cell r="A577" t="str">
            <v>INTOXICACION POR SUSTANCIA</v>
          </cell>
          <cell r="B577" t="str">
            <v>F19.0</v>
          </cell>
        </row>
        <row r="578">
          <cell r="A578" t="str">
            <v>INTOXICACION POR VENENO</v>
          </cell>
          <cell r="B578" t="str">
            <v>E87.7</v>
          </cell>
        </row>
        <row r="579">
          <cell r="A579" t="str">
            <v>INTOXICACION X ORGANOS FOSFORADOS</v>
          </cell>
          <cell r="B579" t="str">
            <v>T60.0</v>
          </cell>
        </row>
        <row r="580">
          <cell r="A580" t="str">
            <v>ITU</v>
          </cell>
          <cell r="B580" t="str">
            <v>N39.0</v>
          </cell>
        </row>
        <row r="581">
          <cell r="A581" t="str">
            <v>ITU/EPI</v>
          </cell>
          <cell r="B581" t="str">
            <v>N39.0</v>
          </cell>
        </row>
        <row r="582">
          <cell r="A582" t="str">
            <v>IVRA</v>
          </cell>
          <cell r="B582" t="str">
            <v>J46.9</v>
          </cell>
        </row>
        <row r="583">
          <cell r="A583" t="str">
            <v>IVRB</v>
          </cell>
          <cell r="B583" t="str">
            <v>J22.X</v>
          </cell>
        </row>
        <row r="584">
          <cell r="A584" t="str">
            <v>LARINGITIS</v>
          </cell>
          <cell r="B584" t="str">
            <v>J04.0</v>
          </cell>
        </row>
        <row r="585">
          <cell r="A585" t="str">
            <v>LARINGOTRAQUEAL</v>
          </cell>
          <cell r="B585" t="str">
            <v>J04.2</v>
          </cell>
        </row>
        <row r="586">
          <cell r="A586" t="str">
            <v>LARINGOTRAQUEITIS</v>
          </cell>
          <cell r="B586" t="str">
            <v>J04.2</v>
          </cell>
        </row>
        <row r="587">
          <cell r="A587" t="str">
            <v>LARINGOTRAQUEITIS AGUDA</v>
          </cell>
          <cell r="B587" t="str">
            <v>J04.2</v>
          </cell>
        </row>
        <row r="588">
          <cell r="A588" t="str">
            <v>LITIASIS VESICULAR</v>
          </cell>
          <cell r="B588" t="str">
            <v>K80.2</v>
          </cell>
        </row>
        <row r="589">
          <cell r="A589" t="str">
            <v>LUMBALGIA</v>
          </cell>
          <cell r="B589" t="str">
            <v>M54.5</v>
          </cell>
        </row>
        <row r="590">
          <cell r="A590" t="str">
            <v>LUXACION DE CLAVICULA</v>
          </cell>
          <cell r="B590" t="str">
            <v>S43.1</v>
          </cell>
        </row>
        <row r="591">
          <cell r="A591" t="str">
            <v>LUXACION EN HOMBRO</v>
          </cell>
          <cell r="B591" t="str">
            <v>S83.1</v>
          </cell>
        </row>
        <row r="592">
          <cell r="A592" t="str">
            <v>LUXACION DE HOMBRO DERECHO</v>
          </cell>
          <cell r="B592" t="str">
            <v>S83.1</v>
          </cell>
        </row>
        <row r="593">
          <cell r="A593" t="str">
            <v>LUXACION EN MUÑECA</v>
          </cell>
          <cell r="B593" t="str">
            <v>S63.0</v>
          </cell>
        </row>
        <row r="594">
          <cell r="A594" t="str">
            <v>LUXACION HOMBRO</v>
          </cell>
          <cell r="B594" t="str">
            <v>S43.0</v>
          </cell>
        </row>
        <row r="595">
          <cell r="A595" t="str">
            <v>MALARIA</v>
          </cell>
          <cell r="B595" t="str">
            <v>B51.9</v>
          </cell>
        </row>
        <row r="596">
          <cell r="A596" t="str">
            <v>METEORISMO</v>
          </cell>
          <cell r="B596" t="str">
            <v>N92.5</v>
          </cell>
        </row>
        <row r="597">
          <cell r="A597" t="str">
            <v>MIGRAÑA</v>
          </cell>
          <cell r="B597" t="str">
            <v>G43.9</v>
          </cell>
        </row>
        <row r="598">
          <cell r="A598" t="str">
            <v>MORDEDURA CANINA</v>
          </cell>
          <cell r="B598" t="str">
            <v>T14.1</v>
          </cell>
        </row>
        <row r="599">
          <cell r="A599" t="str">
            <v>MORDEDURA CANINA EN BRAZO DERECHO</v>
          </cell>
          <cell r="B599" t="str">
            <v>T14.1</v>
          </cell>
        </row>
        <row r="600">
          <cell r="A600" t="str">
            <v>MORDEDURA CANINA EN CABEZA</v>
          </cell>
          <cell r="B600" t="str">
            <v>T14.1</v>
          </cell>
        </row>
        <row r="601">
          <cell r="A601" t="str">
            <v>MORDEDURA CANINA EN GLUTEO IZQUIERDO</v>
          </cell>
          <cell r="B601" t="str">
            <v>T14.1</v>
          </cell>
        </row>
        <row r="602">
          <cell r="A602" t="str">
            <v>MORDEDURA CANINA EN MIEMBRO INFERIOR</v>
          </cell>
          <cell r="B602" t="str">
            <v>T14.1</v>
          </cell>
        </row>
        <row r="603">
          <cell r="A603" t="str">
            <v>MORDEDURA CANINA EN PIENA IZQ.</v>
          </cell>
          <cell r="B603" t="str">
            <v>T14.1</v>
          </cell>
        </row>
        <row r="604">
          <cell r="A604" t="str">
            <v>MORDEDURA CANINA EN PIERNA</v>
          </cell>
          <cell r="B604" t="str">
            <v>T14.1</v>
          </cell>
        </row>
        <row r="605">
          <cell r="A605" t="str">
            <v>MORDEDURA CANINA MANO</v>
          </cell>
          <cell r="B605" t="str">
            <v>T14.1</v>
          </cell>
        </row>
        <row r="606">
          <cell r="A606" t="str">
            <v>MORDEDURA DE ALACRAN</v>
          </cell>
          <cell r="B606" t="str">
            <v>T63.3</v>
          </cell>
        </row>
        <row r="607">
          <cell r="A607" t="str">
            <v>MORDEDURA DE ARAÑA</v>
          </cell>
          <cell r="B607" t="str">
            <v>T63.3</v>
          </cell>
        </row>
        <row r="608">
          <cell r="A608" t="str">
            <v>MORDEDURA DE ARAÑA EN MANO</v>
          </cell>
          <cell r="B608" t="str">
            <v>T63.3</v>
          </cell>
        </row>
        <row r="609">
          <cell r="A609" t="str">
            <v>MORDEDURA DE ARAÑA MIEMB. SUP. IZQ.</v>
          </cell>
          <cell r="B609" t="str">
            <v>T63.3</v>
          </cell>
        </row>
        <row r="610">
          <cell r="A610" t="str">
            <v>MORDEDURA DE CONEJO EN MANO</v>
          </cell>
          <cell r="B610" t="str">
            <v>T14.1</v>
          </cell>
        </row>
        <row r="611">
          <cell r="A611" t="str">
            <v>MORDEDURA DE PERRO</v>
          </cell>
          <cell r="B611" t="str">
            <v>T14.1</v>
          </cell>
        </row>
        <row r="612">
          <cell r="A612" t="str">
            <v>MORDEDURA DE RATA</v>
          </cell>
          <cell r="B612" t="str">
            <v>T14.1</v>
          </cell>
        </row>
        <row r="613">
          <cell r="A613" t="str">
            <v>MORDEDURA HUMANA EXTRACCION DE PIEL</v>
          </cell>
          <cell r="B613" t="str">
            <v>T14.1</v>
          </cell>
        </row>
        <row r="614">
          <cell r="A614" t="str">
            <v>MORDEDURA POR GATO</v>
          </cell>
          <cell r="B614" t="str">
            <v>T14.1</v>
          </cell>
        </row>
        <row r="615">
          <cell r="A615" t="str">
            <v>MORDEDURA X MONO EN DEDO</v>
          </cell>
          <cell r="B615" t="str">
            <v>T63.9</v>
          </cell>
        </row>
        <row r="616">
          <cell r="A616" t="str">
            <v>MORDEDURA CANINA MANO</v>
          </cell>
          <cell r="B616" t="str">
            <v>T14.1</v>
          </cell>
        </row>
        <row r="617">
          <cell r="A617" t="str">
            <v>MORDEDURA CANINA EN MANO</v>
          </cell>
          <cell r="B617" t="str">
            <v>T14.1</v>
          </cell>
        </row>
        <row r="618">
          <cell r="A618" t="str">
            <v>MORDEDURA CANINA MUSLO</v>
          </cell>
          <cell r="B618" t="str">
            <v>T14.1</v>
          </cell>
        </row>
        <row r="619">
          <cell r="A619" t="str">
            <v>MORDEDURA DE HAMSTER EN DEDO</v>
          </cell>
          <cell r="B619" t="str">
            <v>T14.1</v>
          </cell>
        </row>
        <row r="620">
          <cell r="A620" t="str">
            <v>MORDEDURA CANINA EN CADERA</v>
          </cell>
          <cell r="B620" t="str">
            <v>T14.1</v>
          </cell>
        </row>
        <row r="621">
          <cell r="A621" t="str">
            <v>NEUMONIA</v>
          </cell>
          <cell r="B621" t="str">
            <v>J18.9</v>
          </cell>
        </row>
        <row r="622">
          <cell r="A622" t="str">
            <v>NEUMONIA AGUDA</v>
          </cell>
          <cell r="B622" t="str">
            <v>J18.9</v>
          </cell>
        </row>
        <row r="623">
          <cell r="A623" t="str">
            <v>NEUMOPATIA</v>
          </cell>
          <cell r="B623" t="str">
            <v>J98.4</v>
          </cell>
        </row>
        <row r="624">
          <cell r="A624" t="str">
            <v>NEURITIS</v>
          </cell>
          <cell r="B624" t="str">
            <v>M79.2</v>
          </cell>
        </row>
        <row r="625">
          <cell r="A625" t="str">
            <v>NIÑO SANO</v>
          </cell>
          <cell r="B625" t="str">
            <v>Z71.1</v>
          </cell>
        </row>
        <row r="626">
          <cell r="A626" t="str">
            <v>OBSTRUCCION DE SONDA  VESICAL</v>
          </cell>
          <cell r="B626" t="str">
            <v>G91.1</v>
          </cell>
        </row>
        <row r="627">
          <cell r="A627" t="str">
            <v>OBSTRUCCION NASAL</v>
          </cell>
          <cell r="B627" t="str">
            <v>J34.8</v>
          </cell>
        </row>
        <row r="628">
          <cell r="A628" t="str">
            <v>OBSTRUCCION INTESTINAL</v>
          </cell>
          <cell r="B628" t="str">
            <v>K56.6</v>
          </cell>
        </row>
        <row r="629">
          <cell r="A629" t="str">
            <v>ODONTALGIA</v>
          </cell>
          <cell r="B629" t="str">
            <v>K08.8</v>
          </cell>
        </row>
        <row r="630">
          <cell r="A630" t="str">
            <v>OMA</v>
          </cell>
          <cell r="B630" t="str">
            <v>H66.9</v>
          </cell>
        </row>
        <row r="631">
          <cell r="A631" t="str">
            <v>OMA + OTALGIA</v>
          </cell>
          <cell r="B631" t="str">
            <v>H92.0</v>
          </cell>
        </row>
        <row r="632">
          <cell r="A632" t="str">
            <v>OSTEOCONDRITIS</v>
          </cell>
          <cell r="B632" t="str">
            <v>M93.9</v>
          </cell>
        </row>
        <row r="633">
          <cell r="A633" t="str">
            <v>OTALGIA</v>
          </cell>
          <cell r="B633" t="str">
            <v>H92.0</v>
          </cell>
        </row>
        <row r="634">
          <cell r="A634" t="str">
            <v>OTALGIA AGUDA</v>
          </cell>
          <cell r="B634" t="str">
            <v>H92.0</v>
          </cell>
        </row>
        <row r="635">
          <cell r="A635" t="str">
            <v>OTALGIA+ AMIGDALITIS AGUDA</v>
          </cell>
          <cell r="B635" t="str">
            <v>H92.0</v>
          </cell>
        </row>
        <row r="636">
          <cell r="A636" t="str">
            <v>OTITIS</v>
          </cell>
          <cell r="B636" t="str">
            <v>H66.9</v>
          </cell>
        </row>
        <row r="637">
          <cell r="A637" t="str">
            <v xml:space="preserve">OTITIS  </v>
          </cell>
          <cell r="B637" t="str">
            <v>H66.9</v>
          </cell>
        </row>
        <row r="638">
          <cell r="A638" t="str">
            <v>OTITIS MEDIA</v>
          </cell>
          <cell r="B638" t="str">
            <v>H66.9</v>
          </cell>
        </row>
        <row r="639">
          <cell r="A639" t="str">
            <v>OTITIS MEDIA AGUDA</v>
          </cell>
          <cell r="B639" t="str">
            <v>H66.9</v>
          </cell>
        </row>
        <row r="640">
          <cell r="A640" t="str">
            <v>PANCREATITIS</v>
          </cell>
          <cell r="B640" t="str">
            <v>K85.X</v>
          </cell>
        </row>
        <row r="641">
          <cell r="A641" t="str">
            <v>PERITONITIS</v>
          </cell>
          <cell r="B641" t="str">
            <v>K65.9</v>
          </cell>
        </row>
        <row r="642">
          <cell r="A642" t="str">
            <v>PICADURA DE ARACNIDO</v>
          </cell>
          <cell r="B642" t="str">
            <v>T63.3</v>
          </cell>
        </row>
        <row r="643">
          <cell r="A643" t="str">
            <v>PICADURA DE INSECTO</v>
          </cell>
          <cell r="B643" t="str">
            <v>T14.0</v>
          </cell>
        </row>
        <row r="644">
          <cell r="A644" t="str">
            <v xml:space="preserve">PICADURA DE INSECTO </v>
          </cell>
          <cell r="B644" t="str">
            <v>T63.4</v>
          </cell>
        </row>
        <row r="645">
          <cell r="A645" t="str">
            <v>PICADURA DE INSECTO EN MANO DERECHA</v>
          </cell>
          <cell r="B645" t="str">
            <v>T63.4</v>
          </cell>
        </row>
        <row r="646">
          <cell r="A646" t="str">
            <v>PIODERMITIS</v>
          </cell>
          <cell r="B646" t="str">
            <v>L08.0</v>
          </cell>
        </row>
        <row r="647">
          <cell r="A647" t="str">
            <v>PITIRIASIS</v>
          </cell>
          <cell r="B647" t="str">
            <v>B85.3</v>
          </cell>
        </row>
        <row r="648">
          <cell r="A648" t="str">
            <v>POLICCONTUSO POR CAIDA</v>
          </cell>
          <cell r="B648" t="str">
            <v>T00.9</v>
          </cell>
        </row>
        <row r="649">
          <cell r="A649" t="str">
            <v>POLICONSO POR ACCIDENTE DE TRANSITO</v>
          </cell>
          <cell r="B649" t="str">
            <v>T00.9</v>
          </cell>
        </row>
        <row r="650">
          <cell r="A650" t="str">
            <v>POLICONTUSA</v>
          </cell>
          <cell r="B650" t="str">
            <v>T00.9</v>
          </cell>
        </row>
        <row r="651">
          <cell r="A651" t="str">
            <v>POLICONTUSO</v>
          </cell>
          <cell r="B651" t="str">
            <v>T00.9</v>
          </cell>
        </row>
        <row r="652">
          <cell r="A652" t="str">
            <v>POLICONTUSO  D/C EN NARIZ</v>
          </cell>
          <cell r="B652" t="str">
            <v>T00.9</v>
          </cell>
        </row>
        <row r="653">
          <cell r="A653" t="str">
            <v>POLICONTUSO  TEC</v>
          </cell>
          <cell r="B653" t="str">
            <v>T00.9</v>
          </cell>
        </row>
        <row r="654">
          <cell r="A654" t="str">
            <v>POLICONTUSO + CONTUSION</v>
          </cell>
          <cell r="B654" t="str">
            <v>T00.9</v>
          </cell>
        </row>
        <row r="655">
          <cell r="A655" t="str">
            <v>POLICONTUSO + CONTUSION NASAL</v>
          </cell>
          <cell r="B655" t="str">
            <v>S00.3</v>
          </cell>
        </row>
        <row r="656">
          <cell r="A656" t="str">
            <v>POLICONTUSO + FRACTURA EN TOBILLO</v>
          </cell>
          <cell r="B656" t="str">
            <v>S82.8</v>
          </cell>
        </row>
        <row r="657">
          <cell r="A657" t="str">
            <v>POLICONTUSO + HERIDA EN CARA</v>
          </cell>
          <cell r="B657" t="str">
            <v>S02.9</v>
          </cell>
        </row>
        <row r="658">
          <cell r="A658" t="str">
            <v>POLICONTUSO + HERIDAS</v>
          </cell>
          <cell r="B658" t="str">
            <v>T00.9</v>
          </cell>
        </row>
        <row r="659">
          <cell r="A659" t="str">
            <v>POLICONTUSO MODERADO</v>
          </cell>
          <cell r="B659" t="str">
            <v>T00.9</v>
          </cell>
        </row>
        <row r="660">
          <cell r="A660" t="str">
            <v>POLICONTUSO D/C FX  CODO</v>
          </cell>
          <cell r="B660" t="str">
            <v>T00.9</v>
          </cell>
        </row>
        <row r="661">
          <cell r="A661" t="str">
            <v>POLICONTUSO D/C FX CERVICAL</v>
          </cell>
          <cell r="B661" t="str">
            <v>T00.9</v>
          </cell>
        </row>
        <row r="662">
          <cell r="A662" t="str">
            <v>POLICONTUSO D/C FX CODO</v>
          </cell>
          <cell r="B662" t="str">
            <v>T00.9</v>
          </cell>
        </row>
        <row r="663">
          <cell r="A663" t="str">
            <v>POLICONTUSO D/C FX COSTAL</v>
          </cell>
          <cell r="B663" t="str">
            <v>T00.9</v>
          </cell>
        </row>
        <row r="664">
          <cell r="A664" t="str">
            <v>POLICONTUSO D/C FX HOMBRO</v>
          </cell>
          <cell r="B664" t="str">
            <v>T00.9</v>
          </cell>
        </row>
        <row r="665">
          <cell r="A665" t="str">
            <v>POLICONTUSO D/C FX MIENB. INF</v>
          </cell>
          <cell r="B665" t="str">
            <v>T00.9</v>
          </cell>
        </row>
        <row r="666">
          <cell r="A666" t="str">
            <v>POLICONTUSO D/C FX RODILLA IZQ</v>
          </cell>
          <cell r="B666" t="str">
            <v>T00.9</v>
          </cell>
        </row>
        <row r="667">
          <cell r="A667" t="str">
            <v>POLICONTUSO FISURA EN HOMBRO DERECHO</v>
          </cell>
          <cell r="B667" t="str">
            <v>T00.9</v>
          </cell>
        </row>
        <row r="668">
          <cell r="A668" t="str">
            <v>POLICONTUSO FISURA EN RADIO</v>
          </cell>
          <cell r="B668" t="str">
            <v>T00.9</v>
          </cell>
        </row>
        <row r="669">
          <cell r="A669" t="str">
            <v>POLICONTUSO HERIDA CORTANTE EN MENTON</v>
          </cell>
          <cell r="B669" t="str">
            <v>T00.9</v>
          </cell>
        </row>
        <row r="670">
          <cell r="A670" t="str">
            <v>POLICONTUSO HERIDAS ESCORIATIVAS MULTIPLES</v>
          </cell>
          <cell r="B670" t="str">
            <v>T00.9</v>
          </cell>
        </row>
        <row r="671">
          <cell r="A671" t="str">
            <v>POLICONTUSO POR ACCIDENTE DE TRABAJO</v>
          </cell>
          <cell r="B671" t="str">
            <v>T00.9</v>
          </cell>
        </row>
        <row r="672">
          <cell r="A672" t="str">
            <v>POLICONTUSO POR ACCIDENTE DE TRANSITO</v>
          </cell>
          <cell r="B672" t="str">
            <v>T00.9</v>
          </cell>
        </row>
        <row r="673">
          <cell r="A673" t="str">
            <v>POLICONTUSO POR AGRESION</v>
          </cell>
          <cell r="B673" t="str">
            <v>T00.9</v>
          </cell>
        </row>
        <row r="674">
          <cell r="A674" t="str">
            <v>POLICONTUSO POR CAIDA TEC LEVE</v>
          </cell>
          <cell r="B674" t="str">
            <v>T00.9</v>
          </cell>
        </row>
        <row r="675">
          <cell r="A675" t="str">
            <v>POLICONTUSO X ACCIDENTE DE TRANSITO</v>
          </cell>
          <cell r="B675" t="str">
            <v>T00.9</v>
          </cell>
        </row>
        <row r="676">
          <cell r="A676" t="str">
            <v>POLICONTUSO X AGRESION</v>
          </cell>
          <cell r="B676" t="str">
            <v>T00.9</v>
          </cell>
        </row>
        <row r="677">
          <cell r="A677" t="str">
            <v>POLICONTUSO X CAIDA</v>
          </cell>
          <cell r="B677" t="str">
            <v>T00.9</v>
          </cell>
        </row>
        <row r="678">
          <cell r="A678" t="str">
            <v>POLICONTUSO X HERIDA EN CUELLO</v>
          </cell>
          <cell r="B678" t="str">
            <v>S11.9</v>
          </cell>
        </row>
        <row r="679">
          <cell r="A679" t="str">
            <v>POLICONTUSO X HERIDA EN PIERNA</v>
          </cell>
          <cell r="B679" t="str">
            <v>S81.9</v>
          </cell>
        </row>
        <row r="680">
          <cell r="A680" t="str">
            <v>POLICONTUSO TEC LEVE</v>
          </cell>
          <cell r="B680" t="str">
            <v>T00.9</v>
          </cell>
        </row>
        <row r="681">
          <cell r="A681" t="str">
            <v>POLICONTUSO TRAUMA TESTICULAR</v>
          </cell>
          <cell r="B681" t="str">
            <v>S39.9</v>
          </cell>
        </row>
        <row r="682">
          <cell r="A682" t="str">
            <v>POLITRAUMATISADO HERIDA CORTANTE EN MANO</v>
          </cell>
          <cell r="B682" t="str">
            <v>T00.9</v>
          </cell>
        </row>
        <row r="683">
          <cell r="A683" t="str">
            <v>POLITRAUMATISMO</v>
          </cell>
          <cell r="B683" t="str">
            <v>T00.9</v>
          </cell>
        </row>
        <row r="684">
          <cell r="A684" t="str">
            <v>POLITRAUMATISMO EN MANO</v>
          </cell>
          <cell r="B684" t="str">
            <v>S69.9</v>
          </cell>
        </row>
        <row r="685">
          <cell r="A685" t="str">
            <v>POST CONVULSION</v>
          </cell>
          <cell r="B685" t="str">
            <v>R56.8</v>
          </cell>
        </row>
        <row r="686">
          <cell r="A686" t="str">
            <v>POSTITIS</v>
          </cell>
          <cell r="B686" t="str">
            <v>N48.1</v>
          </cell>
        </row>
        <row r="687">
          <cell r="A687" t="str">
            <v>PRECOLDALGIA</v>
          </cell>
          <cell r="B687" t="str">
            <v>R07.2</v>
          </cell>
        </row>
        <row r="688">
          <cell r="A688" t="str">
            <v>PRECORDALGIA</v>
          </cell>
          <cell r="B688" t="str">
            <v>R07.2</v>
          </cell>
        </row>
        <row r="689">
          <cell r="A689" t="str">
            <v>PRECORDIAL</v>
          </cell>
          <cell r="B689" t="str">
            <v>R07.2</v>
          </cell>
        </row>
        <row r="690">
          <cell r="A690" t="str">
            <v>PRECORDIAL, DOLOR</v>
          </cell>
          <cell r="B690" t="str">
            <v>R07.2</v>
          </cell>
        </row>
        <row r="691">
          <cell r="A691" t="str">
            <v>PRURITO</v>
          </cell>
          <cell r="B691" t="str">
            <v>L29.9</v>
          </cell>
        </row>
        <row r="692">
          <cell r="A692" t="str">
            <v>QUEMADURA</v>
          </cell>
          <cell r="B692" t="str">
            <v>T30.0</v>
          </cell>
        </row>
        <row r="693">
          <cell r="A693" t="str">
            <v>QUEMADURA ANTEBRAZO</v>
          </cell>
          <cell r="B693" t="str">
            <v>T22.0</v>
          </cell>
        </row>
        <row r="694">
          <cell r="A694" t="str">
            <v>QUEMADURA DE ANTEBRAZO</v>
          </cell>
          <cell r="B694" t="str">
            <v>T22.0</v>
          </cell>
        </row>
        <row r="695">
          <cell r="A695" t="str">
            <v>QUEMADURA CABEZA CUELLO II°</v>
          </cell>
          <cell r="B695" t="str">
            <v>T20.2</v>
          </cell>
        </row>
        <row r="696">
          <cell r="A696" t="str">
            <v>QUEMADURA CABEZA CUELLO III°</v>
          </cell>
          <cell r="B696" t="str">
            <v>T20.3</v>
          </cell>
        </row>
        <row r="697">
          <cell r="A697" t="str">
            <v>QUEMADURA DE CABEZA CUELLO I°</v>
          </cell>
          <cell r="B697" t="str">
            <v>T20.1</v>
          </cell>
        </row>
        <row r="698">
          <cell r="A698" t="str">
            <v>QUEMADURA DE II° E CARA Y EXTREMIDADES</v>
          </cell>
          <cell r="B698" t="str">
            <v>T22.2</v>
          </cell>
        </row>
        <row r="699">
          <cell r="A699" t="str">
            <v>QUEMADURA DE II° EN MANOS</v>
          </cell>
          <cell r="B699" t="str">
            <v>T23.2</v>
          </cell>
        </row>
        <row r="700">
          <cell r="A700" t="str">
            <v>QUEMADURA EN Iº GRADO EN TORAX</v>
          </cell>
          <cell r="B700" t="str">
            <v>T21.1</v>
          </cell>
        </row>
        <row r="701">
          <cell r="A701" t="str">
            <v>QUEMADURA EN MIEMBRO INFERIOR</v>
          </cell>
          <cell r="B701" t="str">
            <v>T24.0</v>
          </cell>
        </row>
        <row r="702">
          <cell r="A702" t="str">
            <v>QUEMADURA I° MANO DER.</v>
          </cell>
          <cell r="B702" t="str">
            <v>T23.1</v>
          </cell>
        </row>
        <row r="703">
          <cell r="A703" t="str">
            <v>QUEMADURA Iiº</v>
          </cell>
          <cell r="B703" t="str">
            <v>T30.2</v>
          </cell>
        </row>
        <row r="704">
          <cell r="A704" t="str">
            <v>QUEMADURA IIº EN NALGAS Y MUSLOS</v>
          </cell>
          <cell r="B704" t="str">
            <v>T24.2</v>
          </cell>
        </row>
        <row r="705">
          <cell r="A705" t="str">
            <v>QUEMADURA Iº</v>
          </cell>
          <cell r="B705" t="str">
            <v>T30.1</v>
          </cell>
        </row>
        <row r="706">
          <cell r="A706" t="str">
            <v>QUEMADURA Iº GRADO EN PIE</v>
          </cell>
          <cell r="B706" t="str">
            <v>T29.1</v>
          </cell>
        </row>
        <row r="707">
          <cell r="A707" t="str">
            <v>QUEMADURA MS - MI</v>
          </cell>
          <cell r="B707" t="str">
            <v>T29.0</v>
          </cell>
        </row>
        <row r="708">
          <cell r="A708" t="str">
            <v>QUEMADURA OCULAR</v>
          </cell>
          <cell r="B708" t="str">
            <v>T26.4</v>
          </cell>
        </row>
        <row r="709">
          <cell r="A709" t="str">
            <v>QUEMADURA OFTALMICA</v>
          </cell>
          <cell r="B709" t="str">
            <v>T26.4</v>
          </cell>
        </row>
        <row r="710">
          <cell r="A710" t="str">
            <v>QUEMADURA QUIMICA EN CARA</v>
          </cell>
          <cell r="B710" t="str">
            <v>T20.0</v>
          </cell>
        </row>
        <row r="711">
          <cell r="A711" t="str">
            <v>QUEMAUARA II º</v>
          </cell>
          <cell r="B711" t="str">
            <v>T30.2</v>
          </cell>
        </row>
        <row r="712">
          <cell r="A712" t="str">
            <v>QUEMADURA IIº EN PIE</v>
          </cell>
          <cell r="B712" t="str">
            <v>T29.2</v>
          </cell>
        </row>
        <row r="713">
          <cell r="A713" t="str">
            <v>R. ALERGICO</v>
          </cell>
          <cell r="B713" t="str">
            <v>T78.4</v>
          </cell>
        </row>
        <row r="714">
          <cell r="A714" t="str">
            <v>RAFA MEDICAMENTO</v>
          </cell>
          <cell r="B714" t="str">
            <v>T50.9</v>
          </cell>
        </row>
        <row r="715">
          <cell r="A715" t="str">
            <v>RAM</v>
          </cell>
          <cell r="B715" t="str">
            <v>T88.7</v>
          </cell>
        </row>
        <row r="716">
          <cell r="A716" t="str">
            <v>REACCION MEDICAMENTOSA</v>
          </cell>
          <cell r="B716" t="str">
            <v>T88.7</v>
          </cell>
        </row>
        <row r="717">
          <cell r="A717" t="str">
            <v>REACCION ALERGICA</v>
          </cell>
          <cell r="B717" t="str">
            <v>T78.4</v>
          </cell>
        </row>
        <row r="718">
          <cell r="A718" t="str">
            <v>RESFRIO COMUN</v>
          </cell>
          <cell r="B718" t="str">
            <v>J00</v>
          </cell>
        </row>
        <row r="719">
          <cell r="A719" t="str">
            <v>RETENCION URINARIA</v>
          </cell>
          <cell r="B719" t="str">
            <v>R33</v>
          </cell>
        </row>
        <row r="720">
          <cell r="A720" t="str">
            <v>RINITIS</v>
          </cell>
          <cell r="B720" t="str">
            <v>J31.0</v>
          </cell>
        </row>
        <row r="721">
          <cell r="A721" t="str">
            <v>RINITIS ALERGICA</v>
          </cell>
          <cell r="B721" t="str">
            <v>J30.4</v>
          </cell>
        </row>
        <row r="722">
          <cell r="A722" t="str">
            <v>RINITIS RN</v>
          </cell>
          <cell r="B722" t="str">
            <v>J31.0</v>
          </cell>
        </row>
        <row r="723">
          <cell r="A723" t="str">
            <v>RINITIS LACTANTE</v>
          </cell>
          <cell r="B723" t="str">
            <v>J31.0</v>
          </cell>
        </row>
        <row r="724">
          <cell r="A724" t="str">
            <v>RINOFARINGITIS</v>
          </cell>
          <cell r="B724" t="str">
            <v>J00</v>
          </cell>
        </row>
        <row r="725">
          <cell r="A725" t="str">
            <v>RINOFARINGITIS AGUDA</v>
          </cell>
          <cell r="B725" t="str">
            <v>J00</v>
          </cell>
        </row>
        <row r="726">
          <cell r="A726" t="str">
            <v>RINOFARINGITIS AGUDA SOBA</v>
          </cell>
          <cell r="B726" t="str">
            <v>J00</v>
          </cell>
        </row>
        <row r="727">
          <cell r="A727" t="str">
            <v>RINOFARINGITIS AGUDA+ CRISIS ASMATICA</v>
          </cell>
          <cell r="B727" t="str">
            <v>J00</v>
          </cell>
        </row>
        <row r="728">
          <cell r="A728" t="str">
            <v>SANGRADO POR BOCA POR MALA TECNICA DE LACTANCIA</v>
          </cell>
          <cell r="B728" t="str">
            <v>N92.5</v>
          </cell>
        </row>
        <row r="729">
          <cell r="A729" t="str">
            <v>SEPSIS (SHOCK SEPTICO)</v>
          </cell>
          <cell r="B729" t="str">
            <v>S41.9</v>
          </cell>
        </row>
        <row r="730">
          <cell r="A730" t="str">
            <v>SEPSIS</v>
          </cell>
          <cell r="B730" t="str">
            <v>S41.9</v>
          </cell>
        </row>
        <row r="731">
          <cell r="A731" t="str">
            <v>SHOCK ANAFILACTICO</v>
          </cell>
          <cell r="B731" t="str">
            <v>T78.2</v>
          </cell>
        </row>
        <row r="732">
          <cell r="A732" t="str">
            <v>SHOCK CONVULSIVO</v>
          </cell>
          <cell r="B732" t="str">
            <v>R56.8</v>
          </cell>
        </row>
        <row r="733">
          <cell r="A733" t="str">
            <v>SIN DIAGNOSTICO</v>
          </cell>
          <cell r="B733" t="str">
            <v>R69</v>
          </cell>
        </row>
        <row r="734">
          <cell r="A734" t="str">
            <v>SINCOPE</v>
          </cell>
          <cell r="B734" t="str">
            <v>R55</v>
          </cell>
        </row>
        <row r="735">
          <cell r="A735" t="str">
            <v>SINDROME</v>
          </cell>
          <cell r="B735" t="str">
            <v>R69</v>
          </cell>
        </row>
        <row r="736">
          <cell r="A736" t="str">
            <v>SIND DOLOROSO ABDOMINAL</v>
          </cell>
          <cell r="B736" t="str">
            <v>R10.4</v>
          </cell>
        </row>
        <row r="737">
          <cell r="A737" t="str">
            <v>SIND DOLOROSO ABDOMINAL</v>
          </cell>
          <cell r="B737" t="str">
            <v>R104</v>
          </cell>
        </row>
        <row r="738">
          <cell r="A738" t="str">
            <v>SIND FEBRIL</v>
          </cell>
          <cell r="B738" t="str">
            <v>R50.9</v>
          </cell>
        </row>
        <row r="739">
          <cell r="A739" t="str">
            <v>SIND FEBRIL GECA</v>
          </cell>
          <cell r="B739" t="str">
            <v>R50.9</v>
          </cell>
        </row>
        <row r="740">
          <cell r="A740" t="str">
            <v>SIND. ABSTINENCIA</v>
          </cell>
          <cell r="B740" t="str">
            <v>F10.3</v>
          </cell>
        </row>
        <row r="741">
          <cell r="A741" t="str">
            <v>SIND. ANSIOSO</v>
          </cell>
          <cell r="B741" t="str">
            <v>F41.9</v>
          </cell>
        </row>
        <row r="742">
          <cell r="A742" t="str">
            <v>SIND. CONVERSIVO</v>
          </cell>
          <cell r="B742" t="str">
            <v>F44.9</v>
          </cell>
        </row>
        <row r="743">
          <cell r="A743" t="str">
            <v>SIND. CONVULSIVO</v>
          </cell>
          <cell r="B743" t="str">
            <v>R56.8</v>
          </cell>
        </row>
        <row r="744">
          <cell r="A744" t="str">
            <v>SIND. DEPRESIVO</v>
          </cell>
          <cell r="B744" t="str">
            <v>F32.9</v>
          </cell>
        </row>
        <row r="745">
          <cell r="A745" t="str">
            <v>SIND. DIFICULTAD RESPIRATORIA</v>
          </cell>
          <cell r="B745" t="str">
            <v>J80.X</v>
          </cell>
        </row>
        <row r="746">
          <cell r="A746" t="str">
            <v>SIND. DOLOROSO ABDOMINAL</v>
          </cell>
          <cell r="B746" t="str">
            <v>R10.4</v>
          </cell>
        </row>
        <row r="747">
          <cell r="A747" t="str">
            <v>SIND. ELECTROCUTACION</v>
          </cell>
          <cell r="B747" t="str">
            <v>R50</v>
          </cell>
        </row>
        <row r="748">
          <cell r="A748" t="str">
            <v>SIND. EMETICO</v>
          </cell>
          <cell r="B748" t="str">
            <v>R11</v>
          </cell>
        </row>
        <row r="749">
          <cell r="A749" t="str">
            <v>SIND. FEBRIL</v>
          </cell>
          <cell r="B749" t="str">
            <v>R50.9</v>
          </cell>
        </row>
        <row r="750">
          <cell r="A750" t="str">
            <v>SIND. HIPERTENSIVO</v>
          </cell>
          <cell r="B750" t="str">
            <v>I10.X</v>
          </cell>
        </row>
        <row r="751">
          <cell r="A751" t="str">
            <v>SIND. POST-ICTAL</v>
          </cell>
        </row>
        <row r="752">
          <cell r="A752" t="str">
            <v>SIND. VERTIGINOSO</v>
          </cell>
          <cell r="B752" t="str">
            <v>H81.9</v>
          </cell>
        </row>
        <row r="753">
          <cell r="A753" t="str">
            <v>SIND.DOLOROSO ABDOMINAL</v>
          </cell>
          <cell r="B753" t="str">
            <v>R10.4</v>
          </cell>
        </row>
        <row r="754">
          <cell r="A754" t="str">
            <v>SIND.FEBRIL</v>
          </cell>
          <cell r="B754" t="str">
            <v>R50.9</v>
          </cell>
        </row>
        <row r="755">
          <cell r="A755" t="str">
            <v>SINDROME ANSIOSO</v>
          </cell>
          <cell r="B755" t="str">
            <v>F41.9</v>
          </cell>
        </row>
        <row r="756">
          <cell r="A756" t="str">
            <v>SINDROME CONVULSIVO</v>
          </cell>
          <cell r="B756" t="str">
            <v>R56.8</v>
          </cell>
        </row>
        <row r="757">
          <cell r="A757" t="str">
            <v>SINDROME DE FOSA ILIACA DERECHA</v>
          </cell>
          <cell r="B757" t="str">
            <v>R10.3</v>
          </cell>
        </row>
        <row r="758">
          <cell r="A758" t="str">
            <v>SINDROME DE PANICO</v>
          </cell>
          <cell r="B758" t="str">
            <v>F41.9</v>
          </cell>
        </row>
        <row r="759">
          <cell r="A759" t="str">
            <v>SINDROME DISPEPTICO</v>
          </cell>
          <cell r="B759" t="str">
            <v>K30</v>
          </cell>
        </row>
        <row r="760">
          <cell r="A760" t="str">
            <v>SINDROME DOLOROSO ABDOMINAL</v>
          </cell>
          <cell r="B760" t="str">
            <v>R10.4</v>
          </cell>
        </row>
        <row r="761">
          <cell r="A761" t="str">
            <v>SINDROME EMETICO</v>
          </cell>
          <cell r="B761" t="str">
            <v>R11</v>
          </cell>
        </row>
        <row r="762">
          <cell r="A762" t="str">
            <v>SIND. DIGESTIVO</v>
          </cell>
          <cell r="B762" t="str">
            <v>R10.1</v>
          </cell>
        </row>
        <row r="763">
          <cell r="A763" t="str">
            <v>SINDROME FEBRIL</v>
          </cell>
          <cell r="B763" t="str">
            <v>R50.9</v>
          </cell>
        </row>
        <row r="764">
          <cell r="A764" t="str">
            <v>SIND. FEBRIL + ITU (GEST 10 XUR)</v>
          </cell>
          <cell r="B764" t="str">
            <v>O99.5</v>
          </cell>
        </row>
        <row r="765">
          <cell r="A765" t="str">
            <v>SINDROME HIPERTENSIVO</v>
          </cell>
          <cell r="B765" t="str">
            <v>I10.X</v>
          </cell>
        </row>
        <row r="766">
          <cell r="A766" t="str">
            <v>SIND. TRANSTORNO SENSORIAL</v>
          </cell>
          <cell r="B766" t="str">
            <v>F51.9</v>
          </cell>
        </row>
        <row r="767">
          <cell r="A767" t="str">
            <v>SINUSITIS AGUDO</v>
          </cell>
          <cell r="B767" t="str">
            <v>J01.9</v>
          </cell>
        </row>
        <row r="768">
          <cell r="A768" t="str">
            <v>SOBREDOSIS DE ANTIDEPRESIVOS</v>
          </cell>
          <cell r="B768" t="str">
            <v>T43.2</v>
          </cell>
        </row>
        <row r="769">
          <cell r="A769" t="str">
            <v>SOBA</v>
          </cell>
          <cell r="B769" t="str">
            <v>J98.0</v>
          </cell>
        </row>
        <row r="770">
          <cell r="A770" t="str">
            <v>SOBA / D/C ITU</v>
          </cell>
          <cell r="B770" t="str">
            <v>J98.0</v>
          </cell>
        </row>
        <row r="771">
          <cell r="A771" t="str">
            <v>SOBA + RINOFARINGITIS AGUDA</v>
          </cell>
          <cell r="B771" t="str">
            <v>J98.0</v>
          </cell>
        </row>
        <row r="772">
          <cell r="A772" t="str">
            <v>SOBA ATELECTASIA</v>
          </cell>
          <cell r="B772" t="str">
            <v>J98.1</v>
          </cell>
        </row>
        <row r="773">
          <cell r="A773" t="str">
            <v>SOBA LEVE</v>
          </cell>
          <cell r="B773" t="str">
            <v>J98.0</v>
          </cell>
        </row>
        <row r="774">
          <cell r="A774" t="str">
            <v>SOBA MODERADA</v>
          </cell>
          <cell r="B774" t="str">
            <v>J98.0</v>
          </cell>
        </row>
        <row r="775">
          <cell r="A775" t="str">
            <v>TAQUICARDIA / EAD</v>
          </cell>
          <cell r="B775" t="str">
            <v>I49.5</v>
          </cell>
        </row>
        <row r="776">
          <cell r="A776" t="str">
            <v>TAQUICARDIA EAD</v>
          </cell>
          <cell r="B776" t="str">
            <v>I49.5</v>
          </cell>
        </row>
        <row r="777">
          <cell r="A777" t="str">
            <v>TAQUICARDIA</v>
          </cell>
          <cell r="B777" t="str">
            <v>I49.5</v>
          </cell>
        </row>
        <row r="778">
          <cell r="A778" t="str">
            <v>TEC</v>
          </cell>
          <cell r="B778" t="str">
            <v>S06.9</v>
          </cell>
        </row>
        <row r="779">
          <cell r="A779" t="str">
            <v>TEC GRAVE</v>
          </cell>
          <cell r="B779" t="str">
            <v>S06.9</v>
          </cell>
        </row>
        <row r="780">
          <cell r="A780" t="str">
            <v>TEC LEVE</v>
          </cell>
          <cell r="B780" t="str">
            <v>S06.9</v>
          </cell>
        </row>
        <row r="781">
          <cell r="A781" t="str">
            <v>TEC LEVE  / HERIDA CONTUSA</v>
          </cell>
          <cell r="B781" t="str">
            <v>S06.9</v>
          </cell>
        </row>
        <row r="782">
          <cell r="A782" t="str">
            <v>TEC LEVE + HERIDA CONTUSA EN CABEZA</v>
          </cell>
          <cell r="B782" t="str">
            <v>S01.9</v>
          </cell>
        </row>
        <row r="783">
          <cell r="A783" t="str">
            <v>TEC LEVE MODERADO</v>
          </cell>
          <cell r="B783" t="str">
            <v>S06.9</v>
          </cell>
        </row>
        <row r="784">
          <cell r="A784" t="str">
            <v>TEC LEVE POLICONTUSA</v>
          </cell>
          <cell r="B784" t="str">
            <v>S06.9</v>
          </cell>
        </row>
        <row r="785">
          <cell r="A785" t="str">
            <v>TEC MODERADO</v>
          </cell>
          <cell r="B785" t="str">
            <v>S06.9</v>
          </cell>
        </row>
        <row r="786">
          <cell r="A786" t="str">
            <v>TEC MODERADO CONTUSION ROSTRO</v>
          </cell>
          <cell r="B786" t="str">
            <v>S06.9</v>
          </cell>
        </row>
        <row r="787">
          <cell r="A787" t="str">
            <v>TEC POLICONTUSO</v>
          </cell>
          <cell r="B787" t="str">
            <v>S06.9</v>
          </cell>
        </row>
        <row r="788">
          <cell r="A788" t="str">
            <v>TEC./ HERIDA CONTUSA CORTANTE  EN CUERO CABELLUDO</v>
          </cell>
          <cell r="B788" t="str">
            <v>S06.9</v>
          </cell>
        </row>
        <row r="789">
          <cell r="A789" t="str">
            <v>TEC/ POLICONTUSO</v>
          </cell>
          <cell r="B789" t="str">
            <v>S06.9</v>
          </cell>
        </row>
        <row r="790">
          <cell r="A790" t="str">
            <v>TENDINITIS EN BRAZO IZQUIERDO</v>
          </cell>
          <cell r="B790" t="str">
            <v>M77.9</v>
          </cell>
        </row>
        <row r="791">
          <cell r="A791" t="str">
            <v>D/C TIROIDES</v>
          </cell>
          <cell r="B791" t="str">
            <v>E06.9</v>
          </cell>
        </row>
        <row r="792">
          <cell r="A792" t="str">
            <v>TRAUMA ABDOMINAL ABIERTO X ARMA BLANCA</v>
          </cell>
          <cell r="B792" t="str">
            <v>S39.9</v>
          </cell>
        </row>
        <row r="793">
          <cell r="A793" t="str">
            <v>TRAUMA EN CABEZA</v>
          </cell>
          <cell r="B793" t="str">
            <v>S09.9</v>
          </cell>
        </row>
        <row r="794">
          <cell r="A794" t="str">
            <v>TRAUMA OCULAR</v>
          </cell>
          <cell r="B794" t="str">
            <v>S05.1</v>
          </cell>
        </row>
        <row r="795">
          <cell r="A795" t="str">
            <v>TRAUMATISMO</v>
          </cell>
          <cell r="B795" t="str">
            <v>T14.1</v>
          </cell>
        </row>
        <row r="796">
          <cell r="A796" t="str">
            <v>TRAUMATISMO ABDOMINAL</v>
          </cell>
          <cell r="B796" t="str">
            <v>S39.9</v>
          </cell>
        </row>
        <row r="797">
          <cell r="A797" t="str">
            <v>TRAUMATISMO DE MANO</v>
          </cell>
          <cell r="B797" t="str">
            <v>S69.9</v>
          </cell>
        </row>
        <row r="798">
          <cell r="A798" t="str">
            <v>TRAUMATISMO DE RODILLA DERECHA</v>
          </cell>
          <cell r="B798" t="str">
            <v>S80.9</v>
          </cell>
        </row>
        <row r="799">
          <cell r="A799" t="str">
            <v>TRAUMATISMO DE RODILLA</v>
          </cell>
          <cell r="B799" t="str">
            <v>S80.9</v>
          </cell>
        </row>
        <row r="800">
          <cell r="A800" t="str">
            <v>TRAUMATISMO EN ANTEBRAZO</v>
          </cell>
          <cell r="B800" t="str">
            <v>T11.9</v>
          </cell>
        </row>
        <row r="801">
          <cell r="A801" t="str">
            <v>TRAUMATISMO EN CABEZA</v>
          </cell>
          <cell r="B801" t="str">
            <v>S09.9</v>
          </cell>
        </row>
        <row r="802">
          <cell r="A802" t="str">
            <v>TRAUMATISMO EN CODO</v>
          </cell>
          <cell r="B802" t="str">
            <v>S59.9</v>
          </cell>
        </row>
        <row r="803">
          <cell r="A803" t="str">
            <v>TRAUMATISMO EN DEDO MANO D/C FX  DEDO MANO</v>
          </cell>
          <cell r="B803" t="str">
            <v>S69.9</v>
          </cell>
        </row>
        <row r="804">
          <cell r="A804" t="str">
            <v>TRAUMATISMO EN DEDO DE MANO</v>
          </cell>
          <cell r="B804" t="str">
            <v>S69.9</v>
          </cell>
        </row>
        <row r="805">
          <cell r="A805" t="str">
            <v>TRAUMATISMO EN MADIBULA</v>
          </cell>
          <cell r="B805" t="str">
            <v>S09.9</v>
          </cell>
        </row>
        <row r="806">
          <cell r="A806" t="str">
            <v>TRAUMATISMO EN OJO</v>
          </cell>
          <cell r="B806" t="str">
            <v>S05.9</v>
          </cell>
        </row>
        <row r="807">
          <cell r="A807" t="str">
            <v>TRAUMATISMO EN PIERNA</v>
          </cell>
          <cell r="B807" t="str">
            <v>T13.9</v>
          </cell>
        </row>
        <row r="808">
          <cell r="A808" t="str">
            <v>TRAUMATISMO EN RODILLA</v>
          </cell>
          <cell r="B808" t="str">
            <v>S89.9</v>
          </cell>
        </row>
        <row r="809">
          <cell r="A809" t="str">
            <v>TRAUMATISMO EN TORAX</v>
          </cell>
          <cell r="B809" t="str">
            <v>S24.6</v>
          </cell>
        </row>
        <row r="810">
          <cell r="A810" t="str">
            <v>TRAUMATISMO NASAL</v>
          </cell>
          <cell r="B810" t="str">
            <v>S09.9</v>
          </cell>
        </row>
        <row r="811">
          <cell r="A811" t="str">
            <v>TRAUMATISMO EN BRAZO</v>
          </cell>
          <cell r="B811" t="str">
            <v>T11.9</v>
          </cell>
        </row>
        <row r="812">
          <cell r="A812" t="str">
            <v>TRAUMATISMO OCULAR</v>
          </cell>
          <cell r="B812" t="str">
            <v>S05.9</v>
          </cell>
        </row>
        <row r="813">
          <cell r="A813" t="str">
            <v>TUMORACION VULVAR</v>
          </cell>
          <cell r="B813" t="str">
            <v>D39.7</v>
          </cell>
        </row>
        <row r="814">
          <cell r="A814" t="str">
            <v>TRAUMATISMO EN PIE</v>
          </cell>
          <cell r="B814" t="str">
            <v>S94.2</v>
          </cell>
        </row>
        <row r="815">
          <cell r="A815" t="str">
            <v>URTICARIA</v>
          </cell>
          <cell r="B815" t="str">
            <v>L50.9</v>
          </cell>
        </row>
        <row r="816">
          <cell r="A816" t="str">
            <v>VARICELA</v>
          </cell>
          <cell r="B816" t="str">
            <v>B01.9</v>
          </cell>
        </row>
        <row r="817">
          <cell r="A817" t="str">
            <v>VARICELA / SIND FEBRIL</v>
          </cell>
          <cell r="B817" t="str">
            <v>B01.9</v>
          </cell>
        </row>
        <row r="818">
          <cell r="A818" t="str">
            <v>VARICELA INFECTADA</v>
          </cell>
          <cell r="B818" t="str">
            <v>B01.9</v>
          </cell>
        </row>
        <row r="819">
          <cell r="A819" t="str">
            <v>VIROSIS</v>
          </cell>
          <cell r="B819" t="str">
            <v>B34.9</v>
          </cell>
        </row>
        <row r="820">
          <cell r="A820" t="str">
            <v>VIROSIS  /  D/C ITU</v>
          </cell>
          <cell r="B820" t="str">
            <v>B34.9</v>
          </cell>
        </row>
        <row r="821">
          <cell r="A821" t="str">
            <v>VIROSIS  / RFA</v>
          </cell>
          <cell r="B821" t="str">
            <v>B34.9</v>
          </cell>
        </row>
        <row r="822">
          <cell r="A822" t="str">
            <v>VOMITO</v>
          </cell>
          <cell r="B822" t="str">
            <v>R11</v>
          </cell>
        </row>
        <row r="823">
          <cell r="A823" t="str">
            <v>VOMITOS</v>
          </cell>
          <cell r="B823" t="str">
            <v>R11</v>
          </cell>
        </row>
        <row r="824">
          <cell r="A824" t="str">
            <v>VOMITOS + FIEBRE</v>
          </cell>
          <cell r="B824" t="str">
            <v>R11</v>
          </cell>
        </row>
        <row r="825">
          <cell r="A825" t="str">
            <v>VOMITO + RINOFARINGITIS</v>
          </cell>
          <cell r="B825" t="str">
            <v>R11</v>
          </cell>
        </row>
        <row r="826">
          <cell r="A826" t="str">
            <v>VOMITO + RFA</v>
          </cell>
          <cell r="B826" t="str">
            <v>R11</v>
          </cell>
        </row>
        <row r="827">
          <cell r="A827" t="str">
            <v>VOMITOS + DAI</v>
          </cell>
          <cell r="B827" t="str">
            <v>R11</v>
          </cell>
        </row>
        <row r="828">
          <cell r="A828" t="str">
            <v>VOMITOS + DESHIDRATACION LEVE</v>
          </cell>
          <cell r="B828" t="str">
            <v>R11</v>
          </cell>
        </row>
        <row r="829">
          <cell r="A829" t="str">
            <v>VOMITOS + DIARREA</v>
          </cell>
          <cell r="B829" t="str">
            <v>R11</v>
          </cell>
        </row>
        <row r="830">
          <cell r="A830" t="str">
            <v>VOMITOS + FA</v>
          </cell>
          <cell r="B830" t="str">
            <v>R11</v>
          </cell>
        </row>
        <row r="831">
          <cell r="A831" t="str">
            <v>VOMITOS + PALIDEZ D/C ANEMIA SEVERA</v>
          </cell>
          <cell r="B831" t="str">
            <v>R11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ORB"/>
      <sheetName val="cie10"/>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s>
    <sheetDataSet>
      <sheetData sheetId="0" refreshError="1"/>
      <sheetData sheetId="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frado BVR Unispan"/>
      <sheetName val="Concreto"/>
      <sheetName val="Equipo de apuntalemiento"/>
      <sheetName val="Gastos Generales BVR"/>
      <sheetName val="Planilla"/>
      <sheetName val="BVR con Efco"/>
      <sheetName val="Encofrado"/>
      <sheetName val="Hoja3"/>
      <sheetName val="cie10"/>
    </sheetNames>
    <sheetDataSet>
      <sheetData sheetId="0" refreshError="1">
        <row r="7">
          <cell r="C7">
            <v>2</v>
          </cell>
        </row>
        <row r="8">
          <cell r="C8">
            <v>61.5</v>
          </cell>
        </row>
        <row r="9">
          <cell r="C9">
            <v>1.78</v>
          </cell>
        </row>
        <row r="11">
          <cell r="C11">
            <v>3.5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MPLO II-1"/>
      <sheetName val="MAESTRO DE CLAVES FINAL"/>
    </sheetNames>
    <sheetDataSet>
      <sheetData sheetId="0" refreshError="1"/>
      <sheetData sheetId="1" refreshError="1">
        <row r="4">
          <cell r="B4" t="str">
            <v>L-105</v>
          </cell>
          <cell r="C4" t="str">
            <v xml:space="preserve">AGITADOR ORBITAL </v>
          </cell>
          <cell r="D4" t="str">
            <v>B</v>
          </cell>
        </row>
        <row r="5">
          <cell r="B5" t="str">
            <v>L-51</v>
          </cell>
          <cell r="C5" t="str">
            <v>AGITADOR PARA BOLSAS DE SANGRE</v>
          </cell>
          <cell r="D5" t="str">
            <v>B</v>
          </cell>
        </row>
        <row r="6">
          <cell r="B6" t="str">
            <v>L-15a</v>
          </cell>
          <cell r="C6" t="str">
            <v>ANALIZADOR AUTOMATICO DE GRUPO SANGUÍNEO</v>
          </cell>
          <cell r="D6" t="str">
            <v>B</v>
          </cell>
        </row>
        <row r="7">
          <cell r="B7" t="str">
            <v>L-125</v>
          </cell>
          <cell r="C7" t="str">
            <v>ANALIZADOR BIOQUIMICO AUTOMATICO</v>
          </cell>
          <cell r="D7" t="str">
            <v>B</v>
          </cell>
        </row>
        <row r="8">
          <cell r="B8" t="str">
            <v>L-28</v>
          </cell>
          <cell r="C8" t="str">
            <v>ANALIZADOR DE GASES ELECTROLITOS Y METABOLITOS</v>
          </cell>
          <cell r="D8" t="str">
            <v>B</v>
          </cell>
        </row>
        <row r="9">
          <cell r="B9" t="str">
            <v>L-29</v>
          </cell>
          <cell r="C9" t="str">
            <v>ANALIZADOR DE GASES Y ELECTROLITOS PORTATIL</v>
          </cell>
          <cell r="D9" t="str">
            <v>B</v>
          </cell>
        </row>
        <row r="10">
          <cell r="B10" t="str">
            <v>L-47</v>
          </cell>
          <cell r="C10" t="str">
            <v>ANALIZADOR HEMATOLOGICO</v>
          </cell>
          <cell r="D10" t="str">
            <v>B</v>
          </cell>
        </row>
        <row r="11">
          <cell r="B11" t="str">
            <v>L-126</v>
          </cell>
          <cell r="C11" t="str">
            <v>ANALIZADOR INMUNOLOGICO</v>
          </cell>
          <cell r="D11" t="str">
            <v>B</v>
          </cell>
        </row>
        <row r="12">
          <cell r="B12" t="str">
            <v>EM-24</v>
          </cell>
          <cell r="C12" t="str">
            <v>ASPIRADOR DE SECRECION PARA SALA DE OPERACIONES</v>
          </cell>
          <cell r="D12" t="str">
            <v>B</v>
          </cell>
        </row>
        <row r="13">
          <cell r="B13" t="str">
            <v>EM-24a</v>
          </cell>
          <cell r="C13" t="str">
            <v>ASPIRADOR DE SECRECION RODABLE</v>
          </cell>
          <cell r="D13" t="str">
            <v>B</v>
          </cell>
        </row>
        <row r="14">
          <cell r="B14" t="str">
            <v>EM-25</v>
          </cell>
          <cell r="C14" t="str">
            <v>ASPIRADOR DE SECRECIONES DE SOBREMESA</v>
          </cell>
          <cell r="D14" t="str">
            <v>B</v>
          </cell>
        </row>
        <row r="15">
          <cell r="B15" t="str">
            <v>EM-25a</v>
          </cell>
          <cell r="C15" t="str">
            <v xml:space="preserve">ASPIRADOR DE SECRECIONES, NEONATAL </v>
          </cell>
          <cell r="D15" t="str">
            <v>B</v>
          </cell>
        </row>
        <row r="16">
          <cell r="B16" t="str">
            <v>S-9a</v>
          </cell>
          <cell r="C16" t="str">
            <v xml:space="preserve">AUTOCLAVE VERTICAL CON GENERADOR ELÉCTRICO DE VAPOR, 110 LTS. </v>
          </cell>
          <cell r="D16" t="str">
            <v>B</v>
          </cell>
        </row>
        <row r="17">
          <cell r="B17" t="str">
            <v>W-12e</v>
          </cell>
          <cell r="C17" t="str">
            <v>BALANZA AGITADORA DE BOLSA (HEMOBASCULA)</v>
          </cell>
          <cell r="D17" t="str">
            <v>B</v>
          </cell>
        </row>
        <row r="18">
          <cell r="B18" t="str">
            <v>W-6</v>
          </cell>
          <cell r="C18" t="str">
            <v>BALANZA ANALITICA (100 A 210GR.)</v>
          </cell>
          <cell r="D18" t="str">
            <v>B</v>
          </cell>
        </row>
        <row r="19">
          <cell r="B19" t="str">
            <v>W-12</v>
          </cell>
          <cell r="C19" t="str">
            <v>BALANZA DE 2 PLATILLOS</v>
          </cell>
          <cell r="D19" t="str">
            <v>B</v>
          </cell>
        </row>
        <row r="20">
          <cell r="B20" t="str">
            <v>L-16</v>
          </cell>
          <cell r="C20" t="str">
            <v>BAÑO MARIA (10 A 15 LT)</v>
          </cell>
          <cell r="D20" t="str">
            <v>B</v>
          </cell>
        </row>
        <row r="21">
          <cell r="B21" t="str">
            <v>L-16a</v>
          </cell>
          <cell r="C21" t="str">
            <v>BAÑO MARIA 40 LITROS</v>
          </cell>
          <cell r="D21" t="str">
            <v>B</v>
          </cell>
        </row>
        <row r="22">
          <cell r="B22" t="str">
            <v>L-14a</v>
          </cell>
          <cell r="C22" t="str">
            <v>BAÑO MARIA CALOR SECO  TUBOS 13 X 100</v>
          </cell>
          <cell r="D22" t="str">
            <v>B</v>
          </cell>
        </row>
        <row r="23">
          <cell r="B23" t="str">
            <v>L-14</v>
          </cell>
          <cell r="C23" t="str">
            <v xml:space="preserve">BAÑO MARIA SECO TIPO PELTIER 4 RACKS </v>
          </cell>
          <cell r="D23" t="str">
            <v>B</v>
          </cell>
        </row>
        <row r="24">
          <cell r="B24" t="str">
            <v>L-37</v>
          </cell>
          <cell r="C24" t="str">
            <v>BILIRRUBINOMETRO</v>
          </cell>
          <cell r="D24" t="str">
            <v>B</v>
          </cell>
        </row>
        <row r="25">
          <cell r="B25" t="str">
            <v>EM-59</v>
          </cell>
          <cell r="C25" t="str">
            <v>BOMBA DE INFUSION DE DOS CANALES (MODO MACRO Y MICRO)</v>
          </cell>
          <cell r="D25" t="str">
            <v>B</v>
          </cell>
        </row>
        <row r="26">
          <cell r="B26" t="str">
            <v>EM-58</v>
          </cell>
          <cell r="C26" t="str">
            <v>BOMBA DE INFUSION DE JERINGA</v>
          </cell>
          <cell r="D26" t="str">
            <v>B</v>
          </cell>
        </row>
        <row r="27">
          <cell r="B27" t="str">
            <v>EM-59a</v>
          </cell>
          <cell r="C27" t="str">
            <v>BOMBA DE INFUSION DE UN CANAL</v>
          </cell>
          <cell r="D27" t="str">
            <v>B</v>
          </cell>
        </row>
        <row r="28">
          <cell r="B28" t="str">
            <v>RX-16</v>
          </cell>
          <cell r="C28" t="str">
            <v>BUCKY DE PARED</v>
          </cell>
          <cell r="D28" t="str">
            <v>B</v>
          </cell>
        </row>
        <row r="29">
          <cell r="B29" t="str">
            <v>EM-63</v>
          </cell>
          <cell r="C29" t="str">
            <v>CABINA AUDIOMETRICA</v>
          </cell>
          <cell r="D29" t="str">
            <v>B</v>
          </cell>
        </row>
        <row r="30">
          <cell r="B30" t="str">
            <v>L-78a</v>
          </cell>
          <cell r="C30" t="str">
            <v>CABINA DE FLUJO HORIZONTAL</v>
          </cell>
          <cell r="D30" t="str">
            <v>B</v>
          </cell>
        </row>
        <row r="31">
          <cell r="B31" t="str">
            <v>L-78</v>
          </cell>
          <cell r="C31" t="str">
            <v>CABINA DE FLUJO LAMINAR VERTICAL (4 PIES TIPO A/B3)</v>
          </cell>
          <cell r="D31" t="str">
            <v>B</v>
          </cell>
        </row>
        <row r="32">
          <cell r="B32" t="str">
            <v>L-78b</v>
          </cell>
          <cell r="C32" t="str">
            <v>CABINA EXTRACTORA DE GASES</v>
          </cell>
          <cell r="D32" t="str">
            <v>B</v>
          </cell>
        </row>
        <row r="33">
          <cell r="B33" t="str">
            <v>CC-24</v>
          </cell>
          <cell r="C33" t="str">
            <v xml:space="preserve">CAMA CAMILLA MULTIPROPÓSITO </v>
          </cell>
          <cell r="D33" t="str">
            <v>B</v>
          </cell>
        </row>
        <row r="34">
          <cell r="B34" t="str">
            <v>CC-9</v>
          </cell>
          <cell r="C34" t="str">
            <v>CAMA CAMILLA PARA RECUPERACION</v>
          </cell>
          <cell r="D34" t="str">
            <v>B</v>
          </cell>
        </row>
        <row r="35">
          <cell r="B35" t="str">
            <v>L-7</v>
          </cell>
          <cell r="C35" t="str">
            <v>CAMARA DE NEUBAUER</v>
          </cell>
          <cell r="D35" t="str">
            <v>B</v>
          </cell>
        </row>
        <row r="36">
          <cell r="B36" t="str">
            <v>L-204</v>
          </cell>
          <cell r="C36" t="str">
            <v>CAMARA DE RECUENTO NAGEOTTE</v>
          </cell>
          <cell r="D36" t="str">
            <v>B</v>
          </cell>
        </row>
        <row r="37">
          <cell r="B37" t="str">
            <v>L-7a</v>
          </cell>
          <cell r="C37" t="str">
            <v>CENTRIFUGA DE MESA (400 A 750 ML)</v>
          </cell>
          <cell r="D37" t="str">
            <v>B</v>
          </cell>
        </row>
        <row r="38">
          <cell r="B38" t="str">
            <v>L-5</v>
          </cell>
          <cell r="C38" t="str">
            <v>CENTRIFUGA PARA MICROHEMATOCRITO</v>
          </cell>
          <cell r="D38" t="str">
            <v>B</v>
          </cell>
        </row>
        <row r="39">
          <cell r="B39" t="str">
            <v>L-129</v>
          </cell>
          <cell r="C39" t="str">
            <v xml:space="preserve">COAGULOMETRO </v>
          </cell>
          <cell r="D39" t="str">
            <v>B</v>
          </cell>
        </row>
        <row r="40">
          <cell r="B40" t="str">
            <v>L-71</v>
          </cell>
          <cell r="C40" t="str">
            <v>CONTADOR DE CELULAS DIGITAL</v>
          </cell>
          <cell r="D40" t="str">
            <v>B</v>
          </cell>
        </row>
        <row r="41">
          <cell r="B41" t="str">
            <v>CI-5</v>
          </cell>
          <cell r="C41" t="str">
            <v>CUNA DE CALOR RADIANTE - SALA DE PARTOS</v>
          </cell>
          <cell r="D41" t="str">
            <v>B</v>
          </cell>
        </row>
        <row r="42">
          <cell r="B42" t="str">
            <v>EM-27</v>
          </cell>
          <cell r="C42" t="str">
            <v>DESFIBRILADOR CON MONITOR Y PALETAS EXTERNAS</v>
          </cell>
          <cell r="D42" t="str">
            <v>B</v>
          </cell>
        </row>
        <row r="43">
          <cell r="B43" t="str">
            <v>U-39</v>
          </cell>
          <cell r="C43" t="str">
            <v>DESTARTARIZADOR ULTRASONICO</v>
          </cell>
          <cell r="D43" t="str">
            <v>B</v>
          </cell>
        </row>
        <row r="44">
          <cell r="B44" t="str">
            <v>L-111</v>
          </cell>
          <cell r="C44" t="str">
            <v>DESTRUCTOR DE AGUJAS HIPODERMICAS</v>
          </cell>
          <cell r="D44" t="str">
            <v>B</v>
          </cell>
        </row>
        <row r="45">
          <cell r="B45" t="str">
            <v>EM-35</v>
          </cell>
          <cell r="C45" t="str">
            <v>DETECTOR DE LATIDOS FETALES</v>
          </cell>
          <cell r="D45" t="str">
            <v>B</v>
          </cell>
        </row>
        <row r="46">
          <cell r="B46" t="str">
            <v>EM-38</v>
          </cell>
          <cell r="C46" t="str">
            <v>ECOCRAFO DOPPLER COLOR</v>
          </cell>
          <cell r="D46" t="str">
            <v>B</v>
          </cell>
        </row>
        <row r="47">
          <cell r="B47" t="str">
            <v>EM-36</v>
          </cell>
          <cell r="C47" t="str">
            <v>ECOGRAFO DE USO GENERAL</v>
          </cell>
          <cell r="D47" t="str">
            <v>B</v>
          </cell>
        </row>
        <row r="48">
          <cell r="B48" t="str">
            <v>EM-36a</v>
          </cell>
          <cell r="C48" t="str">
            <v>ECOGRAFO PORTATIL</v>
          </cell>
          <cell r="D48" t="str">
            <v>B</v>
          </cell>
        </row>
        <row r="49">
          <cell r="B49" t="str">
            <v>EM-10</v>
          </cell>
          <cell r="C49" t="str">
            <v>ELECTROBISTURI MONO/BIPOLAR DE POTENCIA MEDIA</v>
          </cell>
          <cell r="D49" t="str">
            <v>B</v>
          </cell>
        </row>
        <row r="50">
          <cell r="B50" t="str">
            <v>EM-6</v>
          </cell>
          <cell r="C50" t="str">
            <v>ELECTROCARDIOGRAFO DE 01 CANAL</v>
          </cell>
          <cell r="D50" t="str">
            <v>B</v>
          </cell>
        </row>
        <row r="51">
          <cell r="B51" t="str">
            <v>EM-6a</v>
          </cell>
          <cell r="C51" t="str">
            <v>ELECTROCARDIOGRAFO DE 03 CANALES</v>
          </cell>
          <cell r="D51" t="str">
            <v>B</v>
          </cell>
        </row>
        <row r="52">
          <cell r="B52" t="str">
            <v>EM-9</v>
          </cell>
          <cell r="C52" t="str">
            <v xml:space="preserve">ELECTROCAUTERIO MONOPOLAR Y BIPOLAR </v>
          </cell>
          <cell r="D52" t="str">
            <v>B</v>
          </cell>
        </row>
        <row r="53">
          <cell r="B53" t="str">
            <v>EM-11</v>
          </cell>
          <cell r="C53" t="str">
            <v>ELECTROCOAGULADOR DE ARGON</v>
          </cell>
          <cell r="D53" t="str">
            <v>B</v>
          </cell>
        </row>
        <row r="54">
          <cell r="B54" t="str">
            <v>E-8</v>
          </cell>
          <cell r="C54" t="str">
            <v>EQUIPO DE ELECTROTERAPIA DE CORRIENTES MULTIPLES</v>
          </cell>
          <cell r="D54" t="str">
            <v>B</v>
          </cell>
        </row>
        <row r="55">
          <cell r="B55" t="str">
            <v>U-14</v>
          </cell>
          <cell r="C55" t="str">
            <v>EQUIPO DE FOTOPOLIMERIZACION</v>
          </cell>
          <cell r="D55" t="str">
            <v>B</v>
          </cell>
        </row>
        <row r="56">
          <cell r="B56" t="str">
            <v>EM-40</v>
          </cell>
          <cell r="C56" t="str">
            <v xml:space="preserve">EQUIPO DE FOTOTERAPIA </v>
          </cell>
          <cell r="D56" t="str">
            <v>B</v>
          </cell>
        </row>
        <row r="57">
          <cell r="B57" t="str">
            <v>E-10</v>
          </cell>
          <cell r="C57" t="str">
            <v>EQUIPO DE MAGNETOTERAPIA</v>
          </cell>
          <cell r="D57" t="str">
            <v>B</v>
          </cell>
        </row>
        <row r="58">
          <cell r="B58" t="str">
            <v>RX-25</v>
          </cell>
          <cell r="C58" t="str">
            <v>EQUIPO DE MAMOGRAFIA DIGITAL</v>
          </cell>
          <cell r="D58" t="str">
            <v>B</v>
          </cell>
        </row>
        <row r="59">
          <cell r="B59" t="str">
            <v>RX-2a</v>
          </cell>
          <cell r="C59" t="str">
            <v>EQUIPO DE RAYOS X DIGITAL DENTAL RODABLE</v>
          </cell>
          <cell r="D59" t="str">
            <v>B</v>
          </cell>
        </row>
        <row r="60">
          <cell r="B60" t="str">
            <v>Rx-4</v>
          </cell>
          <cell r="C60" t="str">
            <v>EQUIPO DE RAYOS X ESTACIONARIO - RADIOGRAFIA (POTENCIA MEDIA)</v>
          </cell>
          <cell r="D60" t="str">
            <v>B</v>
          </cell>
        </row>
        <row r="61">
          <cell r="B61" t="str">
            <v>RX-9</v>
          </cell>
          <cell r="C61" t="str">
            <v xml:space="preserve">EQUIPO DE RAYOS X ESTACIONARIO DIGITAL - RADIOGRAFIA </v>
          </cell>
          <cell r="D61" t="str">
            <v>B</v>
          </cell>
        </row>
        <row r="62">
          <cell r="B62" t="str">
            <v>RX-1</v>
          </cell>
          <cell r="C62" t="str">
            <v>EQUIPO DE RAYOS X RODABLE - DIGITAL</v>
          </cell>
          <cell r="D62" t="str">
            <v>B</v>
          </cell>
        </row>
        <row r="63">
          <cell r="B63" t="str">
            <v>Rx-28</v>
          </cell>
          <cell r="C63" t="str">
            <v>EQUIPO DE RAYOS X RODABLE - POTENCIA MEDIA</v>
          </cell>
          <cell r="D63" t="str">
            <v>B</v>
          </cell>
        </row>
        <row r="64">
          <cell r="B64" t="str">
            <v>E-8a</v>
          </cell>
          <cell r="C64" t="str">
            <v>EQUIPO DE TERAPIA COMBINADA (ELECTROTERAPIA / ULTRASONIDO)</v>
          </cell>
          <cell r="D64" t="str">
            <v>B</v>
          </cell>
        </row>
        <row r="65">
          <cell r="B65" t="str">
            <v>E-40</v>
          </cell>
          <cell r="C65" t="str">
            <v>EQUIPO DE TERAPIA CON LASER HE-NE</v>
          </cell>
          <cell r="D65" t="str">
            <v>B</v>
          </cell>
        </row>
        <row r="66">
          <cell r="B66" t="str">
            <v>E-18a</v>
          </cell>
          <cell r="C66" t="str">
            <v>EQUIPO DE TERAPIA CON LASER INFRARROJO</v>
          </cell>
          <cell r="D66" t="str">
            <v>B</v>
          </cell>
        </row>
        <row r="67">
          <cell r="B67" t="str">
            <v>E-7a</v>
          </cell>
          <cell r="C67" t="str">
            <v>EQUIPO DE TERAPIA CON MICROONDAS</v>
          </cell>
          <cell r="D67" t="str">
            <v>B</v>
          </cell>
        </row>
        <row r="68">
          <cell r="B68" t="str">
            <v>E-7</v>
          </cell>
          <cell r="C68" t="str">
            <v>EQUIPO DE TERAPIA CON ONDA CORTA</v>
          </cell>
          <cell r="D68" t="str">
            <v>B</v>
          </cell>
        </row>
        <row r="69">
          <cell r="B69" t="str">
            <v>E-42</v>
          </cell>
          <cell r="C69" t="str">
            <v>EQUIPO DE TERAPIA CON RADIOFRECUENCIA</v>
          </cell>
          <cell r="D69" t="str">
            <v>B</v>
          </cell>
        </row>
        <row r="70">
          <cell r="B70" t="str">
            <v>E-11</v>
          </cell>
          <cell r="C70" t="str">
            <v>EQUIPO DE TERAPIA CON ULTRASONIDO</v>
          </cell>
          <cell r="D70" t="str">
            <v>B</v>
          </cell>
        </row>
        <row r="71">
          <cell r="B71" t="str">
            <v>E-352</v>
          </cell>
          <cell r="C71" t="str">
            <v>EQUIPO DETECTOR COSUMO DROGAS</v>
          </cell>
          <cell r="D71" t="str">
            <v>B</v>
          </cell>
        </row>
        <row r="72">
          <cell r="B72" t="str">
            <v>E-354</v>
          </cell>
          <cell r="C72" t="str">
            <v xml:space="preserve">EQUIPO DETECTOR DE ALCOHOL </v>
          </cell>
          <cell r="D72" t="str">
            <v>B</v>
          </cell>
        </row>
        <row r="73">
          <cell r="B73" t="str">
            <v>E-355</v>
          </cell>
          <cell r="C73" t="str">
            <v>EQUIPO DETECTOR DE PROTEINA QUIMICA SECA</v>
          </cell>
          <cell r="D73" t="str">
            <v>B</v>
          </cell>
        </row>
        <row r="74">
          <cell r="B74" t="str">
            <v>M-42e</v>
          </cell>
          <cell r="C74" t="str">
            <v>EQUIPO PORTATIL DE PERFIL LIPIDO</v>
          </cell>
          <cell r="D74" t="str">
            <v>B</v>
          </cell>
        </row>
        <row r="75">
          <cell r="B75" t="str">
            <v>U-4a</v>
          </cell>
          <cell r="C75" t="str">
            <v>EQUIPO RODABLE DIGITAL DE RAYOS X DENTAL</v>
          </cell>
          <cell r="D75" t="str">
            <v>B</v>
          </cell>
        </row>
        <row r="76">
          <cell r="B76" t="str">
            <v>L-35</v>
          </cell>
          <cell r="C76" t="str">
            <v>ESPECTROFOTOMETRO</v>
          </cell>
          <cell r="D76" t="str">
            <v>B</v>
          </cell>
        </row>
        <row r="77">
          <cell r="B77" t="str">
            <v>EM-41</v>
          </cell>
          <cell r="C77" t="str">
            <v>ESPIROMETRO PORTATIL</v>
          </cell>
          <cell r="D77" t="str">
            <v>B</v>
          </cell>
        </row>
        <row r="78">
          <cell r="B78" t="str">
            <v>S-17</v>
          </cell>
          <cell r="C78" t="str">
            <v>ESTERILIZADOR A BAJA TEMPERATURA CON PEROXIDO HIDROGENO</v>
          </cell>
          <cell r="D78" t="str">
            <v>B</v>
          </cell>
        </row>
        <row r="79">
          <cell r="B79" t="str">
            <v>S-8</v>
          </cell>
          <cell r="C79" t="str">
            <v>ESTERILIZADOR A CALOR SECO (30 A 55LT)</v>
          </cell>
          <cell r="D79" t="str">
            <v>B</v>
          </cell>
        </row>
        <row r="80">
          <cell r="B80" t="str">
            <v>S-2</v>
          </cell>
          <cell r="C80" t="str">
            <v>ESTERILIZADOR A VAPOR DE MESA (22 lt) MINIMO</v>
          </cell>
          <cell r="D80" t="str">
            <v>B</v>
          </cell>
        </row>
        <row r="81">
          <cell r="B81" t="str">
            <v>S-28A</v>
          </cell>
          <cell r="C81" t="str">
            <v>ESTERILIZADOR A VAPOR DUAL A VAPOR RED/GENERADOR ELECTRCO DOS PUERTAS (100 a 150 lt)</v>
          </cell>
          <cell r="D81" t="str">
            <v>B</v>
          </cell>
        </row>
        <row r="82">
          <cell r="B82" t="str">
            <v>S-5</v>
          </cell>
          <cell r="C82" t="str">
            <v>ESTERILIZADOR CON GENERADOR ELECTRICO DE VAPOR ( 50 A 85 LT)</v>
          </cell>
          <cell r="D82" t="str">
            <v>B</v>
          </cell>
        </row>
        <row r="83">
          <cell r="B83" t="str">
            <v>S-3</v>
          </cell>
          <cell r="C83" t="str">
            <v>ESTERILIZADOR CON GENERADOR ELECTRICO DE VAPOR ( 75 A 85 LT)</v>
          </cell>
          <cell r="D83" t="str">
            <v>B</v>
          </cell>
        </row>
        <row r="84">
          <cell r="B84" t="str">
            <v>S-6</v>
          </cell>
          <cell r="C84" t="str">
            <v xml:space="preserve">ESTERILIZADOR CON GENERADOR ELECTRICO DE VAPOR 20 -25 LTS. </v>
          </cell>
          <cell r="D84" t="str">
            <v>B</v>
          </cell>
        </row>
        <row r="85">
          <cell r="B85" t="str">
            <v>S-45</v>
          </cell>
          <cell r="C85" t="str">
            <v>ESTERILIZADOR DE VAPOR DE MESA, CAPACIDAD 20/30 LTS.</v>
          </cell>
          <cell r="D85" t="str">
            <v>B</v>
          </cell>
        </row>
        <row r="86">
          <cell r="B86" t="str">
            <v>S-22a</v>
          </cell>
          <cell r="C86" t="str">
            <v>ESTERILIZADOR POR PLASMA DE PEROXIDO DE HIDROGENO</v>
          </cell>
          <cell r="D86" t="str">
            <v>B</v>
          </cell>
        </row>
        <row r="87">
          <cell r="B87" t="str">
            <v>E-12</v>
          </cell>
          <cell r="C87" t="str">
            <v>ESTIMULADOR NERVIOSO TRANSCUTANEO  (TENS)</v>
          </cell>
          <cell r="D87" t="str">
            <v>B</v>
          </cell>
        </row>
        <row r="88">
          <cell r="B88" t="str">
            <v>L-12</v>
          </cell>
          <cell r="C88" t="str">
            <v>ESTUFA (50 LITROS)</v>
          </cell>
          <cell r="D88" t="str">
            <v>B</v>
          </cell>
        </row>
        <row r="89">
          <cell r="B89" t="str">
            <v>EM-42</v>
          </cell>
          <cell r="C89" t="str">
            <v>GLUCOMETRO</v>
          </cell>
          <cell r="D89" t="str">
            <v>B</v>
          </cell>
        </row>
        <row r="90">
          <cell r="B90" t="str">
            <v>L-142a</v>
          </cell>
          <cell r="C90" t="str">
            <v>HEMOGLOBINOMETRO</v>
          </cell>
          <cell r="D90" t="str">
            <v>B</v>
          </cell>
        </row>
        <row r="91">
          <cell r="B91" t="str">
            <v>L-70a</v>
          </cell>
          <cell r="C91" t="str">
            <v>HIGROTERMOMETRO</v>
          </cell>
          <cell r="D91" t="str">
            <v>B</v>
          </cell>
        </row>
        <row r="92">
          <cell r="B92" t="str">
            <v>L-3</v>
          </cell>
          <cell r="C92" t="str">
            <v>INCUBADORA DE CO2</v>
          </cell>
          <cell r="D92" t="str">
            <v>B</v>
          </cell>
        </row>
        <row r="93">
          <cell r="B93" t="str">
            <v>L-2</v>
          </cell>
          <cell r="C93" t="str">
            <v xml:space="preserve">INCUBADORA DE CULTIVO (35 A 60 LT) </v>
          </cell>
          <cell r="D93" t="str">
            <v>B</v>
          </cell>
        </row>
        <row r="94">
          <cell r="B94" t="str">
            <v>L-2a</v>
          </cell>
          <cell r="C94" t="str">
            <v>INCUBADORA DE CULTIVO (90 A 110LT)</v>
          </cell>
          <cell r="D94" t="str">
            <v>B</v>
          </cell>
        </row>
        <row r="95">
          <cell r="B95" t="str">
            <v>CI-4</v>
          </cell>
          <cell r="C95" t="str">
            <v>INCUBADORA DE TRANSPORTE - ESTANDAR</v>
          </cell>
          <cell r="D95" t="str">
            <v>B</v>
          </cell>
        </row>
        <row r="96">
          <cell r="B96" t="str">
            <v>CI-1</v>
          </cell>
          <cell r="C96" t="str">
            <v>INCUBADORA NEONATAL - ESTANDAR</v>
          </cell>
          <cell r="D96" t="str">
            <v>B</v>
          </cell>
        </row>
        <row r="97">
          <cell r="B97" t="str">
            <v>N-12</v>
          </cell>
          <cell r="C97" t="str">
            <v xml:space="preserve">LÁMPARA CIALÍTICA DE TECHO DE INTENSIDAD ALTA </v>
          </cell>
          <cell r="D97" t="str">
            <v>B</v>
          </cell>
        </row>
        <row r="98">
          <cell r="B98" t="str">
            <v>N-11</v>
          </cell>
          <cell r="C98" t="str">
            <v>LÁMPARA CIALITICA DE TECHO SIMPLE</v>
          </cell>
          <cell r="D98" t="str">
            <v>B</v>
          </cell>
        </row>
        <row r="99">
          <cell r="B99" t="str">
            <v>N-5a</v>
          </cell>
          <cell r="C99" t="str">
            <v>LAMPARA DE EXAMEN CLÍNICO</v>
          </cell>
          <cell r="D99" t="str">
            <v>B</v>
          </cell>
        </row>
        <row r="100">
          <cell r="B100" t="str">
            <v>U-19</v>
          </cell>
          <cell r="C100" t="str">
            <v>LAMPARA DE HENDIDURA CON TONOMETRO DE APLANACION</v>
          </cell>
          <cell r="D100" t="str">
            <v>B</v>
          </cell>
        </row>
        <row r="101">
          <cell r="B101" t="str">
            <v>E-9</v>
          </cell>
          <cell r="C101" t="str">
            <v>LAMPARA DE TERAPIA CON RAYOS INFRARROJOS</v>
          </cell>
          <cell r="D101" t="str">
            <v>B</v>
          </cell>
        </row>
        <row r="102">
          <cell r="B102" t="str">
            <v>E-19b</v>
          </cell>
          <cell r="C102" t="str">
            <v>LÁMPARA DE TERAPIA DE LUZ ULTRAVIOLETA</v>
          </cell>
          <cell r="D102" t="str">
            <v>B</v>
          </cell>
        </row>
        <row r="103">
          <cell r="B103" t="str">
            <v>N-12c</v>
          </cell>
          <cell r="C103" t="str">
            <v>LAMPARA QUIRURGICA DE TECHO DE INTENSIDAD MEDIA</v>
          </cell>
          <cell r="D103" t="str">
            <v>B</v>
          </cell>
        </row>
        <row r="104">
          <cell r="B104" t="str">
            <v>N-10</v>
          </cell>
          <cell r="C104" t="str">
            <v>LAMPARA QUIRURGICA RODABLE</v>
          </cell>
          <cell r="D104" t="str">
            <v>B</v>
          </cell>
        </row>
        <row r="105">
          <cell r="B105" t="str">
            <v>S-62</v>
          </cell>
          <cell r="C105" t="str">
            <v>LAVADOR DESINFECTOR A VAPOR DE INSTRUMENTOS Y MATERIALES</v>
          </cell>
          <cell r="D105" t="str">
            <v>B</v>
          </cell>
        </row>
        <row r="106">
          <cell r="B106" t="str">
            <v>S-54</v>
          </cell>
          <cell r="C106" t="str">
            <v>LAVADOR ULTRASONICO PARA INSTRUMENTAL QUIRURGICO</v>
          </cell>
          <cell r="D106" t="str">
            <v>B</v>
          </cell>
        </row>
        <row r="107">
          <cell r="B107" t="str">
            <v>S-7</v>
          </cell>
          <cell r="C107" t="str">
            <v xml:space="preserve">LAVADORA AUTOMÁTICA DE CHATAS  </v>
          </cell>
          <cell r="D107" t="str">
            <v>B</v>
          </cell>
        </row>
        <row r="108">
          <cell r="B108" t="str">
            <v>L-83</v>
          </cell>
          <cell r="C108" t="str">
            <v>LECTOR DE MICROPLACAS DE ELISA CON LAVADOR</v>
          </cell>
          <cell r="D108" t="str">
            <v>B</v>
          </cell>
        </row>
        <row r="109">
          <cell r="B109" t="str">
            <v>U-21</v>
          </cell>
          <cell r="C109" t="str">
            <v>LENSOMETRO</v>
          </cell>
          <cell r="D109" t="str">
            <v>B</v>
          </cell>
        </row>
        <row r="110">
          <cell r="B110" t="str">
            <v>L-10</v>
          </cell>
          <cell r="C110" t="str">
            <v>MECHERO BUNSEN</v>
          </cell>
          <cell r="D110" t="str">
            <v>B</v>
          </cell>
        </row>
        <row r="111">
          <cell r="B111" t="str">
            <v>MM-8</v>
          </cell>
          <cell r="C111" t="str">
            <v>MESA DE OPERACIONES HIDRAULICA DE USO BASICO</v>
          </cell>
          <cell r="D111" t="str">
            <v>B</v>
          </cell>
        </row>
        <row r="112">
          <cell r="B112" t="str">
            <v>MM-7a</v>
          </cell>
          <cell r="C112" t="str">
            <v xml:space="preserve">MESA DE OPERACIONES HIDRÁULICA/ELÉCTRICA, CON ACCESORIOS </v>
          </cell>
          <cell r="D112" t="str">
            <v>B</v>
          </cell>
        </row>
        <row r="113">
          <cell r="B113" t="str">
            <v>MM-9</v>
          </cell>
          <cell r="C113" t="str">
            <v>MESA PARA PARTOS</v>
          </cell>
          <cell r="D113" t="str">
            <v>B</v>
          </cell>
        </row>
        <row r="114">
          <cell r="B114" t="str">
            <v>L-130</v>
          </cell>
          <cell r="C114" t="str">
            <v>MICRIOPIPETAS 0.1 A 2.5 UL</v>
          </cell>
          <cell r="D114" t="str">
            <v>B</v>
          </cell>
        </row>
        <row r="115">
          <cell r="B115" t="str">
            <v>L-130b</v>
          </cell>
          <cell r="C115" t="str">
            <v>MICRIOPIPETAS 0.5 A 10 UL</v>
          </cell>
          <cell r="D115" t="str">
            <v>B</v>
          </cell>
        </row>
        <row r="116">
          <cell r="B116" t="str">
            <v>L-130c</v>
          </cell>
          <cell r="C116" t="str">
            <v>MICRIOPIPETAS 10 A 100 UL</v>
          </cell>
          <cell r="D116" t="str">
            <v>B</v>
          </cell>
        </row>
        <row r="117">
          <cell r="B117" t="str">
            <v>L-22</v>
          </cell>
          <cell r="C117" t="str">
            <v>MICROSCOPIO BINOCULAR</v>
          </cell>
          <cell r="D117" t="str">
            <v>B</v>
          </cell>
        </row>
        <row r="118">
          <cell r="B118" t="str">
            <v>L-23</v>
          </cell>
          <cell r="C118" t="str">
            <v>MICROSCOPIO PARA INMUNOLOGIA Y CONTRASTE DE FASE</v>
          </cell>
          <cell r="D118" t="str">
            <v>B</v>
          </cell>
        </row>
        <row r="119">
          <cell r="B119" t="str">
            <v>CU-1</v>
          </cell>
          <cell r="C119" t="str">
            <v>MONITOR CENTRAL DE FUNCIONES VITALES</v>
          </cell>
          <cell r="D119" t="str">
            <v>B</v>
          </cell>
        </row>
        <row r="120">
          <cell r="B120" t="str">
            <v>EM-56</v>
          </cell>
          <cell r="C120" t="str">
            <v xml:space="preserve">MONITOR DE ESTADO HIPNÓTICO </v>
          </cell>
          <cell r="D120" t="str">
            <v>B</v>
          </cell>
        </row>
        <row r="121">
          <cell r="B121" t="str">
            <v>CU-5</v>
          </cell>
          <cell r="C121" t="str">
            <v xml:space="preserve">MONITOR DE FUNCIONES VITALES, DE 5 PARÁMETROS </v>
          </cell>
          <cell r="D121" t="str">
            <v>B</v>
          </cell>
        </row>
        <row r="122">
          <cell r="B122" t="str">
            <v>CU-5a</v>
          </cell>
          <cell r="C122" t="str">
            <v>MONITOR DE FUNCIONES VITALES, DE 5 PARÁMETROS NEONATAL</v>
          </cell>
          <cell r="D122" t="str">
            <v>B</v>
          </cell>
        </row>
        <row r="123">
          <cell r="B123" t="str">
            <v>CU-6</v>
          </cell>
          <cell r="C123" t="str">
            <v xml:space="preserve">MONITOR DE FUNCIONES VITALES, DE 6 PARÁMETROS </v>
          </cell>
          <cell r="D123" t="str">
            <v>B</v>
          </cell>
        </row>
        <row r="124">
          <cell r="B124" t="str">
            <v>CU-6a</v>
          </cell>
          <cell r="C124" t="str">
            <v>MONITOR DE FUNCIONES VITALES, DE 6 PARÁMETROS NEONATAL</v>
          </cell>
          <cell r="D124" t="str">
            <v>B</v>
          </cell>
        </row>
        <row r="125">
          <cell r="B125" t="str">
            <v>CU-7</v>
          </cell>
          <cell r="C125" t="str">
            <v xml:space="preserve">MONITOR DE FUNCIONES VITALES, DE 7 PARÁMETROS </v>
          </cell>
          <cell r="D125" t="str">
            <v>B</v>
          </cell>
        </row>
        <row r="126">
          <cell r="B126" t="str">
            <v>CU-7a</v>
          </cell>
          <cell r="C126" t="str">
            <v>MONITOR DE FUNCIONES VITALES, DE 7 PARÁMETROS NEONATAL</v>
          </cell>
          <cell r="D126" t="str">
            <v>B</v>
          </cell>
        </row>
        <row r="127">
          <cell r="B127" t="str">
            <v>EM-54a</v>
          </cell>
          <cell r="C127" t="str">
            <v>MONITOR DE GASTO CARDIACO INVASIVO</v>
          </cell>
          <cell r="D127" t="str">
            <v>B</v>
          </cell>
        </row>
        <row r="128">
          <cell r="B128" t="str">
            <v>CU-4</v>
          </cell>
          <cell r="C128" t="str">
            <v xml:space="preserve">MONITOR DE TRANSPORTE </v>
          </cell>
          <cell r="D128" t="str">
            <v>B</v>
          </cell>
        </row>
        <row r="129">
          <cell r="B129" t="str">
            <v>CU-4a</v>
          </cell>
          <cell r="C129" t="str">
            <v>MONITOR DE TRANSPORTE NEONATAL</v>
          </cell>
          <cell r="D129" t="str">
            <v>B</v>
          </cell>
        </row>
        <row r="130">
          <cell r="B130" t="str">
            <v>EM-14</v>
          </cell>
          <cell r="C130" t="str">
            <v>MONITOR FETAL</v>
          </cell>
          <cell r="D130" t="str">
            <v>B</v>
          </cell>
        </row>
        <row r="131">
          <cell r="B131" t="str">
            <v>EM-14a</v>
          </cell>
          <cell r="C131" t="str">
            <v>MONITOR FETAL GEMELAR</v>
          </cell>
          <cell r="D131" t="str">
            <v>B</v>
          </cell>
        </row>
        <row r="132">
          <cell r="B132" t="str">
            <v>N-20a</v>
          </cell>
          <cell r="C132" t="str">
            <v xml:space="preserve">NEBULIZADOR MULTIPLE </v>
          </cell>
          <cell r="D132" t="str">
            <v>B</v>
          </cell>
        </row>
        <row r="133">
          <cell r="B133" t="str">
            <v>L-46</v>
          </cell>
          <cell r="C133" t="str">
            <v>PH METRO DIGITAL</v>
          </cell>
          <cell r="D133" t="str">
            <v>B</v>
          </cell>
        </row>
        <row r="134">
          <cell r="B134" t="str">
            <v>L-84d</v>
          </cell>
          <cell r="C134" t="str">
            <v>PIPETA AUTOMATICA   10  - 100  UL.</v>
          </cell>
          <cell r="D134" t="str">
            <v>B</v>
          </cell>
        </row>
        <row r="135">
          <cell r="B135" t="str">
            <v>L-84e</v>
          </cell>
          <cell r="C135" t="str">
            <v>PIPETA AUTOMATICA  50 - 200 UL.</v>
          </cell>
          <cell r="D135" t="str">
            <v>B</v>
          </cell>
        </row>
        <row r="136">
          <cell r="B136" t="str">
            <v>L-84f</v>
          </cell>
          <cell r="C136" t="str">
            <v>PIPETA AUTOMATICA 200 - 1000 UL.</v>
          </cell>
          <cell r="D136" t="str">
            <v>B</v>
          </cell>
        </row>
        <row r="137">
          <cell r="B137" t="str">
            <v>L-84g</v>
          </cell>
          <cell r="C137" t="str">
            <v>PIPETA AUTOMATICA 5 - 50 UL.</v>
          </cell>
          <cell r="D137" t="str">
            <v>B</v>
          </cell>
        </row>
        <row r="138">
          <cell r="B138" t="str">
            <v>EM-83a</v>
          </cell>
          <cell r="C138" t="str">
            <v>PULSIOXIMETRO - PEDIATRICO/NEONATAL</v>
          </cell>
          <cell r="D138" t="str">
            <v>B</v>
          </cell>
        </row>
        <row r="139">
          <cell r="B139" t="str">
            <v>EM-83</v>
          </cell>
          <cell r="C139" t="str">
            <v xml:space="preserve">PULSIOXIMETRO ADULTO </v>
          </cell>
          <cell r="D139" t="str">
            <v>B</v>
          </cell>
        </row>
        <row r="140">
          <cell r="B140" t="str">
            <v>EM-83c</v>
          </cell>
          <cell r="C140" t="str">
            <v>PULSIOXIMETRO ADULTO PEDIATRICO</v>
          </cell>
          <cell r="D140" t="str">
            <v>B</v>
          </cell>
        </row>
        <row r="141">
          <cell r="B141" t="str">
            <v>EM-83b</v>
          </cell>
          <cell r="C141" t="str">
            <v>PULSIOXIMETRO CON ONDA PLETISMOGRAFICA</v>
          </cell>
          <cell r="D141" t="str">
            <v>B</v>
          </cell>
        </row>
        <row r="142">
          <cell r="B142" t="str">
            <v>L-113</v>
          </cell>
          <cell r="C142" t="str">
            <v xml:space="preserve">REFRACTÓMETRO DIGITAL </v>
          </cell>
          <cell r="D142" t="str">
            <v>B</v>
          </cell>
        </row>
        <row r="143">
          <cell r="B143" t="str">
            <v>L-70</v>
          </cell>
          <cell r="C143" t="str">
            <v>RELOJ CRONOMETRO PARA LABORATORIO</v>
          </cell>
          <cell r="D143" t="str">
            <v>B</v>
          </cell>
        </row>
        <row r="144">
          <cell r="B144" t="str">
            <v>L-50a</v>
          </cell>
          <cell r="C144" t="str">
            <v xml:space="preserve">ROTADOR DE PLACAS </v>
          </cell>
          <cell r="D144" t="str">
            <v>B</v>
          </cell>
        </row>
        <row r="145">
          <cell r="B145" t="str">
            <v>L-103</v>
          </cell>
          <cell r="C145" t="str">
            <v>ROTADOR DE PLAQUETAS</v>
          </cell>
          <cell r="D145" t="str">
            <v>B</v>
          </cell>
        </row>
        <row r="146">
          <cell r="B146" t="str">
            <v>L-105b</v>
          </cell>
          <cell r="C146" t="str">
            <v>ROTADOR ORBITAL</v>
          </cell>
          <cell r="D146" t="str">
            <v>B</v>
          </cell>
        </row>
        <row r="147">
          <cell r="B147" t="str">
            <v>L-105a</v>
          </cell>
          <cell r="C147" t="str">
            <v>ROTADOR SEROLOGICO</v>
          </cell>
          <cell r="D147" t="str">
            <v>B</v>
          </cell>
        </row>
        <row r="148">
          <cell r="B148" t="str">
            <v>L-101</v>
          </cell>
          <cell r="C148" t="str">
            <v>SELLADORA DE BOLSAS DE SANGRE</v>
          </cell>
          <cell r="D148" t="str">
            <v>B</v>
          </cell>
        </row>
        <row r="149">
          <cell r="B149" t="str">
            <v>SP-1</v>
          </cell>
          <cell r="C149" t="str">
            <v>SEPARADOR DE PLASMA</v>
          </cell>
          <cell r="D149" t="str">
            <v>B</v>
          </cell>
        </row>
        <row r="150">
          <cell r="B150" t="str">
            <v>TR-04</v>
          </cell>
          <cell r="C150" t="str">
            <v>SIERRA NEUMÁTICA OSCILANTE (TRAUMATOLOGIA)</v>
          </cell>
          <cell r="D150" t="str">
            <v>B</v>
          </cell>
        </row>
        <row r="151">
          <cell r="B151" t="str">
            <v>L-83a</v>
          </cell>
          <cell r="C151" t="str">
            <v>SISTEMA PARA PRUEBAS EN PLACAS</v>
          </cell>
          <cell r="D151" t="str">
            <v>B</v>
          </cell>
        </row>
        <row r="152">
          <cell r="B152" t="str">
            <v>EM-105a</v>
          </cell>
          <cell r="C152" t="str">
            <v>TORRE DE VIDEO CIRUGIA LAPAROSCOPICA</v>
          </cell>
          <cell r="D152" t="str">
            <v>B</v>
          </cell>
        </row>
        <row r="153">
          <cell r="B153" t="str">
            <v>EM-3</v>
          </cell>
          <cell r="C153" t="str">
            <v>UNIDAD DE ANESTESIA AVANZADA</v>
          </cell>
          <cell r="D153" t="str">
            <v>B</v>
          </cell>
        </row>
        <row r="154">
          <cell r="B154" t="str">
            <v>EM-2</v>
          </cell>
          <cell r="C154" t="str">
            <v>UNIDAD DE ANESTESIA CON MONITOREO BASICO</v>
          </cell>
          <cell r="D154" t="str">
            <v>B</v>
          </cell>
        </row>
        <row r="155">
          <cell r="B155" t="str">
            <v>U-3</v>
          </cell>
          <cell r="C155" t="str">
            <v>UNIDAD DENTAL CON SILLON INCORPORADO</v>
          </cell>
          <cell r="D155" t="str">
            <v>B</v>
          </cell>
        </row>
        <row r="156">
          <cell r="B156" t="str">
            <v>EM-18</v>
          </cell>
          <cell r="C156" t="str">
            <v>VENTILADOR DE TRANSPORTE</v>
          </cell>
          <cell r="D156" t="str">
            <v>B</v>
          </cell>
        </row>
        <row r="157">
          <cell r="B157" t="str">
            <v>EM-18a</v>
          </cell>
          <cell r="C157" t="str">
            <v xml:space="preserve">VENTILADOR DE TRANSPORTE NEONATAL </v>
          </cell>
          <cell r="D157" t="str">
            <v>B</v>
          </cell>
        </row>
        <row r="158">
          <cell r="B158" t="str">
            <v>EM-51</v>
          </cell>
          <cell r="C158" t="str">
            <v>VENTILADOR VOLUMETRICO + PCV BASICO</v>
          </cell>
          <cell r="D158" t="str">
            <v>B</v>
          </cell>
        </row>
        <row r="159">
          <cell r="B159" t="str">
            <v>L-106</v>
          </cell>
          <cell r="C159" t="str">
            <v>VORTEX</v>
          </cell>
          <cell r="D159" t="str">
            <v>B</v>
          </cell>
        </row>
        <row r="160">
          <cell r="B160" t="str">
            <v>EM-100a</v>
          </cell>
          <cell r="C160" t="str">
            <v>AMNIOSCOPIO</v>
          </cell>
          <cell r="D160" t="str">
            <v>C</v>
          </cell>
        </row>
        <row r="161">
          <cell r="B161" t="str">
            <v>E-38</v>
          </cell>
          <cell r="C161" t="str">
            <v>ARGOLLA DE TECHO SUSPENDIDA</v>
          </cell>
          <cell r="D161" t="str">
            <v>C</v>
          </cell>
        </row>
        <row r="162">
          <cell r="B162" t="str">
            <v>W-5</v>
          </cell>
          <cell r="C162" t="str">
            <v>BALANZA DIGITAL CON TALLIMETRO - LACTANTES</v>
          </cell>
          <cell r="D162" t="str">
            <v>C</v>
          </cell>
        </row>
        <row r="163">
          <cell r="B163" t="str">
            <v>W-31a</v>
          </cell>
          <cell r="C163" t="str">
            <v>BALANZA DIGITAL NEONATAL</v>
          </cell>
          <cell r="D163" t="str">
            <v>C</v>
          </cell>
        </row>
        <row r="164">
          <cell r="B164" t="str">
            <v>W-4</v>
          </cell>
          <cell r="C164" t="str">
            <v>BALANZA MECANICA CON TALLIMETRO - ADULTO</v>
          </cell>
          <cell r="D164" t="str">
            <v>C</v>
          </cell>
        </row>
        <row r="165">
          <cell r="B165" t="str">
            <v>W-5a</v>
          </cell>
          <cell r="C165" t="str">
            <v>BALANZA METALICA CON TALLIMETRICO PEDIATRICO</v>
          </cell>
          <cell r="D165" t="str">
            <v>C</v>
          </cell>
        </row>
        <row r="166">
          <cell r="B166" t="str">
            <v>W-10c</v>
          </cell>
          <cell r="C166" t="str">
            <v xml:space="preserve">BALANZA TIPO RELOJ </v>
          </cell>
          <cell r="D166" t="str">
            <v>C</v>
          </cell>
        </row>
        <row r="167">
          <cell r="B167" t="str">
            <v>E-61</v>
          </cell>
          <cell r="C167" t="str">
            <v>BANCO DE CUADRICEPS</v>
          </cell>
          <cell r="D167" t="str">
            <v>C</v>
          </cell>
        </row>
        <row r="168">
          <cell r="B168" t="str">
            <v>E-27</v>
          </cell>
          <cell r="C168" t="str">
            <v>BARRAS PARALELAS</v>
          </cell>
          <cell r="D168" t="str">
            <v>C</v>
          </cell>
        </row>
        <row r="169">
          <cell r="B169" t="str">
            <v>E-27a</v>
          </cell>
          <cell r="C169" t="str">
            <v>BARRAS PARALELAS PARA NIÑOS</v>
          </cell>
          <cell r="D169" t="str">
            <v>C</v>
          </cell>
        </row>
        <row r="170">
          <cell r="B170" t="str">
            <v>E-29</v>
          </cell>
          <cell r="C170" t="str">
            <v xml:space="preserve">BICICLETA ERGOMÉTRICA, ADULTO </v>
          </cell>
          <cell r="D170" t="str">
            <v>C</v>
          </cell>
        </row>
        <row r="171">
          <cell r="B171" t="str">
            <v>E-29a</v>
          </cell>
          <cell r="C171" t="str">
            <v xml:space="preserve">BICICLETA ERGOMÉTRICA, PEDIÁTRICA </v>
          </cell>
          <cell r="D171" t="str">
            <v>C</v>
          </cell>
        </row>
        <row r="172">
          <cell r="B172" t="str">
            <v>U-17</v>
          </cell>
          <cell r="C172" t="str">
            <v>CAJA DE LUNAS CON MONTURA DE PRUEBAS</v>
          </cell>
          <cell r="D172" t="str">
            <v>C</v>
          </cell>
        </row>
        <row r="173">
          <cell r="B173" t="str">
            <v>R-111</v>
          </cell>
          <cell r="C173" t="str">
            <v>CAJA TRANSPORTADORA DE VACUNA 8 A 21 LITROS</v>
          </cell>
          <cell r="D173" t="str">
            <v>C</v>
          </cell>
        </row>
        <row r="174">
          <cell r="B174" t="str">
            <v>S-13</v>
          </cell>
          <cell r="C174" t="str">
            <v>CALENTADOR DE SOLUCIONES ENDOVENOSAS</v>
          </cell>
          <cell r="D174" t="str">
            <v>C</v>
          </cell>
        </row>
        <row r="175">
          <cell r="B175" t="str">
            <v>S-13a</v>
          </cell>
          <cell r="C175" t="str">
            <v xml:space="preserve">CALENTADOR PARA SANGRE/SOLUCIONES </v>
          </cell>
          <cell r="D175" t="str">
            <v>C</v>
          </cell>
        </row>
        <row r="176">
          <cell r="B176" t="str">
            <v>E-70</v>
          </cell>
          <cell r="C176" t="str">
            <v>CAMARA INTRAORAL</v>
          </cell>
          <cell r="D176" t="str">
            <v>C</v>
          </cell>
        </row>
        <row r="177">
          <cell r="B177" t="str">
            <v>Z-804</v>
          </cell>
          <cell r="C177" t="str">
            <v>CHALECO DE EXTRICACION ADULTO PEDIATRICO</v>
          </cell>
          <cell r="D177" t="str">
            <v>C</v>
          </cell>
        </row>
        <row r="178">
          <cell r="B178" t="str">
            <v>CU-16</v>
          </cell>
          <cell r="C178" t="str">
            <v>COCHE DE PARO EQUIPADO</v>
          </cell>
          <cell r="D178" t="str">
            <v>C</v>
          </cell>
        </row>
        <row r="179">
          <cell r="B179" t="str">
            <v>E-37</v>
          </cell>
          <cell r="C179" t="str">
            <v>COLCHONETAS PARA EJERCICIOS</v>
          </cell>
          <cell r="D179" t="str">
            <v>C</v>
          </cell>
        </row>
        <row r="180">
          <cell r="B180" t="str">
            <v>L-124c</v>
          </cell>
          <cell r="C180" t="str">
            <v>COOLER PARA TRANSPORTE DE UNIDADES</v>
          </cell>
          <cell r="D180" t="str">
            <v>C</v>
          </cell>
        </row>
        <row r="181">
          <cell r="B181" t="str">
            <v>S-57</v>
          </cell>
          <cell r="C181" t="str">
            <v xml:space="preserve">CORTADOR DE GASA </v>
          </cell>
          <cell r="D181" t="str">
            <v>C</v>
          </cell>
        </row>
        <row r="182">
          <cell r="B182" t="str">
            <v>E-14</v>
          </cell>
          <cell r="C182" t="str">
            <v>EQUIPO CALENTADOR CORPORAL</v>
          </cell>
          <cell r="D182" t="str">
            <v>C</v>
          </cell>
        </row>
        <row r="183">
          <cell r="B183" t="str">
            <v>EM-21</v>
          </cell>
          <cell r="C183" t="str">
            <v>EQUIPO CPAP</v>
          </cell>
          <cell r="D183" t="str">
            <v>C</v>
          </cell>
        </row>
        <row r="184">
          <cell r="B184" t="str">
            <v>OX-3</v>
          </cell>
          <cell r="C184" t="str">
            <v xml:space="preserve">EQUIPO DE OXIGENOTERAPIA </v>
          </cell>
          <cell r="D184" t="str">
            <v>C</v>
          </cell>
        </row>
        <row r="185">
          <cell r="B185" t="str">
            <v>OX-2</v>
          </cell>
          <cell r="C185" t="str">
            <v>EQUIPO DE OXIGENOTERAPIA RODABLE</v>
          </cell>
          <cell r="D185" t="str">
            <v>C</v>
          </cell>
        </row>
        <row r="186">
          <cell r="B186" t="str">
            <v>E-32</v>
          </cell>
          <cell r="C186" t="str">
            <v>ESCALERA COMBINADA CON RAMPA</v>
          </cell>
          <cell r="D186" t="str">
            <v>C</v>
          </cell>
        </row>
        <row r="187">
          <cell r="B187" t="str">
            <v>E-32a</v>
          </cell>
          <cell r="C187" t="str">
            <v>ESCALERA COMBINADA CON RAMPA PARA NIÑOS</v>
          </cell>
          <cell r="D187" t="str">
            <v>C</v>
          </cell>
        </row>
        <row r="188">
          <cell r="B188" t="str">
            <v>E-24</v>
          </cell>
          <cell r="C188" t="str">
            <v>ESCALERA PARA DEDOS</v>
          </cell>
          <cell r="D188" t="str">
            <v>C</v>
          </cell>
        </row>
        <row r="189">
          <cell r="B189" t="str">
            <v>E-30</v>
          </cell>
          <cell r="C189" t="str">
            <v>ESCALERA SUECA</v>
          </cell>
          <cell r="D189" t="str">
            <v>C</v>
          </cell>
        </row>
        <row r="190">
          <cell r="B190" t="str">
            <v>E-30a</v>
          </cell>
          <cell r="C190" t="str">
            <v>ESCALERA SUECA PARA NIÑOS</v>
          </cell>
          <cell r="D190" t="str">
            <v>C</v>
          </cell>
        </row>
        <row r="191">
          <cell r="B191" t="str">
            <v>DX-1</v>
          </cell>
          <cell r="C191" t="str">
            <v>ESTETOSCOPIO ADULTO / PEDIATRICO</v>
          </cell>
          <cell r="D191" t="str">
            <v>C</v>
          </cell>
        </row>
        <row r="192">
          <cell r="B192" t="str">
            <v>DX-2</v>
          </cell>
          <cell r="C192" t="str">
            <v>ESTETOSCOPIO NEONATAL</v>
          </cell>
          <cell r="D192" t="str">
            <v>C</v>
          </cell>
        </row>
        <row r="193">
          <cell r="B193" t="str">
            <v>Z-803</v>
          </cell>
          <cell r="C193" t="str">
            <v>FERULA NEUMATICA MIEMBROS INFERIORES</v>
          </cell>
          <cell r="D193" t="str">
            <v>C</v>
          </cell>
        </row>
        <row r="194">
          <cell r="B194" t="str">
            <v>Z-802</v>
          </cell>
          <cell r="C194" t="str">
            <v>FERULA NEUMATICA MIEMBROS SUPERIORES</v>
          </cell>
          <cell r="D194" t="str">
            <v>C</v>
          </cell>
        </row>
        <row r="195">
          <cell r="B195" t="str">
            <v>EM-47</v>
          </cell>
          <cell r="C195" t="str">
            <v>FLUJOMETRO CON HUMIDIFICADOR</v>
          </cell>
          <cell r="D195" t="str">
            <v>C</v>
          </cell>
        </row>
        <row r="196">
          <cell r="B196" t="str">
            <v>DX-20</v>
          </cell>
          <cell r="C196" t="str">
            <v>FRONTOLUZ</v>
          </cell>
          <cell r="D196" t="str">
            <v>C</v>
          </cell>
        </row>
        <row r="197">
          <cell r="B197" t="str">
            <v>N-10a</v>
          </cell>
          <cell r="C197" t="str">
            <v>LAMPARA DE EXAMENES Y CURACIONES</v>
          </cell>
          <cell r="D197" t="str">
            <v>C</v>
          </cell>
        </row>
        <row r="198">
          <cell r="B198" t="str">
            <v>J-17</v>
          </cell>
          <cell r="C198" t="str">
            <v>LÁMPARA DE SEGURIDAD CON FILTRO PARDO ADOSADO A LA PARED</v>
          </cell>
          <cell r="D198" t="str">
            <v>C</v>
          </cell>
        </row>
        <row r="199">
          <cell r="B199" t="str">
            <v>E-9a</v>
          </cell>
          <cell r="C199" t="str">
            <v>LAMPARA DE TERAPIA CON LUZ ULTRAVIOLETA-INFRAROJO</v>
          </cell>
          <cell r="D199" t="str">
            <v>C</v>
          </cell>
        </row>
        <row r="200">
          <cell r="B200" t="str">
            <v>DX-50d</v>
          </cell>
          <cell r="C200" t="str">
            <v>LARINGOSCOPIO DE FIBRA ÓPTICA  PEDIÁTRICO</v>
          </cell>
          <cell r="D200" t="str">
            <v>C</v>
          </cell>
        </row>
        <row r="201">
          <cell r="B201" t="str">
            <v>DX-50</v>
          </cell>
          <cell r="C201" t="str">
            <v>LARINGOSCOPIO DE FIBRA OPTICA ADULTO</v>
          </cell>
          <cell r="D201" t="str">
            <v>C</v>
          </cell>
        </row>
        <row r="202">
          <cell r="B202" t="str">
            <v>DX-50a</v>
          </cell>
          <cell r="C202" t="str">
            <v>LARINGOSCOPIO DE FIBRA OPTICA ADULTO-PEDIATRICO</v>
          </cell>
          <cell r="D202" t="str">
            <v>C</v>
          </cell>
        </row>
        <row r="203">
          <cell r="B203" t="str">
            <v>DX-50b</v>
          </cell>
          <cell r="C203" t="str">
            <v>LARINGOSCOPIO DE FIBRA OPTICA NEONATAL</v>
          </cell>
          <cell r="D203" t="str">
            <v>C</v>
          </cell>
        </row>
        <row r="204">
          <cell r="B204" t="str">
            <v>DX-50c</v>
          </cell>
          <cell r="C204" t="str">
            <v>LARINGOSCOPIO PEDIÁTRICO NEONATAL</v>
          </cell>
          <cell r="D204" t="str">
            <v>C</v>
          </cell>
        </row>
        <row r="205">
          <cell r="B205" t="str">
            <v>X 72</v>
          </cell>
          <cell r="C205" t="str">
            <v xml:space="preserve">LENCERIA HOSPITALARIA  </v>
          </cell>
          <cell r="D205" t="str">
            <v>C</v>
          </cell>
        </row>
        <row r="206">
          <cell r="B206" t="str">
            <v>DX-3</v>
          </cell>
          <cell r="C206" t="str">
            <v>LINTERNA TIPO LAPICERO PARA DIAGNOSTICO</v>
          </cell>
          <cell r="D206" t="str">
            <v>C</v>
          </cell>
        </row>
        <row r="207">
          <cell r="B207" t="str">
            <v>DX-61c</v>
          </cell>
          <cell r="C207" t="str">
            <v>MALETIN DE ATENCION MEDICA</v>
          </cell>
          <cell r="D207" t="str">
            <v>C</v>
          </cell>
        </row>
        <row r="208">
          <cell r="B208" t="str">
            <v>DX-60</v>
          </cell>
          <cell r="C208" t="str">
            <v>MALETIN DE REANIMACION - ADULTO PEDIATRICO</v>
          </cell>
          <cell r="D208" t="str">
            <v>C</v>
          </cell>
        </row>
        <row r="209">
          <cell r="B209" t="str">
            <v>DX-60a</v>
          </cell>
          <cell r="C209" t="str">
            <v>MALETIN DE REANIMACION - NEONATAL</v>
          </cell>
          <cell r="D209" t="str">
            <v>C</v>
          </cell>
        </row>
        <row r="210">
          <cell r="B210" t="str">
            <v>RX-10</v>
          </cell>
          <cell r="C210" t="str">
            <v>MANDIL EMPLOMADO</v>
          </cell>
          <cell r="D210" t="str">
            <v>C</v>
          </cell>
        </row>
        <row r="211">
          <cell r="B211" t="str">
            <v>E-56</v>
          </cell>
          <cell r="C211" t="str">
            <v>MINIGIMNASIO</v>
          </cell>
          <cell r="D211" t="str">
            <v>C</v>
          </cell>
        </row>
        <row r="212">
          <cell r="B212" t="str">
            <v>EM-20</v>
          </cell>
          <cell r="C212" t="str">
            <v>NEBULIZADOR</v>
          </cell>
          <cell r="D212" t="str">
            <v>C</v>
          </cell>
        </row>
        <row r="213">
          <cell r="B213" t="str">
            <v>U-23a</v>
          </cell>
          <cell r="C213" t="str">
            <v>OFTALMO RETINOSCOPIO DE PARED</v>
          </cell>
          <cell r="D213" t="str">
            <v>C</v>
          </cell>
        </row>
        <row r="214">
          <cell r="B214" t="str">
            <v>U-24</v>
          </cell>
          <cell r="C214" t="str">
            <v>OFTALMOSCOPIO DIRECTO</v>
          </cell>
          <cell r="D214" t="str">
            <v>C</v>
          </cell>
        </row>
        <row r="215">
          <cell r="B215" t="str">
            <v>U-20</v>
          </cell>
          <cell r="C215" t="str">
            <v>OFTALMOSCOPIO INDIRECTO</v>
          </cell>
          <cell r="D215" t="str">
            <v>C</v>
          </cell>
        </row>
        <row r="216">
          <cell r="B216" t="str">
            <v>U-22</v>
          </cell>
          <cell r="C216" t="str">
            <v>OTOSCOPIO</v>
          </cell>
          <cell r="D216" t="str">
            <v>C</v>
          </cell>
        </row>
        <row r="217">
          <cell r="B217" t="str">
            <v>DX-30</v>
          </cell>
          <cell r="C217" t="str">
            <v>PANTOSCOPIO</v>
          </cell>
          <cell r="D217" t="str">
            <v>C</v>
          </cell>
        </row>
        <row r="218">
          <cell r="B218" t="str">
            <v>DX-30a</v>
          </cell>
          <cell r="C218" t="str">
            <v>PANTOSCOPIO PEDIÁTRICO</v>
          </cell>
          <cell r="D218" t="str">
            <v>C</v>
          </cell>
        </row>
        <row r="219">
          <cell r="B219" t="str">
            <v>E-38a</v>
          </cell>
          <cell r="C219" t="str">
            <v>PELOTA TERAPEUTICA</v>
          </cell>
          <cell r="D219" t="str">
            <v>C</v>
          </cell>
        </row>
        <row r="220">
          <cell r="B220" t="str">
            <v>E-39</v>
          </cell>
          <cell r="C220" t="str">
            <v>PISTA DE MARCHA</v>
          </cell>
          <cell r="D220" t="str">
            <v>C</v>
          </cell>
        </row>
        <row r="221">
          <cell r="B221" t="str">
            <v>E-35</v>
          </cell>
          <cell r="C221" t="str">
            <v>POLEA DE PARED</v>
          </cell>
          <cell r="D221" t="str">
            <v>C</v>
          </cell>
        </row>
        <row r="222">
          <cell r="B222" t="str">
            <v>J-5</v>
          </cell>
          <cell r="C222" t="str">
            <v>PROCESADOR AUTOMÁTICO DE PELÍCULAS - MEDIANA CAPACIDAD</v>
          </cell>
          <cell r="D222" t="str">
            <v>C</v>
          </cell>
        </row>
        <row r="223">
          <cell r="B223" t="str">
            <v>U-15</v>
          </cell>
          <cell r="C223" t="str">
            <v>PROYECTOR DE OPTOTIPOS</v>
          </cell>
          <cell r="D223" t="str">
            <v>C</v>
          </cell>
        </row>
        <row r="224">
          <cell r="B224" t="str">
            <v>J-19</v>
          </cell>
          <cell r="C224" t="str">
            <v>RELOJ DE SEÑALES LUMINOSAS DE MESA PARA CUARTO OSCURO</v>
          </cell>
          <cell r="D224" t="str">
            <v>C</v>
          </cell>
        </row>
        <row r="225">
          <cell r="B225" t="str">
            <v>EM-22</v>
          </cell>
          <cell r="C225" t="str">
            <v>RESUCITADOR MANUAL ADULTO</v>
          </cell>
          <cell r="D225" t="str">
            <v>C</v>
          </cell>
        </row>
        <row r="226">
          <cell r="B226" t="str">
            <v>EM-22a</v>
          </cell>
          <cell r="C226" t="str">
            <v>RESUCITADOR MANUAL ADULTO - PEDIÁTRICO</v>
          </cell>
          <cell r="D226" t="str">
            <v>C</v>
          </cell>
        </row>
        <row r="227">
          <cell r="B227" t="str">
            <v>EM-22c</v>
          </cell>
          <cell r="C227" t="str">
            <v>RESUCITADOR MANUAL NEONATAL</v>
          </cell>
          <cell r="D227" t="str">
            <v>C</v>
          </cell>
        </row>
        <row r="228">
          <cell r="B228" t="str">
            <v>EM-22b</v>
          </cell>
          <cell r="C228" t="str">
            <v>RESUCITADOR MANUAL PEDIATRICO</v>
          </cell>
          <cell r="D228" t="str">
            <v>C</v>
          </cell>
        </row>
        <row r="229">
          <cell r="B229" t="str">
            <v>E-21</v>
          </cell>
          <cell r="C229" t="str">
            <v>RODILLO PARA HUELLA PLANTAR (PELMATOSCOPIA)</v>
          </cell>
          <cell r="D229" t="str">
            <v>C</v>
          </cell>
        </row>
        <row r="230">
          <cell r="B230" t="str">
            <v>E-34</v>
          </cell>
          <cell r="C230" t="str">
            <v>RUEDA PARA EJERCICIO DE HOMBROS</v>
          </cell>
          <cell r="D230" t="str">
            <v>C</v>
          </cell>
        </row>
        <row r="231">
          <cell r="B231" t="str">
            <v>S-59a</v>
          </cell>
          <cell r="C231" t="str">
            <v>SELLADORA DE BOLSAS</v>
          </cell>
          <cell r="D231" t="str">
            <v>C</v>
          </cell>
        </row>
        <row r="232">
          <cell r="B232" t="str">
            <v>S-58</v>
          </cell>
          <cell r="C232" t="str">
            <v>SELLADORA DE MANGA CONTINUA CON MICROPROCESADOR E IMPRESO</v>
          </cell>
          <cell r="D232" t="str">
            <v>C</v>
          </cell>
        </row>
        <row r="233">
          <cell r="B233" t="str">
            <v>EM-50</v>
          </cell>
          <cell r="C233" t="str">
            <v xml:space="preserve">SIERRA PARA CORTAR YESO </v>
          </cell>
          <cell r="D233" t="str">
            <v>C</v>
          </cell>
        </row>
        <row r="234">
          <cell r="B234" t="str">
            <v>EM-5</v>
          </cell>
          <cell r="C234" t="str">
            <v>SISTEMA CPAP</v>
          </cell>
          <cell r="D234" t="str">
            <v>C</v>
          </cell>
        </row>
        <row r="235">
          <cell r="B235" t="str">
            <v>Z-800</v>
          </cell>
          <cell r="C235" t="str">
            <v>TABLA TRANSPORTEPOLITRAUMATIZADO</v>
          </cell>
          <cell r="D235" t="str">
            <v>C</v>
          </cell>
        </row>
        <row r="236">
          <cell r="B236" t="str">
            <v>MA-36</v>
          </cell>
          <cell r="C236" t="str">
            <v>TABURETE METALICO PARA ODONTOLOGIA</v>
          </cell>
          <cell r="D236" t="str">
            <v>C</v>
          </cell>
        </row>
        <row r="237">
          <cell r="B237" t="str">
            <v>E-5</v>
          </cell>
          <cell r="C237" t="str">
            <v>TANQUE DE COMPRESAS CALIENTES</v>
          </cell>
          <cell r="D237" t="str">
            <v>C</v>
          </cell>
        </row>
        <row r="238">
          <cell r="B238" t="str">
            <v>E-63</v>
          </cell>
          <cell r="C238" t="str">
            <v xml:space="preserve">TANQUE DE COMPRESAS FRÍAS </v>
          </cell>
          <cell r="D238" t="str">
            <v>C</v>
          </cell>
        </row>
        <row r="239">
          <cell r="B239" t="str">
            <v>E-3</v>
          </cell>
          <cell r="C239" t="str">
            <v>TANQUE DE HIDROTERAPIA PARA MIEMBROS INFERIORES</v>
          </cell>
          <cell r="D239" t="str">
            <v>C</v>
          </cell>
        </row>
        <row r="240">
          <cell r="B240" t="str">
            <v>E-2</v>
          </cell>
          <cell r="C240" t="str">
            <v xml:space="preserve">TANQUE DE HIDROTERAPIA PARA MIEMBROS SUPERIORES  </v>
          </cell>
          <cell r="D240" t="str">
            <v>C</v>
          </cell>
        </row>
        <row r="241">
          <cell r="B241" t="str">
            <v>E-6</v>
          </cell>
          <cell r="C241" t="str">
            <v>TANQUE DE PARAFINA</v>
          </cell>
          <cell r="D241" t="str">
            <v>C</v>
          </cell>
        </row>
        <row r="242">
          <cell r="B242" t="str">
            <v>EM-4F</v>
          </cell>
          <cell r="C242" t="str">
            <v>TENSIOMETRO ANEROIDE ADULTO PEDIATRICO</v>
          </cell>
          <cell r="D242" t="str">
            <v>C</v>
          </cell>
        </row>
        <row r="243">
          <cell r="B243" t="str">
            <v>EM-4g</v>
          </cell>
          <cell r="C243" t="str">
            <v>TENSIOMETRO ANEROIDE DE PARED</v>
          </cell>
          <cell r="D243" t="str">
            <v>C</v>
          </cell>
        </row>
        <row r="244">
          <cell r="B244" t="str">
            <v>EM-4</v>
          </cell>
          <cell r="C244" t="str">
            <v xml:space="preserve">TENSIÓMETRO ANEROIDE RODABLE ADULTO </v>
          </cell>
          <cell r="D244" t="str">
            <v>C</v>
          </cell>
        </row>
        <row r="245">
          <cell r="B245" t="str">
            <v>EM-4c</v>
          </cell>
          <cell r="C245" t="str">
            <v xml:space="preserve">TENSIÓMETRO ANEROIDE RODABLE ADULTO/PEDIÁTRICO </v>
          </cell>
          <cell r="D245" t="str">
            <v>C</v>
          </cell>
        </row>
        <row r="246">
          <cell r="B246" t="str">
            <v>EM-4b</v>
          </cell>
          <cell r="C246" t="str">
            <v xml:space="preserve">TENSIÓMETRO ANEROIDE RODABLE NEONATAL </v>
          </cell>
          <cell r="D246" t="str">
            <v>C</v>
          </cell>
        </row>
        <row r="247">
          <cell r="B247" t="str">
            <v>EM-4a</v>
          </cell>
          <cell r="C247" t="str">
            <v>TENSIOMETRO ANEROIDE RODABLE PEDIATRICO</v>
          </cell>
          <cell r="D247" t="str">
            <v>C</v>
          </cell>
        </row>
        <row r="248">
          <cell r="B248" t="str">
            <v>TD-01</v>
          </cell>
          <cell r="C248" t="str">
            <v>TENSIOMETRO DIGITAL</v>
          </cell>
          <cell r="D248" t="str">
            <v>C</v>
          </cell>
        </row>
        <row r="249">
          <cell r="B249" t="str">
            <v>R-100</v>
          </cell>
          <cell r="C249" t="str">
            <v>TERMO PARA VACUNAS</v>
          </cell>
          <cell r="D249" t="str">
            <v>C</v>
          </cell>
        </row>
        <row r="250">
          <cell r="B250" t="str">
            <v>L-122</v>
          </cell>
          <cell r="C250" t="str">
            <v>TERMÓMETRO DIGITAL</v>
          </cell>
          <cell r="D250" t="str">
            <v>C</v>
          </cell>
        </row>
        <row r="251">
          <cell r="B251" t="str">
            <v>O-32a</v>
          </cell>
          <cell r="C251" t="str">
            <v>TERMÓMETRO PARA AMBIENTE</v>
          </cell>
          <cell r="D251" t="str">
            <v>C</v>
          </cell>
        </row>
        <row r="252">
          <cell r="B252" t="str">
            <v>P-7</v>
          </cell>
          <cell r="C252" t="str">
            <v xml:space="preserve">TRITURADOR DE DESPERDICIOS </v>
          </cell>
          <cell r="D252" t="str">
            <v>C</v>
          </cell>
        </row>
        <row r="253">
          <cell r="B253" t="str">
            <v>EM-46</v>
          </cell>
          <cell r="C253" t="str">
            <v>UNIDAD DE ASPIRACION PARA RED DE VACIO</v>
          </cell>
          <cell r="D253" t="str">
            <v>C</v>
          </cell>
        </row>
        <row r="254">
          <cell r="B254" t="str">
            <v>CA-1</v>
          </cell>
          <cell r="C254" t="str">
            <v xml:space="preserve">UNIDAD DE CALENTAMIENTO CORPORAL </v>
          </cell>
          <cell r="D254" t="str">
            <v>C</v>
          </cell>
        </row>
        <row r="255">
          <cell r="B255" t="str">
            <v>EM-46a</v>
          </cell>
          <cell r="C255" t="str">
            <v>UNIDAD RODABLE DE SUCCION</v>
          </cell>
          <cell r="D255" t="str">
            <v>C</v>
          </cell>
        </row>
        <row r="256">
          <cell r="B256" t="str">
            <v>T-42</v>
          </cell>
          <cell r="C256" t="str">
            <v>ARNES DE SEGURIDAD</v>
          </cell>
          <cell r="D256" t="str">
            <v>E</v>
          </cell>
        </row>
        <row r="257">
          <cell r="B257" t="str">
            <v>W-3</v>
          </cell>
          <cell r="C257" t="str">
            <v>BALANZA AUTOMÁTICA DE MESA 20 KILOS, PARA PESAR ALIMENTOS</v>
          </cell>
          <cell r="D257" t="str">
            <v>E</v>
          </cell>
        </row>
        <row r="258">
          <cell r="B258" t="str">
            <v>W-1b</v>
          </cell>
          <cell r="C258" t="str">
            <v>BALANZA DE PLATAFORMA, FUERZA 100 Kg</v>
          </cell>
          <cell r="D258" t="str">
            <v>E</v>
          </cell>
        </row>
        <row r="259">
          <cell r="B259" t="str">
            <v>W-3a</v>
          </cell>
          <cell r="C259" t="str">
            <v>BALANZA DE SOBREMESA DE 15 A 20KG DE CAPACIDAD (NUTRICION)</v>
          </cell>
          <cell r="D259" t="str">
            <v>E</v>
          </cell>
        </row>
        <row r="260">
          <cell r="B260" t="str">
            <v>X-6</v>
          </cell>
          <cell r="C260" t="str">
            <v>BAÑO MARÍA DE 5 POZAS CON DOBLE PLATEO</v>
          </cell>
          <cell r="D260" t="str">
            <v>E</v>
          </cell>
        </row>
        <row r="261">
          <cell r="B261" t="str">
            <v>K-71a</v>
          </cell>
          <cell r="C261" t="str">
            <v>BATERIA DE MARMITAS A VAPOR 30. 40. 50 LITROS</v>
          </cell>
          <cell r="D261" t="str">
            <v>E</v>
          </cell>
        </row>
        <row r="262">
          <cell r="B262" t="str">
            <v>X-13</v>
          </cell>
          <cell r="C262" t="str">
            <v>BATIDORA INDUSTRIAL 20 LTS</v>
          </cell>
          <cell r="D262" t="str">
            <v>E</v>
          </cell>
        </row>
        <row r="263">
          <cell r="B263" t="str">
            <v>TR-07</v>
          </cell>
          <cell r="C263" t="str">
            <v>BOMBA HIDROSTATICA MANUAL</v>
          </cell>
          <cell r="D263" t="str">
            <v>E</v>
          </cell>
        </row>
        <row r="264">
          <cell r="B264" t="str">
            <v>TR-08</v>
          </cell>
          <cell r="C264" t="str">
            <v>BOMBA SUMERGIBLE DE 1.5 HP PARA DESAGUAR</v>
          </cell>
          <cell r="D264" t="str">
            <v>E</v>
          </cell>
        </row>
        <row r="265">
          <cell r="B265" t="str">
            <v>K-94</v>
          </cell>
          <cell r="C265" t="str">
            <v>CAFETERA ELECTRICA</v>
          </cell>
          <cell r="D265" t="str">
            <v>E</v>
          </cell>
        </row>
        <row r="266">
          <cell r="B266" t="str">
            <v>O-12</v>
          </cell>
          <cell r="C266" t="str">
            <v>CAJA FUERTE RODABLE DE ACERO 50x60x90CM APROX.</v>
          </cell>
          <cell r="D266" t="str">
            <v>E</v>
          </cell>
        </row>
        <row r="267">
          <cell r="B267" t="str">
            <v>LA-55</v>
          </cell>
          <cell r="C267" t="str">
            <v xml:space="preserve">CALANDRIA VAPOR APROX 20 KG/DIA </v>
          </cell>
          <cell r="D267" t="str">
            <v>E</v>
          </cell>
        </row>
        <row r="268">
          <cell r="B268" t="str">
            <v>CA-1a</v>
          </cell>
          <cell r="C268" t="str">
            <v>CALEFACTOR AMBIENTAL POR RADIACIÓN</v>
          </cell>
          <cell r="D268" t="str">
            <v>E</v>
          </cell>
        </row>
        <row r="269">
          <cell r="B269" t="str">
            <v>RC-702</v>
          </cell>
          <cell r="C269" t="str">
            <v>CAMARA DE CONSERVACION DE CADAVERES DE 2 COMPARTIMIENTOS</v>
          </cell>
          <cell r="D269" t="str">
            <v>E</v>
          </cell>
        </row>
        <row r="270">
          <cell r="B270" t="str">
            <v>X-39</v>
          </cell>
          <cell r="C270" t="str">
            <v>CAMPANA EXTRACTORA DE VAHOS</v>
          </cell>
          <cell r="D270" t="str">
            <v>E</v>
          </cell>
        </row>
        <row r="271">
          <cell r="B271" t="str">
            <v>X-39a</v>
          </cell>
          <cell r="C271" t="str">
            <v>CAMPANA EXTRACTORA ELECTRICA</v>
          </cell>
          <cell r="D271" t="str">
            <v>E</v>
          </cell>
        </row>
        <row r="272">
          <cell r="B272" t="str">
            <v>K-23</v>
          </cell>
          <cell r="C272" t="str">
            <v>COCINA A GAS PROPANO DE 4 HORNILLAS Y HORNO</v>
          </cell>
          <cell r="D272" t="str">
            <v>E</v>
          </cell>
        </row>
        <row r="273">
          <cell r="B273" t="str">
            <v>K-2</v>
          </cell>
          <cell r="C273" t="str">
            <v>COCINA ELECTRICA DE DOS HORNILLAS DE MESA</v>
          </cell>
          <cell r="D273" t="str">
            <v>E</v>
          </cell>
        </row>
        <row r="274">
          <cell r="B274" t="str">
            <v>K-23a</v>
          </cell>
          <cell r="C274" t="str">
            <v>COCINA INDUSTRIAL GAS PROPOANO 4 HORNILLAS</v>
          </cell>
          <cell r="D274" t="str">
            <v>E</v>
          </cell>
        </row>
        <row r="275">
          <cell r="B275" t="str">
            <v>CG-1</v>
          </cell>
          <cell r="C275" t="str">
            <v>COLUMNA DE GASES E INSTALACIONES (2 O, 2 V, 2 AC, 1 ON, 6 TOMAC. DOBLES, RACK, DATA, ESCAPE GASES)</v>
          </cell>
          <cell r="D275" t="str">
            <v>E</v>
          </cell>
        </row>
        <row r="276">
          <cell r="B276" t="str">
            <v>Z-805</v>
          </cell>
          <cell r="C276" t="str">
            <v>CONSERVADOR PARA VACUNAS 300 A 400 LITROS DE  2 A 8°C</v>
          </cell>
          <cell r="D276" t="str">
            <v>E</v>
          </cell>
        </row>
        <row r="277">
          <cell r="B277" t="str">
            <v>S-19</v>
          </cell>
          <cell r="C277" t="str">
            <v>DESTILADOR DE AGUA 4LPH</v>
          </cell>
          <cell r="D277" t="str">
            <v>E</v>
          </cell>
        </row>
        <row r="278">
          <cell r="B278" t="str">
            <v>S-19a</v>
          </cell>
          <cell r="C278" t="str">
            <v>DESTILADOR DE AGUA 8LPH</v>
          </cell>
          <cell r="D278" t="str">
            <v>E</v>
          </cell>
        </row>
        <row r="279">
          <cell r="B279" t="str">
            <v>E-81</v>
          </cell>
          <cell r="C279" t="str">
            <v>EQUIPO DE OSMOSIS INVERSA 100 LITROS</v>
          </cell>
          <cell r="D279" t="str">
            <v>E</v>
          </cell>
        </row>
        <row r="280">
          <cell r="B280" t="str">
            <v>E-80</v>
          </cell>
          <cell r="C280" t="str">
            <v xml:space="preserve">EQUIPO DE OSMOSIS INVERSA, PROD. 20 GLS./HORA ) </v>
          </cell>
          <cell r="D280" t="str">
            <v>E</v>
          </cell>
        </row>
        <row r="281">
          <cell r="B281" t="str">
            <v>T-21</v>
          </cell>
          <cell r="C281" t="str">
            <v>EQUIPO ELECTRICO PARA PINTAR CON PULVERIZADOR</v>
          </cell>
          <cell r="D281" t="str">
            <v>E</v>
          </cell>
        </row>
        <row r="282">
          <cell r="B282" t="str">
            <v>T-20</v>
          </cell>
          <cell r="C282" t="str">
            <v>EQUIPO ELECTRICO PARA SOLDAR</v>
          </cell>
          <cell r="D282" t="str">
            <v>E</v>
          </cell>
        </row>
        <row r="283">
          <cell r="B283" t="str">
            <v>T-9</v>
          </cell>
          <cell r="C283" t="str">
            <v>ESMERIL ELECTRICO DE MESA</v>
          </cell>
          <cell r="D283" t="str">
            <v>E</v>
          </cell>
        </row>
        <row r="284">
          <cell r="B284" t="str">
            <v>X-2</v>
          </cell>
          <cell r="C284" t="str">
            <v>EXPRIMIDOR ELECTRICO DE CITRICOS</v>
          </cell>
          <cell r="D284" t="str">
            <v>E</v>
          </cell>
        </row>
        <row r="285">
          <cell r="B285" t="str">
            <v>X-2a</v>
          </cell>
          <cell r="C285" t="str">
            <v xml:space="preserve">EXPRIMIDORES DE JUGOS, SEMI INDUSTRIAL, DE ACERO INOXIDABLE </v>
          </cell>
          <cell r="D285" t="str">
            <v>E</v>
          </cell>
        </row>
        <row r="286">
          <cell r="B286" t="str">
            <v>EX-18</v>
          </cell>
          <cell r="C286" t="str">
            <v>EXTINTOR DE ACETATO DE POTASIO</v>
          </cell>
          <cell r="D286" t="str">
            <v>E</v>
          </cell>
        </row>
        <row r="287">
          <cell r="B287" t="str">
            <v>EX-16</v>
          </cell>
          <cell r="C287" t="str">
            <v xml:space="preserve">EXTINTOR DE AGUA </v>
          </cell>
          <cell r="D287" t="str">
            <v>E</v>
          </cell>
        </row>
        <row r="288">
          <cell r="B288" t="str">
            <v>EX-20</v>
          </cell>
          <cell r="C288" t="str">
            <v>EXTINTOR DE AGUA DESTILADA</v>
          </cell>
          <cell r="D288" t="str">
            <v>E</v>
          </cell>
        </row>
        <row r="289">
          <cell r="B289" t="str">
            <v>EX-17</v>
          </cell>
          <cell r="C289" t="str">
            <v>EXTINTOR DE CO2</v>
          </cell>
          <cell r="D289" t="str">
            <v>E</v>
          </cell>
        </row>
        <row r="290">
          <cell r="B290" t="str">
            <v>EX-19</v>
          </cell>
          <cell r="C290" t="str">
            <v>EXTINTOR DE HALON</v>
          </cell>
          <cell r="D290" t="str">
            <v>E</v>
          </cell>
        </row>
        <row r="291">
          <cell r="B291" t="str">
            <v>EX-15</v>
          </cell>
          <cell r="C291" t="str">
            <v>EXTINTOR DE POLVO QUIMICO SECO</v>
          </cell>
          <cell r="D291" t="str">
            <v>E</v>
          </cell>
        </row>
        <row r="292">
          <cell r="B292" t="str">
            <v>E-17a</v>
          </cell>
          <cell r="C292" t="str">
            <v>EXTINTOR RODANTE DE CO2</v>
          </cell>
          <cell r="D292" t="str">
            <v>E</v>
          </cell>
        </row>
        <row r="293">
          <cell r="B293" t="str">
            <v>J-14</v>
          </cell>
          <cell r="C293" t="str">
            <v>GUILLOTINA DE MESA ACCIONAMIENTO MANUAL</v>
          </cell>
          <cell r="D293" t="str">
            <v>E</v>
          </cell>
        </row>
        <row r="294">
          <cell r="B294" t="str">
            <v>X-3</v>
          </cell>
          <cell r="C294" t="str">
            <v>HERVIDOR DE AGUA</v>
          </cell>
          <cell r="D294" t="str">
            <v>E</v>
          </cell>
        </row>
        <row r="295">
          <cell r="B295" t="str">
            <v>K-90</v>
          </cell>
          <cell r="C295" t="str">
            <v>HORNO MICROONDAS</v>
          </cell>
          <cell r="D295" t="str">
            <v>E</v>
          </cell>
        </row>
        <row r="296">
          <cell r="B296" t="str">
            <v>HV-1</v>
          </cell>
          <cell r="C296" t="str">
            <v>HORNO VAPORIZADOR 4 BANDEJAS</v>
          </cell>
          <cell r="D296" t="str">
            <v>E</v>
          </cell>
        </row>
        <row r="297">
          <cell r="B297" t="str">
            <v>T-36</v>
          </cell>
          <cell r="C297" t="str">
            <v xml:space="preserve">JUEGO DE HERRAMIENTAS MECANICO </v>
          </cell>
          <cell r="D297" t="str">
            <v>E</v>
          </cell>
        </row>
        <row r="298">
          <cell r="B298" t="str">
            <v>T-36b</v>
          </cell>
          <cell r="C298" t="str">
            <v>JUEGO HERRAMIENTAS CARPINTERIA</v>
          </cell>
          <cell r="D298" t="str">
            <v>E</v>
          </cell>
        </row>
        <row r="299">
          <cell r="B299" t="str">
            <v>T-36a</v>
          </cell>
          <cell r="C299" t="str">
            <v>JUEGO HERRAMIENTAS ELECTRICIDAD ELECTRONICO</v>
          </cell>
          <cell r="D299" t="str">
            <v>E</v>
          </cell>
        </row>
        <row r="300">
          <cell r="B300" t="str">
            <v>T-36c</v>
          </cell>
          <cell r="C300" t="str">
            <v>JUEGO HERRAMINETAS GASFITERIA</v>
          </cell>
          <cell r="D300" t="str">
            <v>E</v>
          </cell>
        </row>
        <row r="301">
          <cell r="B301" t="str">
            <v>X-12</v>
          </cell>
          <cell r="C301" t="str">
            <v>LAVADOR AUTOMATICO DE VAJILLAS</v>
          </cell>
          <cell r="D301" t="str">
            <v>E</v>
          </cell>
        </row>
        <row r="302">
          <cell r="B302" t="str">
            <v>LA-7</v>
          </cell>
          <cell r="C302" t="str">
            <v xml:space="preserve">LAVADORA CENTRIFUGA AUTOMÁTICA DE 2 PUERTAS (BARRERA SANITARIA),  INDUSTRIAL 25 A 35 KG/HR  </v>
          </cell>
          <cell r="D302" t="str">
            <v>E</v>
          </cell>
        </row>
        <row r="303">
          <cell r="B303" t="str">
            <v>Z-806</v>
          </cell>
          <cell r="C303" t="str">
            <v>LAVADORA CENTRIFUGA DOMESTICO  10 A 12 KG</v>
          </cell>
          <cell r="D303" t="str">
            <v>E</v>
          </cell>
        </row>
        <row r="304">
          <cell r="B304" t="str">
            <v>S-62a</v>
          </cell>
          <cell r="C304" t="str">
            <v>LAVADORA DESCONTAMINADORA CON GEN. ELECTR. DE VAPOR DE INSTRUMENTOS Y MATERIALES</v>
          </cell>
          <cell r="D304" t="str">
            <v>E</v>
          </cell>
        </row>
        <row r="305">
          <cell r="B305" t="str">
            <v>X-1a</v>
          </cell>
          <cell r="C305" t="str">
            <v>LICUADORA ELECTRICA 2000 CC</v>
          </cell>
          <cell r="D305" t="str">
            <v>E</v>
          </cell>
        </row>
        <row r="306">
          <cell r="B306" t="str">
            <v>X-30a</v>
          </cell>
          <cell r="C306" t="str">
            <v xml:space="preserve">LICUADORAS INDUSTRIALES DE 15 LITROS A 2O LITROS </v>
          </cell>
          <cell r="D306" t="str">
            <v>E</v>
          </cell>
        </row>
        <row r="307">
          <cell r="B307" t="str">
            <v>Z-11</v>
          </cell>
          <cell r="C307" t="str">
            <v>MAQUINA DE COSER ELECTRICA TIPO SEMIINDUSTRIAL</v>
          </cell>
          <cell r="D307" t="str">
            <v>E</v>
          </cell>
        </row>
        <row r="308">
          <cell r="B308" t="str">
            <v>LI-12</v>
          </cell>
          <cell r="C308" t="str">
            <v>MÁQUINA LUSTRADORA TIPO INDUSTRIAL CON ESCOBILLA</v>
          </cell>
          <cell r="D308" t="str">
            <v>E</v>
          </cell>
        </row>
        <row r="309">
          <cell r="B309" t="str">
            <v>X-37</v>
          </cell>
          <cell r="C309" t="str">
            <v>MARMITA VOLCABLE DE 50  A 80 LITROS</v>
          </cell>
          <cell r="D309" t="str">
            <v>E</v>
          </cell>
        </row>
        <row r="310">
          <cell r="B310" t="str">
            <v>T-43</v>
          </cell>
          <cell r="C310" t="str">
            <v xml:space="preserve">MEGÓMETRO </v>
          </cell>
          <cell r="D310" t="str">
            <v>E</v>
          </cell>
        </row>
        <row r="311">
          <cell r="B311" t="str">
            <v>X-9a</v>
          </cell>
          <cell r="C311" t="str">
            <v>MOLEDORA DE GRANOS</v>
          </cell>
          <cell r="D311" t="str">
            <v>E</v>
          </cell>
        </row>
        <row r="312">
          <cell r="B312" t="str">
            <v>T-47a</v>
          </cell>
          <cell r="C312" t="str">
            <v xml:space="preserve">MULTÍMETRO ANALÓGICO </v>
          </cell>
          <cell r="D312" t="str">
            <v>E</v>
          </cell>
        </row>
        <row r="313">
          <cell r="B313" t="str">
            <v>T-47</v>
          </cell>
          <cell r="C313" t="str">
            <v xml:space="preserve">MULTÍMETRO DIGITAL </v>
          </cell>
          <cell r="D313" t="str">
            <v>E</v>
          </cell>
        </row>
        <row r="314">
          <cell r="B314" t="str">
            <v>PCH-1</v>
          </cell>
          <cell r="C314" t="str">
            <v>PANEL MODULAR SEIS TOMACORRIENTES DOBLES DATA, RACK/BRAZO MONITOR</v>
          </cell>
          <cell r="D314" t="str">
            <v>E</v>
          </cell>
        </row>
        <row r="315">
          <cell r="B315" t="str">
            <v>PCH-4</v>
          </cell>
          <cell r="C315" t="str">
            <v>PANEL MODULAR TRES TOMACORRIENTES DOBLES, UNO DATA, RACK/BRAZO MONITOR</v>
          </cell>
          <cell r="D315" t="str">
            <v>E</v>
          </cell>
        </row>
        <row r="316">
          <cell r="B316" t="str">
            <v>X-4</v>
          </cell>
          <cell r="C316" t="str">
            <v>PELADORA DE PAPAS ELECTRICA</v>
          </cell>
          <cell r="D316" t="str">
            <v>E</v>
          </cell>
        </row>
        <row r="317">
          <cell r="B317" t="str">
            <v>T-32</v>
          </cell>
          <cell r="C317" t="str">
            <v xml:space="preserve">PINZA AMPERIMÉTRICA </v>
          </cell>
          <cell r="D317" t="str">
            <v>E</v>
          </cell>
        </row>
        <row r="318">
          <cell r="B318" t="str">
            <v>S-63a</v>
          </cell>
          <cell r="C318" t="str">
            <v>PISTOLA DE LAVADO DE COCHES A VAPOR</v>
          </cell>
          <cell r="D318" t="str">
            <v>E</v>
          </cell>
        </row>
        <row r="319">
          <cell r="B319" t="str">
            <v>S-63</v>
          </cell>
          <cell r="C319" t="str">
            <v xml:space="preserve">PISTOLAS DE PRESIÓN DE AGUA FRIA Y CALIENTE (AC) </v>
          </cell>
          <cell r="D319" t="str">
            <v>E</v>
          </cell>
        </row>
        <row r="320">
          <cell r="B320" t="str">
            <v>S-64</v>
          </cell>
          <cell r="C320" t="str">
            <v>PISTOLAS DE PRESIÓN DE AIRE (AC)</v>
          </cell>
          <cell r="D320" t="str">
            <v>E</v>
          </cell>
        </row>
        <row r="321">
          <cell r="B321" t="str">
            <v>Z-12</v>
          </cell>
          <cell r="C321" t="str">
            <v>PLANCHA ELECTRICA MANUAL</v>
          </cell>
          <cell r="D321" t="str">
            <v>E</v>
          </cell>
        </row>
        <row r="322">
          <cell r="B322" t="str">
            <v>X-36a</v>
          </cell>
          <cell r="C322" t="str">
            <v>PLANCHA FREIDORA  A GAS DOS COMPARTIMENTOS</v>
          </cell>
          <cell r="D322" t="str">
            <v>E</v>
          </cell>
        </row>
        <row r="323">
          <cell r="B323" t="str">
            <v>LA-09</v>
          </cell>
          <cell r="C323" t="str">
            <v>PLANCHADORA DE SABANAS 25 KG/HORA</v>
          </cell>
          <cell r="D323" t="str">
            <v>E</v>
          </cell>
        </row>
        <row r="324">
          <cell r="B324" t="str">
            <v>T-50A</v>
          </cell>
          <cell r="C324" t="str">
            <v>PODADORA PARA CESPED</v>
          </cell>
          <cell r="D324" t="str">
            <v>E</v>
          </cell>
        </row>
        <row r="325">
          <cell r="B325" t="str">
            <v>X-29a</v>
          </cell>
          <cell r="C325" t="str">
            <v>PRENSADORA DE PAPAS INDUSTRIAL</v>
          </cell>
          <cell r="D325" t="str">
            <v>E</v>
          </cell>
        </row>
        <row r="326">
          <cell r="B326" t="str">
            <v>X-29</v>
          </cell>
          <cell r="C326" t="str">
            <v>PROCESADOR DE ALIMENTOS</v>
          </cell>
          <cell r="D326" t="str">
            <v>E</v>
          </cell>
        </row>
        <row r="327">
          <cell r="B327" t="str">
            <v>S-23</v>
          </cell>
          <cell r="C327" t="str">
            <v>PURIFICADOR DE AGUA</v>
          </cell>
          <cell r="D327" t="str">
            <v>E</v>
          </cell>
        </row>
        <row r="328">
          <cell r="B328" t="str">
            <v>R-27b</v>
          </cell>
          <cell r="C328" t="str">
            <v>REFRIGERADOR PARA FARMACIA</v>
          </cell>
          <cell r="D328" t="str">
            <v>E</v>
          </cell>
        </row>
        <row r="329">
          <cell r="B329" t="str">
            <v>R-22</v>
          </cell>
          <cell r="C329" t="str">
            <v>REFRIGERADORA DE 04 PIES CUBICOS</v>
          </cell>
          <cell r="D329" t="str">
            <v>E</v>
          </cell>
        </row>
        <row r="330">
          <cell r="B330" t="str">
            <v>R-26</v>
          </cell>
          <cell r="C330" t="str">
            <v>REFRIGERADORA DE 12 PIES CUBICOS</v>
          </cell>
          <cell r="D330" t="str">
            <v>E</v>
          </cell>
        </row>
        <row r="331">
          <cell r="B331" t="str">
            <v>R-27</v>
          </cell>
          <cell r="C331" t="str">
            <v>REFRIGERADORA DE 14 PIES CUBICOS</v>
          </cell>
          <cell r="D331" t="str">
            <v>E</v>
          </cell>
        </row>
        <row r="332">
          <cell r="B332" t="str">
            <v>R-38</v>
          </cell>
          <cell r="C332" t="str">
            <v>REFRIGERADORA PARA BANCO DE SANGRE</v>
          </cell>
          <cell r="D332" t="str">
            <v>E</v>
          </cell>
        </row>
        <row r="333">
          <cell r="B333" t="str">
            <v>R-27a</v>
          </cell>
          <cell r="C333" t="str">
            <v>REFRIGERADORA PARA LABORATORIO (15 A 25 PIES3)</v>
          </cell>
          <cell r="D333" t="str">
            <v>E</v>
          </cell>
        </row>
        <row r="334">
          <cell r="B334" t="str">
            <v>X-36</v>
          </cell>
          <cell r="C334" t="str">
            <v>SARTEN VOLCABLE A GAS</v>
          </cell>
          <cell r="D334" t="str">
            <v>E</v>
          </cell>
        </row>
        <row r="335">
          <cell r="B335" t="str">
            <v>LA-31</v>
          </cell>
          <cell r="C335" t="str">
            <v>SECADORA DE ROPA DE 10/15 KILOS</v>
          </cell>
          <cell r="D335" t="str">
            <v>E</v>
          </cell>
        </row>
        <row r="336">
          <cell r="B336" t="str">
            <v>LA-35</v>
          </cell>
          <cell r="C336" t="str">
            <v>SECADORA INDUSTRIAL A GAS CAP. 25 KILOS</v>
          </cell>
          <cell r="D336" t="str">
            <v>E</v>
          </cell>
        </row>
        <row r="337">
          <cell r="B337" t="str">
            <v>Z-8</v>
          </cell>
          <cell r="C337" t="str">
            <v>TABLA DE PLANCHAR A MANO</v>
          </cell>
          <cell r="D337" t="str">
            <v>E</v>
          </cell>
        </row>
        <row r="338">
          <cell r="B338" t="str">
            <v>T-11</v>
          </cell>
          <cell r="C338" t="str">
            <v>TALADRO ELECTRICO DE MANO</v>
          </cell>
          <cell r="D338" t="str">
            <v>E</v>
          </cell>
        </row>
        <row r="339">
          <cell r="B339" t="str">
            <v>T-19</v>
          </cell>
          <cell r="C339" t="str">
            <v>TORNILLO DE BANCO</v>
          </cell>
          <cell r="D339" t="str">
            <v>E</v>
          </cell>
        </row>
        <row r="340">
          <cell r="B340" t="str">
            <v>O-10</v>
          </cell>
          <cell r="C340" t="str">
            <v>VENTILADOR ELÉCTRICO DE MESA</v>
          </cell>
          <cell r="D340" t="str">
            <v>E</v>
          </cell>
        </row>
        <row r="341">
          <cell r="B341" t="str">
            <v>O-11</v>
          </cell>
          <cell r="C341" t="str">
            <v>CAJA REGISTRADORA</v>
          </cell>
          <cell r="D341" t="str">
            <v>INF</v>
          </cell>
        </row>
        <row r="342">
          <cell r="B342" t="str">
            <v>O-8</v>
          </cell>
          <cell r="C342" t="str">
            <v>CALCULADORA ELECTRONICA CON WINCHA</v>
          </cell>
          <cell r="D342" t="str">
            <v>INF</v>
          </cell>
        </row>
        <row r="343">
          <cell r="B343" t="str">
            <v>CV-1</v>
          </cell>
          <cell r="C343" t="str">
            <v xml:space="preserve">CAMARA DE VIDEO (RECEPTOR DE IMAGEN) CON CIRCUITO CERRADO                                   </v>
          </cell>
          <cell r="D343" t="str">
            <v>INF</v>
          </cell>
        </row>
        <row r="344">
          <cell r="B344" t="str">
            <v>O-17</v>
          </cell>
          <cell r="C344" t="str">
            <v>COMPUTADORA PERSONAL</v>
          </cell>
          <cell r="D344" t="str">
            <v>INF</v>
          </cell>
        </row>
        <row r="345">
          <cell r="B345" t="str">
            <v>I-23</v>
          </cell>
          <cell r="C345" t="str">
            <v>EQUIPO DE AMPLIFICACIÓN MICRÓFONO DE MESA Y 4 PARLANTES</v>
          </cell>
          <cell r="D345" t="str">
            <v>INF</v>
          </cell>
        </row>
        <row r="346">
          <cell r="B346" t="str">
            <v>I-16</v>
          </cell>
          <cell r="C346" t="str">
            <v>EQUIPO DE RADIOCOMUNICACIÓN</v>
          </cell>
          <cell r="D346" t="str">
            <v>INF</v>
          </cell>
        </row>
        <row r="347">
          <cell r="B347" t="str">
            <v>I-39a</v>
          </cell>
          <cell r="C347" t="str">
            <v>EQUIPO DE SONIDO</v>
          </cell>
          <cell r="D347" t="str">
            <v>INF</v>
          </cell>
        </row>
        <row r="348">
          <cell r="B348" t="str">
            <v>O-27a</v>
          </cell>
          <cell r="C348" t="str">
            <v>IMPRESORA LASER DE ALTA DEMANDA</v>
          </cell>
          <cell r="D348" t="str">
            <v>INF</v>
          </cell>
        </row>
        <row r="349">
          <cell r="B349" t="str">
            <v>O-27</v>
          </cell>
          <cell r="C349" t="str">
            <v>IMPRESORA LASER DE BAJA DEMANDA</v>
          </cell>
          <cell r="D349" t="str">
            <v>INF</v>
          </cell>
        </row>
        <row r="350">
          <cell r="B350" t="str">
            <v>O-28</v>
          </cell>
          <cell r="C350" t="str">
            <v>IMPRESORA LASER MULTIFUNCIONAL</v>
          </cell>
          <cell r="D350" t="str">
            <v>INF</v>
          </cell>
        </row>
        <row r="351">
          <cell r="B351" t="str">
            <v>O-36</v>
          </cell>
          <cell r="C351" t="str">
            <v>IMPRESORA TICKETERA</v>
          </cell>
          <cell r="D351" t="str">
            <v>INF</v>
          </cell>
        </row>
        <row r="352">
          <cell r="B352" t="str">
            <v>O-17a</v>
          </cell>
          <cell r="C352" t="str">
            <v>LAPTOP</v>
          </cell>
          <cell r="D352" t="str">
            <v>INF</v>
          </cell>
        </row>
        <row r="353">
          <cell r="B353" t="str">
            <v>J2</v>
          </cell>
          <cell r="C353" t="str">
            <v>PROCESADOR LASER</v>
          </cell>
          <cell r="D353" t="str">
            <v>INF</v>
          </cell>
        </row>
        <row r="354">
          <cell r="B354" t="str">
            <v>I-25</v>
          </cell>
          <cell r="C354" t="str">
            <v>PROYECTOR MULTIMEDIA</v>
          </cell>
          <cell r="D354" t="str">
            <v>INF</v>
          </cell>
        </row>
        <row r="355">
          <cell r="B355" t="str">
            <v>I-25a</v>
          </cell>
          <cell r="C355" t="str">
            <v>PROYECTOR MULTIMEDIA PARA AUDITORIO</v>
          </cell>
          <cell r="D355" t="str">
            <v>INF</v>
          </cell>
        </row>
        <row r="356">
          <cell r="B356" t="str">
            <v>O-20a</v>
          </cell>
          <cell r="C356" t="str">
            <v>RELOJ DE PARED</v>
          </cell>
          <cell r="D356" t="str">
            <v>INF</v>
          </cell>
        </row>
        <row r="357">
          <cell r="B357" t="str">
            <v>O-20b</v>
          </cell>
          <cell r="C357" t="str">
            <v>RELOJ ELÉCTRICO DE PARED, DOS ESFERAS</v>
          </cell>
          <cell r="D357" t="str">
            <v>INF</v>
          </cell>
        </row>
        <row r="358">
          <cell r="B358" t="str">
            <v>O-20</v>
          </cell>
          <cell r="C358" t="str">
            <v>RELOJ ELÉCTRICO DE PARED, UNA ESFERA</v>
          </cell>
          <cell r="D358" t="str">
            <v>INF</v>
          </cell>
        </row>
        <row r="359">
          <cell r="B359" t="str">
            <v>I-26a</v>
          </cell>
          <cell r="C359" t="str">
            <v>REPRODUCTOR DE BLURAY</v>
          </cell>
          <cell r="D359" t="str">
            <v>INF</v>
          </cell>
        </row>
        <row r="360">
          <cell r="B360" t="str">
            <v>I-26</v>
          </cell>
          <cell r="C360" t="str">
            <v>REPRODUCTOR DE DVD</v>
          </cell>
          <cell r="D360" t="str">
            <v>INF</v>
          </cell>
        </row>
        <row r="361">
          <cell r="B361" t="str">
            <v>I-48</v>
          </cell>
          <cell r="C361" t="str">
            <v>SISTEMA DE ARCHIVO Y COMUNICACIÓN DE IMÁGENES (RIS-PACS)</v>
          </cell>
          <cell r="D361" t="str">
            <v>INF</v>
          </cell>
        </row>
        <row r="362">
          <cell r="B362" t="str">
            <v>SS-11</v>
          </cell>
          <cell r="C362" t="str">
            <v>SISTEMA DE DIGITALIZACION DE IMAGENES (PACS/RIS)</v>
          </cell>
          <cell r="D362" t="str">
            <v>INF</v>
          </cell>
        </row>
        <row r="363">
          <cell r="B363" t="str">
            <v>TEL</v>
          </cell>
          <cell r="C363" t="str">
            <v>TELEFONO DE MESA IP</v>
          </cell>
          <cell r="D363" t="str">
            <v>INF</v>
          </cell>
        </row>
        <row r="364">
          <cell r="B364" t="str">
            <v>I-38</v>
          </cell>
          <cell r="C364" t="str">
            <v>TELEVISOR A COLOR DE 32" CON RACK DE PARED</v>
          </cell>
          <cell r="D364" t="str">
            <v>INF</v>
          </cell>
        </row>
        <row r="365">
          <cell r="B365" t="str">
            <v>I-38a</v>
          </cell>
          <cell r="C365" t="str">
            <v>TELEVISOR A COLOR DE 32" CON RACK DE TECHO</v>
          </cell>
          <cell r="D365" t="str">
            <v>INF</v>
          </cell>
        </row>
        <row r="366">
          <cell r="B366" t="str">
            <v>INST-67a</v>
          </cell>
          <cell r="C366" t="str">
            <v xml:space="preserve">CIZALLA PARA YESO </v>
          </cell>
          <cell r="D366" t="str">
            <v>INST</v>
          </cell>
        </row>
        <row r="367">
          <cell r="B367" t="str">
            <v>INST-47a</v>
          </cell>
          <cell r="C367" t="str">
            <v>ESPECULOS NASALES ADULTOS, NIÑOS</v>
          </cell>
          <cell r="D367" t="str">
            <v>INST</v>
          </cell>
        </row>
        <row r="368">
          <cell r="B368" t="str">
            <v>DX-5</v>
          </cell>
          <cell r="C368" t="str">
            <v>MARTILLO DE REFLEJOS</v>
          </cell>
          <cell r="D368" t="str">
            <v>INST</v>
          </cell>
        </row>
        <row r="369">
          <cell r="B369" t="str">
            <v>INST-67b</v>
          </cell>
          <cell r="C369" t="str">
            <v>PINZA PARA APERTURAR YESO</v>
          </cell>
          <cell r="D369" t="str">
            <v>INST</v>
          </cell>
        </row>
        <row r="370">
          <cell r="B370" t="str">
            <v>IQ-130</v>
          </cell>
          <cell r="C370" t="str">
            <v>PINZAS DE BIIOPSIA DE CUELLO UTERINO</v>
          </cell>
          <cell r="D370" t="str">
            <v>INST</v>
          </cell>
        </row>
        <row r="371">
          <cell r="B371" t="str">
            <v>INST-6</v>
          </cell>
          <cell r="C371" t="str">
            <v>RIÑONERA DE ACERO QUIRURGICO 22 x 12 CM</v>
          </cell>
          <cell r="D371" t="str">
            <v>INST</v>
          </cell>
        </row>
        <row r="372">
          <cell r="B372" t="str">
            <v>Z-801</v>
          </cell>
          <cell r="C372" t="str">
            <v>SET COLLARIN POLITRAUMATIZADOS</v>
          </cell>
          <cell r="D372" t="str">
            <v>INST</v>
          </cell>
        </row>
        <row r="373">
          <cell r="B373" t="str">
            <v>INST-124</v>
          </cell>
          <cell r="C373" t="str">
            <v>SET DE EQUIPO DE TORACOTOMIA</v>
          </cell>
          <cell r="D373" t="str">
            <v>INST</v>
          </cell>
        </row>
        <row r="374">
          <cell r="B374" t="str">
            <v>INST-45b</v>
          </cell>
          <cell r="C374" t="str">
            <v>SET DE ESPECULOS OTICOS HARTMAN</v>
          </cell>
          <cell r="D374" t="str">
            <v>INST</v>
          </cell>
        </row>
        <row r="375">
          <cell r="B375" t="str">
            <v>INST-45a</v>
          </cell>
          <cell r="C375" t="str">
            <v>SET DE ESPEJOS LARINGEOS</v>
          </cell>
          <cell r="D375" t="str">
            <v>INST</v>
          </cell>
        </row>
        <row r="376">
          <cell r="B376" t="str">
            <v>INST-94</v>
          </cell>
          <cell r="C376" t="str">
            <v>SET DE INSTRUMENTAL DE CONO LEEP</v>
          </cell>
          <cell r="D376" t="str">
            <v>INST</v>
          </cell>
        </row>
        <row r="377">
          <cell r="B377" t="str">
            <v>INST-300</v>
          </cell>
          <cell r="C377" t="str">
            <v>SET DE INSTRUMENTAL PARA TOMA DE MUESTRAS</v>
          </cell>
          <cell r="D377" t="str">
            <v>INST</v>
          </cell>
        </row>
        <row r="378">
          <cell r="B378" t="str">
            <v>AC-3</v>
          </cell>
          <cell r="C378" t="str">
            <v>SET DE RIÑONERAS 3 PIEZAS</v>
          </cell>
          <cell r="D378" t="str">
            <v>INST</v>
          </cell>
        </row>
        <row r="379">
          <cell r="B379" t="str">
            <v>AC-1</v>
          </cell>
          <cell r="C379" t="str">
            <v>SET DE TAMBORES 3 PIEZAS</v>
          </cell>
          <cell r="D379" t="str">
            <v>INST</v>
          </cell>
        </row>
        <row r="380">
          <cell r="B380" t="str">
            <v>INST-19</v>
          </cell>
          <cell r="C380" t="str">
            <v>SET INSTRUMENTAL DE APENDICECTOMIA</v>
          </cell>
          <cell r="D380" t="str">
            <v>INST</v>
          </cell>
        </row>
        <row r="381">
          <cell r="B381" t="str">
            <v>INST-102</v>
          </cell>
          <cell r="C381" t="str">
            <v xml:space="preserve">SET INSTRUMENTAL DE AUTOPSIAS </v>
          </cell>
          <cell r="D381" t="str">
            <v>INST</v>
          </cell>
        </row>
        <row r="382">
          <cell r="B382" t="str">
            <v>OFT-13</v>
          </cell>
          <cell r="C382" t="str">
            <v>SET INSTRUMENTAL DE CATARATA</v>
          </cell>
          <cell r="D382" t="str">
            <v>INST</v>
          </cell>
        </row>
        <row r="383">
          <cell r="B383" t="str">
            <v>OFT-10</v>
          </cell>
          <cell r="C383" t="str">
            <v>SET INSTRUMENTAL DE CHALAZION</v>
          </cell>
          <cell r="D383" t="str">
            <v>INST</v>
          </cell>
        </row>
        <row r="384">
          <cell r="B384" t="str">
            <v>INST-20</v>
          </cell>
          <cell r="C384" t="str">
            <v>SET INSTRUMENTAL DE CIRUGIA LAPAROSCOPICA</v>
          </cell>
          <cell r="D384" t="str">
            <v>INST</v>
          </cell>
        </row>
        <row r="385">
          <cell r="B385" t="str">
            <v>INST-18</v>
          </cell>
          <cell r="C385" t="str">
            <v>SET INSTRUMENTAL DE CIRUGIA MAYOR</v>
          </cell>
          <cell r="D385" t="str">
            <v>INST</v>
          </cell>
        </row>
        <row r="386">
          <cell r="B386" t="str">
            <v>INST-17</v>
          </cell>
          <cell r="C386" t="str">
            <v>SET INSTRUMENTAL DE CIRUGIA MENOR</v>
          </cell>
          <cell r="D386" t="str">
            <v>INST</v>
          </cell>
        </row>
        <row r="387">
          <cell r="B387" t="str">
            <v>INST-64</v>
          </cell>
          <cell r="C387" t="str">
            <v>SET INSTRUMENTAL DE CIRUGIA MENOR DE TRAUMATOLOGIA</v>
          </cell>
          <cell r="D387" t="str">
            <v>INST</v>
          </cell>
        </row>
        <row r="388">
          <cell r="B388" t="str">
            <v>INST 86</v>
          </cell>
          <cell r="C388" t="str">
            <v>SET INSTRUMENTAL DE CIRUGIA PEDIATRICA PRE ESCOLAR</v>
          </cell>
          <cell r="D388" t="str">
            <v>INST</v>
          </cell>
        </row>
        <row r="389">
          <cell r="B389" t="str">
            <v>INST-22</v>
          </cell>
          <cell r="C389" t="str">
            <v>SET INSTRUMENTAL DE COLICESTEOTOMIA Y VIAS BILIARES</v>
          </cell>
          <cell r="D389" t="str">
            <v>INST</v>
          </cell>
        </row>
        <row r="390">
          <cell r="B390" t="str">
            <v>INST-93</v>
          </cell>
          <cell r="C390" t="str">
            <v>SET INSTRUMENTAL DE COLPOSCOPIA</v>
          </cell>
          <cell r="D390" t="str">
            <v>INST</v>
          </cell>
        </row>
        <row r="391">
          <cell r="B391" t="str">
            <v>INST-13</v>
          </cell>
          <cell r="C391" t="str">
            <v xml:space="preserve">SET INSTRUMENTAL DE CURACIONES </v>
          </cell>
          <cell r="D391" t="str">
            <v>INST</v>
          </cell>
        </row>
        <row r="392">
          <cell r="B392" t="str">
            <v>INST-82</v>
          </cell>
          <cell r="C392" t="str">
            <v>SET INSTRUMENTAL DE INSERCION Y RETIRO DE DIU</v>
          </cell>
          <cell r="D392" t="str">
            <v>INST</v>
          </cell>
        </row>
        <row r="393">
          <cell r="B393" t="str">
            <v>INST-84</v>
          </cell>
          <cell r="C393" t="str">
            <v>SET INSTRUMENTAL DE LEGRADO UTERINO</v>
          </cell>
          <cell r="D393" t="str">
            <v>INST</v>
          </cell>
        </row>
        <row r="394">
          <cell r="B394" t="str">
            <v>INST-86</v>
          </cell>
          <cell r="C394" t="str">
            <v>SET INSTRUMENTAL DE PARTO</v>
          </cell>
          <cell r="D394" t="str">
            <v>INST</v>
          </cell>
        </row>
        <row r="395">
          <cell r="B395" t="str">
            <v>INST-16</v>
          </cell>
          <cell r="C395" t="str">
            <v>SET INSTRUMENTAL DE SUTURAS</v>
          </cell>
          <cell r="D395" t="str">
            <v>INST</v>
          </cell>
        </row>
        <row r="396">
          <cell r="B396" t="str">
            <v>OTO-3a</v>
          </cell>
          <cell r="C396" t="str">
            <v>SET INSTRUMENTAL DE TABIQUE NASAL</v>
          </cell>
          <cell r="D396" t="str">
            <v>INST</v>
          </cell>
        </row>
        <row r="397">
          <cell r="B397" t="str">
            <v>INST-83a</v>
          </cell>
          <cell r="C397" t="str">
            <v>SET INSTRUMENTAL PARA CESAREA</v>
          </cell>
          <cell r="D397" t="str">
            <v>INST</v>
          </cell>
        </row>
        <row r="398">
          <cell r="B398" t="str">
            <v>INST-39a</v>
          </cell>
          <cell r="C398" t="str">
            <v>SET INSTRUMENTAL PARA CIRUGIA DENTAL</v>
          </cell>
          <cell r="D398" t="str">
            <v>INST</v>
          </cell>
        </row>
        <row r="399">
          <cell r="B399" t="str">
            <v>INST-39b</v>
          </cell>
          <cell r="C399" t="str">
            <v>SET INSTRUMENTAL PARA DIAGNOSTICO ODONTOLOGICO</v>
          </cell>
          <cell r="D399" t="str">
            <v>INST</v>
          </cell>
        </row>
        <row r="400">
          <cell r="B400" t="str">
            <v>INST-39</v>
          </cell>
          <cell r="C400" t="str">
            <v>SET INSTRUMENTAL PARA ENDODONCIA</v>
          </cell>
          <cell r="D400" t="str">
            <v>INST</v>
          </cell>
        </row>
        <row r="401">
          <cell r="B401" t="str">
            <v>INST-7</v>
          </cell>
          <cell r="C401" t="str">
            <v>SET INSTRUMENTAL PARA EXAMEN GINECOLOGICO I</v>
          </cell>
          <cell r="D401" t="str">
            <v>INST</v>
          </cell>
        </row>
        <row r="402">
          <cell r="B402" t="str">
            <v>INST-8</v>
          </cell>
          <cell r="C402" t="str">
            <v>SET INSTRUMENTAL PARA EXAMEN GINECOLOGICO II</v>
          </cell>
          <cell r="D402" t="str">
            <v>INST</v>
          </cell>
        </row>
        <row r="403">
          <cell r="B403" t="str">
            <v>INST-39c</v>
          </cell>
          <cell r="C403" t="str">
            <v>SET INSTRUMENTAL PARA EXODONCIA</v>
          </cell>
          <cell r="D403" t="str">
            <v>INST</v>
          </cell>
        </row>
        <row r="404">
          <cell r="B404" t="str">
            <v>INST-12</v>
          </cell>
          <cell r="C404" t="str">
            <v>SET INSTRUMENTAL PARA EXTRACCION DE CUERPO EXTRAÑO</v>
          </cell>
          <cell r="D404" t="str">
            <v>INST</v>
          </cell>
        </row>
        <row r="405">
          <cell r="B405" t="str">
            <v>INST-34a</v>
          </cell>
          <cell r="C405" t="str">
            <v>SET INSTRUMENTAL PARA HISTERECTOMIA</v>
          </cell>
          <cell r="D405" t="str">
            <v>INST</v>
          </cell>
        </row>
        <row r="406">
          <cell r="B406" t="str">
            <v>INST-10</v>
          </cell>
          <cell r="C406" t="str">
            <v>SET INSTRUMENTAL PARA PEQUEÑAS INTERVENCIONES QUIRURGICAS</v>
          </cell>
          <cell r="D406" t="str">
            <v>INST</v>
          </cell>
        </row>
        <row r="407">
          <cell r="B407" t="str">
            <v>INST-84a</v>
          </cell>
          <cell r="C407" t="str">
            <v>SET INSTRUMENTAL PARA REVISION DE CUELLO UTERINO</v>
          </cell>
          <cell r="D407" t="str">
            <v>INST</v>
          </cell>
        </row>
        <row r="408">
          <cell r="B408" t="str">
            <v>OFT-2</v>
          </cell>
          <cell r="C408" t="str">
            <v>TEST DE COLORES 1</v>
          </cell>
          <cell r="D408" t="str">
            <v>INST</v>
          </cell>
        </row>
        <row r="409">
          <cell r="B409" t="str">
            <v>OFT-1</v>
          </cell>
          <cell r="C409" t="str">
            <v>TEST DE LA MOSCA 1</v>
          </cell>
          <cell r="D409" t="str">
            <v>INST</v>
          </cell>
        </row>
        <row r="410">
          <cell r="B410" t="str">
            <v>MC-10</v>
          </cell>
          <cell r="C410" t="str">
            <v>ARCHIVADOR METÁLICO DE 4 GAVETAS</v>
          </cell>
          <cell r="D410" t="str">
            <v>MA</v>
          </cell>
        </row>
        <row r="411">
          <cell r="B411" t="str">
            <v>MC-14</v>
          </cell>
          <cell r="C411" t="str">
            <v>ARMARIO METALICO DE DOS PUERTAS</v>
          </cell>
          <cell r="D411" t="str">
            <v>MA</v>
          </cell>
        </row>
        <row r="412">
          <cell r="B412" t="str">
            <v>MA-25</v>
          </cell>
          <cell r="C412" t="str">
            <v>ARMARIO METALICO GUARDAROPA DE DOS CUERPOS Y CUATRO COMPARTIMIENTOS</v>
          </cell>
          <cell r="D412" t="str">
            <v>MA</v>
          </cell>
        </row>
        <row r="413">
          <cell r="B413" t="str">
            <v>MA-24</v>
          </cell>
          <cell r="C413" t="str">
            <v>ARMARIO METALICO GUARDAROPA DE UN CUERPO Y DOS COMPARTIMIENTOS</v>
          </cell>
          <cell r="D413" t="str">
            <v>MA</v>
          </cell>
        </row>
        <row r="414">
          <cell r="B414" t="str">
            <v>M-78</v>
          </cell>
          <cell r="C414" t="str">
            <v>ATRIL PARA EXPOSITOR</v>
          </cell>
          <cell r="D414" t="str">
            <v>MA</v>
          </cell>
        </row>
        <row r="415">
          <cell r="B415" t="str">
            <v>M-30</v>
          </cell>
          <cell r="C415" t="str">
            <v>BANCO DE MADERA PARA DESVISTE</v>
          </cell>
          <cell r="D415" t="str">
            <v>MA</v>
          </cell>
        </row>
        <row r="416">
          <cell r="B416" t="str">
            <v>M-25</v>
          </cell>
          <cell r="C416" t="str">
            <v>BANCO DE MADERA PARA TALLER</v>
          </cell>
          <cell r="D416" t="str">
            <v>MA</v>
          </cell>
        </row>
        <row r="417">
          <cell r="B417" t="str">
            <v>BA-18a</v>
          </cell>
          <cell r="C417" t="str">
            <v>BANDEJA ACRILICA DOBLE PARA ESCRITORIO</v>
          </cell>
          <cell r="D417" t="str">
            <v>MA</v>
          </cell>
        </row>
        <row r="418">
          <cell r="B418" t="str">
            <v>BA-18</v>
          </cell>
          <cell r="C418" t="str">
            <v>BANDEJA ACRILICA SIMPLE PARA ESCRITORIO</v>
          </cell>
          <cell r="D418" t="str">
            <v>MA</v>
          </cell>
        </row>
        <row r="419">
          <cell r="B419" t="str">
            <v>BA-19a</v>
          </cell>
          <cell r="C419" t="str">
            <v>BANDEJA METALICA DOBLE PARA ESCRITORIO</v>
          </cell>
          <cell r="D419" t="str">
            <v>MA</v>
          </cell>
        </row>
        <row r="420">
          <cell r="B420" t="str">
            <v>BA-19</v>
          </cell>
          <cell r="C420" t="str">
            <v>BANDEJA METALICA SIMPLE PARA ESCRITORIO</v>
          </cell>
          <cell r="D420" t="str">
            <v>MA</v>
          </cell>
        </row>
        <row r="421">
          <cell r="B421" t="str">
            <v>MC-59e</v>
          </cell>
          <cell r="C421" t="str">
            <v>BUTACA METALICA DE 2 CUERPOS</v>
          </cell>
          <cell r="D421" t="str">
            <v>MA</v>
          </cell>
        </row>
        <row r="422">
          <cell r="B422" t="str">
            <v>MC-59f</v>
          </cell>
          <cell r="C422" t="str">
            <v>BUTACA METALICA DE 3 CUERPOS</v>
          </cell>
          <cell r="D422" t="str">
            <v>MA</v>
          </cell>
        </row>
        <row r="423">
          <cell r="B423" t="str">
            <v>MC-59g</v>
          </cell>
          <cell r="C423" t="str">
            <v>BUTACA METALICA DE 4 CUERPOS</v>
          </cell>
          <cell r="D423" t="str">
            <v>MA</v>
          </cell>
        </row>
        <row r="424">
          <cell r="B424" t="str">
            <v>CC-12a</v>
          </cell>
          <cell r="C424" t="str">
            <v>CAMA DE 1 1/2  PLAZA DE MADERA</v>
          </cell>
          <cell r="D424" t="str">
            <v>MA</v>
          </cell>
        </row>
        <row r="425">
          <cell r="B425" t="str">
            <v>CC-12</v>
          </cell>
          <cell r="C425" t="str">
            <v>CAMA DE 1 1/2  PLAZA PARA RESIDENTE</v>
          </cell>
          <cell r="D425" t="str">
            <v>MA</v>
          </cell>
        </row>
        <row r="426">
          <cell r="B426" t="str">
            <v>MC-6</v>
          </cell>
          <cell r="C426" t="str">
            <v>CREDENZA METALICA DE 180 X 50 CM</v>
          </cell>
          <cell r="D426" t="str">
            <v>MA</v>
          </cell>
        </row>
        <row r="427">
          <cell r="B427" t="str">
            <v>I-30</v>
          </cell>
          <cell r="C427" t="str">
            <v>ECRAN DE PARED</v>
          </cell>
          <cell r="D427" t="str">
            <v>MA</v>
          </cell>
        </row>
        <row r="428">
          <cell r="B428" t="str">
            <v>T-34</v>
          </cell>
          <cell r="C428" t="str">
            <v>ESCALERA DE ALUMINIO TIPO TIJERA DE 04 PASOS</v>
          </cell>
          <cell r="D428" t="str">
            <v>MA</v>
          </cell>
        </row>
        <row r="429">
          <cell r="B429" t="str">
            <v>T-28</v>
          </cell>
          <cell r="C429" t="str">
            <v>ESCALERA DE ALUMINIO TIPO TIJERA DE 06 PASOS</v>
          </cell>
          <cell r="D429" t="str">
            <v>MA</v>
          </cell>
        </row>
        <row r="430">
          <cell r="B430" t="str">
            <v>MC-2</v>
          </cell>
          <cell r="C430" t="str">
            <v>ESCRITORIO METALICO DE 2 CAJONES</v>
          </cell>
          <cell r="D430" t="str">
            <v>MA</v>
          </cell>
        </row>
        <row r="431">
          <cell r="B431" t="str">
            <v>MC-3</v>
          </cell>
          <cell r="C431" t="str">
            <v>ESCRITORIO METÁLICO DE 3 CAJONES</v>
          </cell>
          <cell r="D431" t="str">
            <v>MA</v>
          </cell>
        </row>
        <row r="432">
          <cell r="B432" t="str">
            <v>MC-4</v>
          </cell>
          <cell r="C432" t="str">
            <v>ESCRITORIO METALICO DE 4 CAJONES</v>
          </cell>
          <cell r="D432" t="str">
            <v>MA</v>
          </cell>
        </row>
        <row r="433">
          <cell r="B433" t="str">
            <v>MC-1</v>
          </cell>
          <cell r="C433" t="str">
            <v>ESCRITORIO METALICO DE 7 CAJONES</v>
          </cell>
          <cell r="D433" t="str">
            <v>MA</v>
          </cell>
        </row>
        <row r="434">
          <cell r="B434" t="str">
            <v>MC-1a</v>
          </cell>
          <cell r="C434" t="str">
            <v>ESCRITORIO MODULAR EN "L DERECHA"</v>
          </cell>
          <cell r="D434" t="str">
            <v>MA</v>
          </cell>
        </row>
        <row r="435">
          <cell r="B435" t="str">
            <v>MC-1b</v>
          </cell>
          <cell r="C435" t="str">
            <v>ESCRITORIO MODULAR EN "L IZQUIERDA"</v>
          </cell>
          <cell r="D435" t="str">
            <v>MA</v>
          </cell>
        </row>
        <row r="436">
          <cell r="B436" t="str">
            <v>M-85</v>
          </cell>
          <cell r="C436" t="str">
            <v>ESTANTE DE ACERO INOXIDABLE PARA OLLAS</v>
          </cell>
          <cell r="D436" t="str">
            <v>MA</v>
          </cell>
        </row>
        <row r="437">
          <cell r="B437" t="str">
            <v>X-71</v>
          </cell>
          <cell r="C437" t="str">
            <v>MENAJERÍA DE COCINA HOSPITALARIA</v>
          </cell>
          <cell r="D437" t="str">
            <v>MA</v>
          </cell>
        </row>
        <row r="438">
          <cell r="B438" t="str">
            <v>MC-67a</v>
          </cell>
          <cell r="C438" t="str">
            <v>MESA AUXILIAR PARA OFICINA</v>
          </cell>
          <cell r="D438" t="str">
            <v>MA</v>
          </cell>
        </row>
        <row r="439">
          <cell r="B439" t="str">
            <v>MC-31</v>
          </cell>
          <cell r="C439" t="str">
            <v>MESA DE CENTRO</v>
          </cell>
          <cell r="D439" t="str">
            <v>MA</v>
          </cell>
        </row>
        <row r="440">
          <cell r="B440" t="str">
            <v>MK-4</v>
          </cell>
          <cell r="C440" t="str">
            <v>MESA DE COMEDOR PARA 4 PERSONAS</v>
          </cell>
          <cell r="D440" t="str">
            <v>MA</v>
          </cell>
        </row>
        <row r="441">
          <cell r="B441" t="str">
            <v>MC-57c</v>
          </cell>
          <cell r="C441" t="str">
            <v>MESA DE MADERA HEXAGONAL PARA NIÑOS</v>
          </cell>
          <cell r="D441" t="str">
            <v>MA</v>
          </cell>
        </row>
        <row r="442">
          <cell r="B442" t="str">
            <v>MC-57b</v>
          </cell>
          <cell r="C442" t="str">
            <v>MESA DE MADERA MULTIPLES USOS 90x45CM</v>
          </cell>
          <cell r="D442" t="str">
            <v>MA</v>
          </cell>
        </row>
        <row r="443">
          <cell r="B443" t="str">
            <v>MC-42b</v>
          </cell>
          <cell r="C443" t="str">
            <v>MESA DE MADERA PARA REUNIONES DE 240 X 120 CM.</v>
          </cell>
          <cell r="D443" t="str">
            <v>MA</v>
          </cell>
        </row>
        <row r="444">
          <cell r="B444" t="str">
            <v>MC-40</v>
          </cell>
          <cell r="C444" t="str">
            <v xml:space="preserve">MESA DE REUNIONES DE 90 X 180 CM. </v>
          </cell>
          <cell r="D444" t="str">
            <v>MA</v>
          </cell>
        </row>
        <row r="445">
          <cell r="B445" t="str">
            <v>MC-30</v>
          </cell>
          <cell r="C445" t="str">
            <v>MESA ESQUINERA</v>
          </cell>
          <cell r="D445" t="str">
            <v>MA</v>
          </cell>
        </row>
        <row r="446">
          <cell r="B446" t="str">
            <v>GI-1</v>
          </cell>
          <cell r="C446" t="str">
            <v>MESA METALICA  HEXAGONAL PARA NIÑOS</v>
          </cell>
          <cell r="D446" t="str">
            <v>MA</v>
          </cell>
        </row>
        <row r="447">
          <cell r="B447" t="str">
            <v>MC-57</v>
          </cell>
          <cell r="C447" t="str">
            <v xml:space="preserve">MESA METÁLICA DE USO MÚLTIPLE DE 90 X 45 CM. </v>
          </cell>
          <cell r="D447" t="str">
            <v>MA</v>
          </cell>
        </row>
        <row r="448">
          <cell r="B448" t="str">
            <v>MC-57a</v>
          </cell>
          <cell r="C448" t="str">
            <v>MESA MODULAR DE 90x45CM</v>
          </cell>
          <cell r="D448" t="str">
            <v>MA</v>
          </cell>
        </row>
        <row r="449">
          <cell r="B449" t="str">
            <v>MC-42</v>
          </cell>
          <cell r="C449" t="str">
            <v>MESA PARA REUNIONES DE 200 X 110 CM.</v>
          </cell>
          <cell r="D449" t="str">
            <v>MA</v>
          </cell>
        </row>
        <row r="450">
          <cell r="B450" t="str">
            <v>M-77</v>
          </cell>
          <cell r="C450" t="str">
            <v>MODULO PARA COMPUTO</v>
          </cell>
          <cell r="D450" t="str">
            <v>MA</v>
          </cell>
        </row>
        <row r="451">
          <cell r="B451" t="str">
            <v>MC-32</v>
          </cell>
          <cell r="C451" t="str">
            <v>PAPELERA DE ACERO INOXIDABLE DE FORMA CILINDRICA</v>
          </cell>
          <cell r="D451" t="str">
            <v>MA</v>
          </cell>
        </row>
        <row r="452">
          <cell r="B452" t="str">
            <v>MC-16</v>
          </cell>
          <cell r="C452" t="str">
            <v>PAPELERA METALICA</v>
          </cell>
          <cell r="D452" t="str">
            <v>MA</v>
          </cell>
        </row>
        <row r="453">
          <cell r="B453" t="str">
            <v>MC-34</v>
          </cell>
          <cell r="C453" t="str">
            <v>PERCHA METALICA DE PARED 4 GANCHOS</v>
          </cell>
          <cell r="D453" t="str">
            <v>MA</v>
          </cell>
        </row>
        <row r="454">
          <cell r="B454" t="str">
            <v>M-76</v>
          </cell>
          <cell r="C454" t="str">
            <v>PIZARRA ACRILICA CON SOPORTE METALICO PARA COLGAR</v>
          </cell>
          <cell r="D454" t="str">
            <v>MA</v>
          </cell>
        </row>
        <row r="455">
          <cell r="B455" t="str">
            <v>MC-44a</v>
          </cell>
          <cell r="C455" t="str">
            <v>PIZARRA ACRILICA DE PARED 1.2m x 0.8m</v>
          </cell>
          <cell r="D455" t="str">
            <v>MA</v>
          </cell>
        </row>
        <row r="456">
          <cell r="B456" t="str">
            <v>MC-17</v>
          </cell>
          <cell r="C456" t="str">
            <v>SILLA METALICA APILABLE</v>
          </cell>
          <cell r="D456" t="str">
            <v>MA</v>
          </cell>
        </row>
        <row r="457">
          <cell r="B457" t="str">
            <v>GI-2</v>
          </cell>
          <cell r="C457" t="str">
            <v>SILLA METALICA CON PORTABRAZOS PARA NIÑOS</v>
          </cell>
          <cell r="D457" t="str">
            <v>MA</v>
          </cell>
        </row>
        <row r="458">
          <cell r="B458" t="str">
            <v>MC-38b</v>
          </cell>
          <cell r="C458" t="str">
            <v>SILLA METÁLICA CONFORTABLE, GIRATORIA, RODABLE, CON PORTA BRAZOS</v>
          </cell>
          <cell r="D458" t="str">
            <v>MA</v>
          </cell>
        </row>
        <row r="459">
          <cell r="B459" t="str">
            <v>MC-19</v>
          </cell>
          <cell r="C459" t="str">
            <v>SILLA METALICA GIRATORIA RODABLE</v>
          </cell>
          <cell r="D459" t="str">
            <v>MA</v>
          </cell>
        </row>
        <row r="460">
          <cell r="B460" t="str">
            <v>MC-18</v>
          </cell>
          <cell r="C460" t="str">
            <v>SILLA METÁLICA GIRATORIA RODABLE, ASIENTO ALTO</v>
          </cell>
          <cell r="D460" t="str">
            <v>MA</v>
          </cell>
        </row>
        <row r="461">
          <cell r="B461" t="str">
            <v>MK-7</v>
          </cell>
          <cell r="C461" t="str">
            <v>SILLA PARA MESA DE COMEDOR</v>
          </cell>
          <cell r="D461" t="str">
            <v>MA</v>
          </cell>
        </row>
        <row r="462">
          <cell r="B462" t="str">
            <v>MC-55</v>
          </cell>
          <cell r="C462" t="str">
            <v>SILLON CONFORTABLE RECLINABLE PARA REPOSO</v>
          </cell>
          <cell r="D462" t="str">
            <v>MA</v>
          </cell>
        </row>
        <row r="463">
          <cell r="B463" t="str">
            <v>MC-38a</v>
          </cell>
          <cell r="C463" t="str">
            <v>SILLÓN METÁLICO CONFORTABLE GIRATORIO RODABLE C/ PORTA BRAZOS</v>
          </cell>
          <cell r="D463" t="str">
            <v>MA</v>
          </cell>
        </row>
        <row r="464">
          <cell r="B464" t="str">
            <v>MC-23</v>
          </cell>
          <cell r="C464" t="str">
            <v>SILLON METALICO SEMICONFORTABLE SIN PORTABRAZOS 2 CUERPOS</v>
          </cell>
          <cell r="D464" t="str">
            <v>MA</v>
          </cell>
        </row>
        <row r="465">
          <cell r="B465" t="str">
            <v>MC-24</v>
          </cell>
          <cell r="C465" t="str">
            <v>SILLON METALICO SEMICONFORTABLE SIN PORTABRAZOS 3 CUERPOS</v>
          </cell>
          <cell r="D465" t="str">
            <v>MA</v>
          </cell>
        </row>
        <row r="466">
          <cell r="B466" t="str">
            <v>MC-22</v>
          </cell>
          <cell r="C466" t="str">
            <v>SILLON SEMICONFORTABLE SIN PORTABRAZOS UNIPERSONAL</v>
          </cell>
          <cell r="D466" t="str">
            <v>MA</v>
          </cell>
        </row>
        <row r="467">
          <cell r="B467" t="str">
            <v>T-17</v>
          </cell>
          <cell r="C467" t="str">
            <v>TABURETE METALICO CON ASIENTO DE MADERA</v>
          </cell>
          <cell r="D467" t="str">
            <v>MA</v>
          </cell>
        </row>
        <row r="468">
          <cell r="B468" t="str">
            <v>H-30</v>
          </cell>
          <cell r="C468" t="str">
            <v>TINA PLASTICO BAÑO NEONATO</v>
          </cell>
          <cell r="D468" t="str">
            <v>MA</v>
          </cell>
        </row>
        <row r="469">
          <cell r="B469" t="str">
            <v>MV-9a</v>
          </cell>
          <cell r="C469" t="str">
            <v>VELADOR DE MADERA</v>
          </cell>
          <cell r="D469" t="str">
            <v>MA</v>
          </cell>
        </row>
        <row r="470">
          <cell r="B470" t="str">
            <v>MV-9</v>
          </cell>
          <cell r="C470" t="str">
            <v>VELADOR METALICO</v>
          </cell>
          <cell r="D470" t="str">
            <v>MA</v>
          </cell>
        </row>
        <row r="471">
          <cell r="B471" t="str">
            <v>MC-47</v>
          </cell>
          <cell r="C471" t="str">
            <v>VITRINA DE ALUMINIO PARA ANUNCIOS</v>
          </cell>
          <cell r="D471" t="str">
            <v>MA</v>
          </cell>
        </row>
        <row r="472">
          <cell r="B472" t="str">
            <v>MC-15</v>
          </cell>
          <cell r="C472" t="str">
            <v>VITRINA METALICA PARA LIBROS</v>
          </cell>
          <cell r="D472" t="str">
            <v>MA</v>
          </cell>
        </row>
        <row r="473">
          <cell r="B473" t="str">
            <v>MA-13</v>
          </cell>
          <cell r="C473" t="str">
            <v>ARCHIVADOR DE LAMINAS (PATOLOGIA) TIPO KARDEX</v>
          </cell>
          <cell r="D473" t="str">
            <v>MC</v>
          </cell>
        </row>
        <row r="474">
          <cell r="B474" t="str">
            <v>U-7</v>
          </cell>
          <cell r="C474" t="str">
            <v>ARMARIO METALICO PARA INSTRUMENTAL DENTAL</v>
          </cell>
          <cell r="D474" t="str">
            <v>MC</v>
          </cell>
        </row>
        <row r="475">
          <cell r="B475" t="str">
            <v>MA-52b</v>
          </cell>
          <cell r="C475" t="str">
            <v>BIOMBO EMPLOMADO DE 2 CUERPOS</v>
          </cell>
          <cell r="D475" t="str">
            <v>MC</v>
          </cell>
        </row>
        <row r="476">
          <cell r="B476" t="str">
            <v>MA-52</v>
          </cell>
          <cell r="C476" t="str">
            <v>BIOMBO METALICO DE 1 CUERPO</v>
          </cell>
          <cell r="D476" t="str">
            <v>MC</v>
          </cell>
        </row>
        <row r="477">
          <cell r="B477" t="str">
            <v>MA-52a</v>
          </cell>
          <cell r="C477" t="str">
            <v>BIOMBO METALICO DE 2 CUERPOS</v>
          </cell>
          <cell r="D477" t="str">
            <v>MC</v>
          </cell>
        </row>
        <row r="478">
          <cell r="B478" t="str">
            <v>CC-5</v>
          </cell>
          <cell r="C478" t="str">
            <v>CAMA CLÍNICA RODABLE PARA HOSPITALIZACION</v>
          </cell>
          <cell r="D478" t="str">
            <v>MC</v>
          </cell>
        </row>
        <row r="479">
          <cell r="B479" t="str">
            <v>CC-2a</v>
          </cell>
          <cell r="C479" t="str">
            <v xml:space="preserve">CAMA CLÍNICA RODABLE PARA NIÑOS PRE ESCOLAR </v>
          </cell>
          <cell r="D479" t="str">
            <v>MC</v>
          </cell>
        </row>
        <row r="480">
          <cell r="B480" t="str">
            <v>CC-3</v>
          </cell>
          <cell r="C480" t="str">
            <v>CAMA CUNA PARA NIÑOS</v>
          </cell>
          <cell r="D480" t="str">
            <v>MC</v>
          </cell>
        </row>
        <row r="481">
          <cell r="B481" t="str">
            <v>CC-2</v>
          </cell>
          <cell r="C481" t="str">
            <v xml:space="preserve">CAMA CUNA RODABLE PARA LACTANTES </v>
          </cell>
          <cell r="D481" t="str">
            <v>MC</v>
          </cell>
        </row>
        <row r="482">
          <cell r="B482" t="str">
            <v>CC-7</v>
          </cell>
          <cell r="C482" t="str">
            <v>CAMA DE PARTOS</v>
          </cell>
          <cell r="D482" t="str">
            <v>MC</v>
          </cell>
        </row>
        <row r="483">
          <cell r="B483" t="str">
            <v>CC-6</v>
          </cell>
          <cell r="C483" t="str">
            <v>CAMA QUIRÚRGICA METÁLICA, RODABLE DE DOS MANIVELAS</v>
          </cell>
          <cell r="D483" t="str">
            <v>MC</v>
          </cell>
        </row>
        <row r="484">
          <cell r="B484" t="str">
            <v>CC-17</v>
          </cell>
          <cell r="C484" t="str">
            <v xml:space="preserve">CAMILLA METALICA RODABLE CON FAJA DE TRANSFERENCIA </v>
          </cell>
          <cell r="D484" t="str">
            <v>MC</v>
          </cell>
        </row>
        <row r="485">
          <cell r="B485" t="str">
            <v>CC-14</v>
          </cell>
          <cell r="C485" t="str">
            <v>CAMILLA METALICA SOBRE BASTIDOR RODABLE</v>
          </cell>
          <cell r="D485" t="str">
            <v>MC</v>
          </cell>
        </row>
        <row r="486">
          <cell r="B486" t="str">
            <v>E-48</v>
          </cell>
          <cell r="C486" t="str">
            <v>CAMILLA PARA TRACCIÓN CERVICAL LUMBAR</v>
          </cell>
          <cell r="D486" t="str">
            <v>MC</v>
          </cell>
        </row>
        <row r="487">
          <cell r="B487" t="str">
            <v>CC-16</v>
          </cell>
          <cell r="C487" t="str">
            <v xml:space="preserve">CAMILLA PARA TRANSPORTE DE CADÁVERES </v>
          </cell>
          <cell r="D487" t="str">
            <v>MC</v>
          </cell>
        </row>
        <row r="488">
          <cell r="B488" t="str">
            <v>MA-45</v>
          </cell>
          <cell r="C488" t="str">
            <v>CARRO METALICO FICHERO PARA 20 PORTA HISTORIAS CLINICAS</v>
          </cell>
          <cell r="D488" t="str">
            <v>MC</v>
          </cell>
        </row>
        <row r="489">
          <cell r="B489" t="str">
            <v>K-111</v>
          </cell>
          <cell r="C489" t="str">
            <v>CARRO PARA EL TRANSPORTE DE BASURA</v>
          </cell>
          <cell r="D489" t="str">
            <v>MC</v>
          </cell>
        </row>
        <row r="490">
          <cell r="B490" t="str">
            <v>K-109</v>
          </cell>
          <cell r="C490" t="str">
            <v>CARRO PARA TRANSPORTE DE BANDEJAS DE COMIDA</v>
          </cell>
          <cell r="D490" t="str">
            <v>MC</v>
          </cell>
        </row>
        <row r="491">
          <cell r="B491" t="str">
            <v>K-113</v>
          </cell>
          <cell r="C491" t="str">
            <v>CARRO PARA TRANSPORTE DE DOSIS UNITARIA</v>
          </cell>
          <cell r="D491" t="str">
            <v>MC</v>
          </cell>
        </row>
        <row r="492">
          <cell r="B492" t="str">
            <v>K-106</v>
          </cell>
          <cell r="C492" t="str">
            <v>CARRO PARA TRANSPORTE DE MATERIAL ESTERIL</v>
          </cell>
          <cell r="D492" t="str">
            <v>MC</v>
          </cell>
        </row>
        <row r="493">
          <cell r="B493" t="str">
            <v>K-117</v>
          </cell>
          <cell r="C493" t="str">
            <v>CARRO PARA TRANSPORTE DE RESIDUOS</v>
          </cell>
          <cell r="D493" t="str">
            <v>MC</v>
          </cell>
        </row>
        <row r="494">
          <cell r="B494" t="str">
            <v>K-102</v>
          </cell>
          <cell r="C494" t="str">
            <v>CARRO PARA TRANSPORTE DE ROPA HUMEDA</v>
          </cell>
          <cell r="D494" t="str">
            <v>MC</v>
          </cell>
        </row>
        <row r="495">
          <cell r="B495" t="str">
            <v>K-104</v>
          </cell>
          <cell r="C495" t="str">
            <v>CARRO PARA TRANSPORTE DE ROPA LIMPIA</v>
          </cell>
          <cell r="D495" t="str">
            <v>MC</v>
          </cell>
        </row>
        <row r="496">
          <cell r="B496" t="str">
            <v>K-103</v>
          </cell>
          <cell r="C496" t="str">
            <v>CARRO PARA TRANSPORTE DE ROPA SUCIA</v>
          </cell>
          <cell r="D496" t="str">
            <v>MC</v>
          </cell>
        </row>
        <row r="497">
          <cell r="B497" t="str">
            <v>K-105</v>
          </cell>
          <cell r="C497" t="str">
            <v>CARRO PARA TRANSPORTE PESADO</v>
          </cell>
          <cell r="D497" t="str">
            <v>MC</v>
          </cell>
        </row>
        <row r="498">
          <cell r="B498" t="str">
            <v>LI-4</v>
          </cell>
          <cell r="C498" t="str">
            <v>CARRO PARA UTILES DE LIMPIEZA</v>
          </cell>
          <cell r="D498" t="str">
            <v>MC</v>
          </cell>
        </row>
        <row r="499">
          <cell r="B499" t="str">
            <v>K-110</v>
          </cell>
          <cell r="C499" t="str">
            <v xml:space="preserve">CARRO REPARTIDOR DE ALIMENTOS EN BANDEJAS DE ACERO INOX. </v>
          </cell>
          <cell r="D499" t="str">
            <v>MC</v>
          </cell>
        </row>
        <row r="500">
          <cell r="B500" t="str">
            <v>K-101</v>
          </cell>
          <cell r="C500" t="str">
            <v>CARRO TERMICO PARA TRANSPORTE DE COMIDA</v>
          </cell>
          <cell r="D500" t="str">
            <v>MC</v>
          </cell>
        </row>
        <row r="501">
          <cell r="B501" t="str">
            <v>INST-1</v>
          </cell>
          <cell r="C501" t="str">
            <v>CHATA ADULTO</v>
          </cell>
          <cell r="D501" t="str">
            <v>MC</v>
          </cell>
        </row>
        <row r="502">
          <cell r="B502" t="str">
            <v>INST-2</v>
          </cell>
          <cell r="C502" t="str">
            <v>CHATA PEDIATRICA</v>
          </cell>
          <cell r="D502" t="str">
            <v>MC</v>
          </cell>
        </row>
        <row r="503">
          <cell r="B503" t="str">
            <v>MP-4</v>
          </cell>
          <cell r="C503" t="str">
            <v>CILINDRO DE PLASTICO CON TAPA PARA DESPERDICIOS DE COMIDAS.</v>
          </cell>
          <cell r="D503" t="str">
            <v>MC</v>
          </cell>
        </row>
        <row r="504">
          <cell r="B504" t="str">
            <v>MP-2</v>
          </cell>
          <cell r="C504" t="str">
            <v>CILINDRO DE PLASTICO CON TAPA VAIVEN</v>
          </cell>
          <cell r="D504" t="str">
            <v>MC</v>
          </cell>
        </row>
        <row r="505">
          <cell r="B505" t="str">
            <v>LI-8</v>
          </cell>
          <cell r="C505" t="str">
            <v>CILINDRO METALICO RODABLE CON TAPA PARA BASURA</v>
          </cell>
          <cell r="D505" t="str">
            <v>MC</v>
          </cell>
        </row>
        <row r="506">
          <cell r="B506" t="str">
            <v>P-4</v>
          </cell>
          <cell r="C506" t="str">
            <v>CILINDRO PARA DESPERDICIO DE COMIDA RODABLE</v>
          </cell>
          <cell r="D506" t="str">
            <v>MC</v>
          </cell>
        </row>
        <row r="507">
          <cell r="B507" t="str">
            <v>K-130</v>
          </cell>
          <cell r="C507" t="str">
            <v>COCHE DE TRANSPORTE (PATO MANUAL)</v>
          </cell>
          <cell r="D507" t="str">
            <v>MC</v>
          </cell>
        </row>
        <row r="508">
          <cell r="B508" t="str">
            <v>D-7</v>
          </cell>
          <cell r="C508" t="str">
            <v>CUBO METÁLICO DE ACERO INOXIDABLE PARA DESPERDICIOS, CON TAPA ACCIONADA A PEDAL</v>
          </cell>
          <cell r="D508" t="str">
            <v>MC</v>
          </cell>
        </row>
        <row r="509">
          <cell r="B509" t="str">
            <v>CC-1</v>
          </cell>
          <cell r="C509" t="str">
            <v>CUNA ACRILICA CON BASES METALICA RODABLE</v>
          </cell>
          <cell r="D509" t="str">
            <v>MC</v>
          </cell>
        </row>
        <row r="510">
          <cell r="B510" t="str">
            <v>CC-2b</v>
          </cell>
          <cell r="C510" t="str">
            <v>CUNA METALICA RODABLE CON BARANDAS PARA LACTANTES</v>
          </cell>
          <cell r="D510" t="str">
            <v>MC</v>
          </cell>
        </row>
        <row r="511">
          <cell r="B511" t="str">
            <v>MA-48a</v>
          </cell>
          <cell r="C511" t="str">
            <v>ESCALINATA DE ACERO INOXIDABLE  DE 2 PELDAÑOS</v>
          </cell>
          <cell r="D511" t="str">
            <v>MC</v>
          </cell>
        </row>
        <row r="512">
          <cell r="B512" t="str">
            <v>MA-31</v>
          </cell>
          <cell r="C512" t="str">
            <v>ESCALINATA DE ACERO INOXIDABLE  PARA SALA DE OPERACIONES DE 2 PELDAÑOS</v>
          </cell>
          <cell r="D512" t="str">
            <v>MC</v>
          </cell>
        </row>
        <row r="513">
          <cell r="B513" t="str">
            <v>MA-48</v>
          </cell>
          <cell r="C513" t="str">
            <v>ESCALINATA METALICA DE 2 PELDAÑOS</v>
          </cell>
          <cell r="D513" t="str">
            <v>MC</v>
          </cell>
        </row>
        <row r="514">
          <cell r="B514" t="str">
            <v>MA-47</v>
          </cell>
          <cell r="C514" t="str">
            <v>ESCALINATA METÁLICA DE UN PELDAÑO</v>
          </cell>
          <cell r="D514" t="str">
            <v>MC</v>
          </cell>
        </row>
        <row r="515">
          <cell r="B515" t="str">
            <v>E-26</v>
          </cell>
          <cell r="C515" t="str">
            <v>ESPEJO POSTURAL</v>
          </cell>
          <cell r="D515" t="str">
            <v>MC</v>
          </cell>
        </row>
        <row r="516">
          <cell r="B516" t="str">
            <v>M-18</v>
          </cell>
          <cell r="C516" t="str">
            <v>ESTANTERIA DE ACERO INOXIDABLE DE 01 CUERPO 04 ANAQUELES</v>
          </cell>
          <cell r="D516" t="str">
            <v>MC</v>
          </cell>
        </row>
        <row r="517">
          <cell r="B517" t="str">
            <v>M-8c</v>
          </cell>
          <cell r="C517" t="str">
            <v>ESTANTERIA METALICA DE ANGULOS RANURADOS DE 01 CUERPO 04 ANAQUELES</v>
          </cell>
          <cell r="D517" t="str">
            <v>MC</v>
          </cell>
        </row>
        <row r="518">
          <cell r="B518" t="str">
            <v>M-8</v>
          </cell>
          <cell r="C518" t="str">
            <v>ESTANTERIA METALICA DE ANGULOS RANURADOS DE 01 CUERPO 05 ANAQUELES</v>
          </cell>
          <cell r="D518" t="str">
            <v>MC</v>
          </cell>
        </row>
        <row r="519">
          <cell r="B519" t="str">
            <v>M-23</v>
          </cell>
          <cell r="C519" t="str">
            <v>ESTANTERIA METALICA PARA HISTORIAS CLINICAS UN CUERPO</v>
          </cell>
          <cell r="D519" t="str">
            <v>MC</v>
          </cell>
        </row>
        <row r="520">
          <cell r="B520" t="str">
            <v>M-23b</v>
          </cell>
          <cell r="C520" t="str">
            <v>ESTANTERIA METÁLICA PARA PLACAS DE RAYOS X</v>
          </cell>
          <cell r="D520" t="str">
            <v>MC</v>
          </cell>
        </row>
        <row r="521">
          <cell r="B521" t="str">
            <v>MA-44</v>
          </cell>
          <cell r="C521" t="str">
            <v>FICHERO DE APLIQUE MURAL PARA 10 PORTA HISTORIAS CLINICAS</v>
          </cell>
          <cell r="D521" t="str">
            <v>MC</v>
          </cell>
        </row>
        <row r="522">
          <cell r="B522" t="str">
            <v>MM-3</v>
          </cell>
          <cell r="C522" t="str">
            <v>MESA (DIVAN) PARA EXAMENES GINECO OBSTETRICOS</v>
          </cell>
          <cell r="D522" t="str">
            <v>MC</v>
          </cell>
        </row>
        <row r="523">
          <cell r="B523" t="str">
            <v>MM-2</v>
          </cell>
          <cell r="C523" t="str">
            <v>MESA (DIVAN) PARA EXAMENES Y CURACIONES</v>
          </cell>
          <cell r="D523" t="str">
            <v>MC</v>
          </cell>
        </row>
        <row r="524">
          <cell r="B524" t="str">
            <v>MM-2a</v>
          </cell>
          <cell r="C524" t="str">
            <v>MESA (DIVAN) PARA EXAMENES Y CURACIONES PEDIATRICA</v>
          </cell>
          <cell r="D524" t="str">
            <v>MC</v>
          </cell>
        </row>
        <row r="525">
          <cell r="B525" t="str">
            <v>MM-1</v>
          </cell>
          <cell r="C525" t="str">
            <v>MESA (DIVAN) PARA INYECTABLES O DESCANSO</v>
          </cell>
          <cell r="D525" t="str">
            <v>MC</v>
          </cell>
        </row>
        <row r="526">
          <cell r="B526" t="str">
            <v>MA-50</v>
          </cell>
          <cell r="C526" t="str">
            <v>MESA DE ACERO INOXIDABLE PARA ANESTESIA</v>
          </cell>
          <cell r="D526" t="str">
            <v>MC</v>
          </cell>
        </row>
        <row r="527">
          <cell r="B527" t="str">
            <v>MA-40</v>
          </cell>
          <cell r="C527" t="str">
            <v>MESA DE ACERO INOXIDABLE PARA INSTRUMENTOS</v>
          </cell>
          <cell r="D527" t="str">
            <v>MC</v>
          </cell>
        </row>
        <row r="528">
          <cell r="B528" t="str">
            <v>MA-12a</v>
          </cell>
          <cell r="C528" t="str">
            <v>MESA DE ACERO INOXIDABLE PARA MULTIPLES USOS</v>
          </cell>
          <cell r="D528" t="str">
            <v>MC</v>
          </cell>
        </row>
        <row r="529">
          <cell r="B529" t="str">
            <v>MA-37</v>
          </cell>
          <cell r="C529" t="str">
            <v>MESA DE ACERO INOXIDABLE RODABLE PARA CURACIONES</v>
          </cell>
          <cell r="D529" t="str">
            <v>MC</v>
          </cell>
        </row>
        <row r="530">
          <cell r="B530" t="str">
            <v>MA-12b</v>
          </cell>
          <cell r="C530" t="str">
            <v>MESA DE ACERO INOXIDABLE RODABLE PARA MULTIPLES USOS</v>
          </cell>
          <cell r="D530" t="str">
            <v>MC</v>
          </cell>
        </row>
        <row r="531">
          <cell r="B531" t="str">
            <v>MM-6</v>
          </cell>
          <cell r="C531" t="str">
            <v>MESA DE BIPEDESTACION</v>
          </cell>
          <cell r="D531" t="str">
            <v>MC</v>
          </cell>
        </row>
        <row r="532">
          <cell r="B532" t="str">
            <v>MA-19</v>
          </cell>
          <cell r="C532" t="str">
            <v>MESA DE CAMA PARA COMER RODABLE</v>
          </cell>
          <cell r="D532" t="str">
            <v>MC</v>
          </cell>
        </row>
        <row r="533">
          <cell r="B533" t="str">
            <v>MA-42a</v>
          </cell>
          <cell r="C533" t="str">
            <v xml:space="preserve">MESA DE EXAMEN PEDIATRICO CON TALLIMETRO </v>
          </cell>
          <cell r="D533" t="str">
            <v>MC</v>
          </cell>
        </row>
        <row r="534">
          <cell r="B534" t="str">
            <v>MM-10</v>
          </cell>
          <cell r="C534" t="str">
            <v xml:space="preserve">MESA DE NECROPSIAS, INCLUYE TRITURADOR </v>
          </cell>
          <cell r="D534" t="str">
            <v>MC</v>
          </cell>
        </row>
        <row r="535">
          <cell r="B535" t="str">
            <v>MM-9a</v>
          </cell>
          <cell r="C535" t="str">
            <v>MESA DE PARTOS MULTIFUCIONAL</v>
          </cell>
          <cell r="D535" t="str">
            <v>MC</v>
          </cell>
        </row>
        <row r="536">
          <cell r="B536" t="str">
            <v>MA-7</v>
          </cell>
          <cell r="C536" t="str">
            <v>MESA DE TRABAJO DE 140 x 70cm</v>
          </cell>
          <cell r="D536" t="str">
            <v>MC</v>
          </cell>
        </row>
        <row r="537">
          <cell r="B537" t="str">
            <v>MA-7a</v>
          </cell>
          <cell r="C537" t="str">
            <v>MESA DE TRABAJO DE ACERO INOXIDABLE DE 140 x 70cm</v>
          </cell>
          <cell r="D537" t="str">
            <v>MC</v>
          </cell>
        </row>
        <row r="538">
          <cell r="B538" t="str">
            <v>MA-9a</v>
          </cell>
          <cell r="C538" t="str">
            <v xml:space="preserve">MESA DE TRABAJO, DE ACERO INOXIDABLE, 200 X 90 CMS. </v>
          </cell>
          <cell r="D538" t="str">
            <v>MC</v>
          </cell>
        </row>
        <row r="539">
          <cell r="B539" t="str">
            <v>MM-12</v>
          </cell>
          <cell r="C539" t="str">
            <v>MESA DIVAN DE MADERA</v>
          </cell>
          <cell r="D539" t="str">
            <v>MC</v>
          </cell>
        </row>
        <row r="540">
          <cell r="B540" t="str">
            <v>MM-4</v>
          </cell>
          <cell r="C540" t="str">
            <v>MESA ESPECIAL PARA TOPICO</v>
          </cell>
          <cell r="D540" t="str">
            <v>MC</v>
          </cell>
        </row>
        <row r="541">
          <cell r="B541" t="str">
            <v>MA-39</v>
          </cell>
          <cell r="C541" t="str">
            <v>MESA METALICA  TIPO MAYO</v>
          </cell>
          <cell r="D541" t="str">
            <v>MC</v>
          </cell>
        </row>
        <row r="542">
          <cell r="B542" t="str">
            <v>MA-17</v>
          </cell>
          <cell r="C542" t="str">
            <v>MESA METALICA DE NOCHE PARA HOSPITALIZACIÓN</v>
          </cell>
          <cell r="D542" t="str">
            <v>MC</v>
          </cell>
        </row>
        <row r="543">
          <cell r="B543" t="str">
            <v>MA-42</v>
          </cell>
          <cell r="C543" t="str">
            <v>MESA METALICA PARA EXAMENES Y CAMBIAR PAÑALES</v>
          </cell>
          <cell r="D543" t="str">
            <v>MC</v>
          </cell>
        </row>
        <row r="544">
          <cell r="B544" t="str">
            <v>MA-19a</v>
          </cell>
          <cell r="C544" t="str">
            <v>MESA METALICA RODABLE DE CAMA PARA CURACIONES</v>
          </cell>
          <cell r="D544" t="str">
            <v>MC</v>
          </cell>
        </row>
        <row r="545">
          <cell r="B545" t="str">
            <v>MA-12</v>
          </cell>
          <cell r="C545" t="str">
            <v>MESA METALICA RODABLE PARA MULTIPLES USOS</v>
          </cell>
          <cell r="D545" t="str">
            <v>MC</v>
          </cell>
        </row>
        <row r="546">
          <cell r="B546" t="str">
            <v>MM-5</v>
          </cell>
          <cell r="C546" t="str">
            <v>MESA PARA CADAVERES</v>
          </cell>
          <cell r="D546" t="str">
            <v>MC</v>
          </cell>
        </row>
        <row r="547">
          <cell r="B547" t="str">
            <v>E-43</v>
          </cell>
          <cell r="C547" t="str">
            <v>MESA PARA MASAJES</v>
          </cell>
          <cell r="D547" t="str">
            <v>MC</v>
          </cell>
        </row>
        <row r="548">
          <cell r="B548" t="str">
            <v>MA-37a</v>
          </cell>
          <cell r="C548" t="str">
            <v>MESA RODABLE DE ACERO INOXIDABLE PARA CURACIONES</v>
          </cell>
          <cell r="D548" t="str">
            <v>MC</v>
          </cell>
        </row>
        <row r="549">
          <cell r="B549" t="str">
            <v>E-39a</v>
          </cell>
          <cell r="C549" t="str">
            <v>MULETAS</v>
          </cell>
          <cell r="D549" t="str">
            <v>MC</v>
          </cell>
        </row>
        <row r="550">
          <cell r="B550" t="str">
            <v>N-2</v>
          </cell>
          <cell r="C550" t="str">
            <v>NEGATOSCOPIO DE 02 CAMPOS</v>
          </cell>
          <cell r="D550" t="str">
            <v>MC</v>
          </cell>
        </row>
        <row r="551">
          <cell r="B551" t="str">
            <v>N-4</v>
          </cell>
          <cell r="C551" t="str">
            <v>NEGATOSCOPIO DE 04 CAMPOS</v>
          </cell>
          <cell r="D551" t="str">
            <v>MC</v>
          </cell>
        </row>
        <row r="552">
          <cell r="B552" t="str">
            <v>INST-3</v>
          </cell>
          <cell r="C552" t="str">
            <v>PAPAGAYO</v>
          </cell>
          <cell r="D552" t="str">
            <v>MC</v>
          </cell>
        </row>
        <row r="553">
          <cell r="B553" t="str">
            <v>MP-1</v>
          </cell>
          <cell r="C553" t="str">
            <v>PAPELERA DE PLASTICO CON TAPA Y VENTANA BATIBLE</v>
          </cell>
          <cell r="D553" t="str">
            <v>MC</v>
          </cell>
        </row>
        <row r="554">
          <cell r="B554" t="str">
            <v>D-2</v>
          </cell>
          <cell r="C554" t="str">
            <v>PORTABALDE DE ACERO INOXIDABLE RODABLE, CON BALDE ACERO INOXIDABLE</v>
          </cell>
          <cell r="D554" t="str">
            <v>MC</v>
          </cell>
        </row>
        <row r="555">
          <cell r="B555" t="str">
            <v>D-1</v>
          </cell>
          <cell r="C555" t="str">
            <v>PORTABOLSA METALICA RODABLE, PARA ROPA SUCIA, CON BOLSA DE LONA</v>
          </cell>
          <cell r="D555" t="str">
            <v>MC</v>
          </cell>
        </row>
        <row r="556">
          <cell r="B556" t="str">
            <v>D-8</v>
          </cell>
          <cell r="C556" t="str">
            <v xml:space="preserve">PORTACHATAS Y PAPAGAYOS ACERO INOXIDABLE DE PARED </v>
          </cell>
          <cell r="D556" t="str">
            <v>MC</v>
          </cell>
        </row>
        <row r="557">
          <cell r="B557" t="str">
            <v>D-4a</v>
          </cell>
          <cell r="C557" t="str">
            <v xml:space="preserve">PORTALAVATORIO DOBLE DE ACERO INOXIDABLE RODABLE CON GABINETES, C/LAVATORIO A.I. </v>
          </cell>
          <cell r="D557" t="str">
            <v>MC</v>
          </cell>
        </row>
        <row r="558">
          <cell r="B558" t="str">
            <v>D-3</v>
          </cell>
          <cell r="C558" t="str">
            <v>PORTALAVATORIO SIMPLE METÁLICO RODABLE, INCLUYE LAVATORIO DE ACERO INOX.</v>
          </cell>
          <cell r="D558" t="str">
            <v>MC</v>
          </cell>
        </row>
        <row r="559">
          <cell r="B559" t="str">
            <v>D-9</v>
          </cell>
          <cell r="C559" t="str">
            <v>PORTASUERO METALICO RODABLE</v>
          </cell>
          <cell r="D559" t="str">
            <v>MC</v>
          </cell>
        </row>
        <row r="560">
          <cell r="B560" t="str">
            <v>K-121</v>
          </cell>
          <cell r="C560" t="str">
            <v>RACK MOVIL PARA CAJAS E INSTRUMENTAL</v>
          </cell>
          <cell r="D560" t="str">
            <v>MC</v>
          </cell>
        </row>
        <row r="561">
          <cell r="B561" t="str">
            <v>K-120</v>
          </cell>
          <cell r="C561" t="str">
            <v>RACK MOVIL PARA CESTAS</v>
          </cell>
          <cell r="D561" t="str">
            <v>MC</v>
          </cell>
        </row>
        <row r="562">
          <cell r="B562" t="str">
            <v>K-122</v>
          </cell>
          <cell r="C562" t="str">
            <v>RACK MURAL PARA CESTAS</v>
          </cell>
          <cell r="D562" t="str">
            <v>MC</v>
          </cell>
        </row>
        <row r="563">
          <cell r="B563" t="str">
            <v>MA-59a</v>
          </cell>
          <cell r="C563" t="str">
            <v>SILLA DE ACERO INOXIDABLE, GIRATORIA, RODABLE CON ASIENTO ALTO</v>
          </cell>
          <cell r="D563" t="str">
            <v>MC</v>
          </cell>
        </row>
        <row r="564">
          <cell r="B564" t="str">
            <v>CC-15</v>
          </cell>
          <cell r="C564" t="str">
            <v>SILLA DE RUEDAS ADULTOS</v>
          </cell>
          <cell r="D564" t="str">
            <v>MC</v>
          </cell>
        </row>
        <row r="565">
          <cell r="B565" t="str">
            <v>CC-15a</v>
          </cell>
          <cell r="C565" t="str">
            <v xml:space="preserve">SILLA DE RUEDAS, PEDIÁTRICA </v>
          </cell>
          <cell r="D565" t="str">
            <v>MC</v>
          </cell>
        </row>
        <row r="566">
          <cell r="B566" t="str">
            <v>MA-16</v>
          </cell>
          <cell r="C566" t="str">
            <v>SILLA ESPECIAL PARA TOMA DE MUESTRAS</v>
          </cell>
          <cell r="D566" t="str">
            <v>MC</v>
          </cell>
        </row>
        <row r="567">
          <cell r="B567" t="str">
            <v>MA-71</v>
          </cell>
          <cell r="C567" t="str">
            <v>SILLON PARA HEMODONACION</v>
          </cell>
          <cell r="D567" t="str">
            <v>MC</v>
          </cell>
        </row>
        <row r="568">
          <cell r="B568" t="str">
            <v>MA-33a</v>
          </cell>
          <cell r="C568" t="str">
            <v>TABURETE METALICO GIRATORIO CON RESPALDO</v>
          </cell>
          <cell r="D568" t="str">
            <v>MC</v>
          </cell>
        </row>
        <row r="569">
          <cell r="B569" t="str">
            <v>MA-34</v>
          </cell>
          <cell r="C569" t="str">
            <v>TABURETE METALICO GIRATORIO RODABLE</v>
          </cell>
          <cell r="D569" t="str">
            <v>MC</v>
          </cell>
        </row>
        <row r="570">
          <cell r="B570" t="str">
            <v>MA-35</v>
          </cell>
          <cell r="C570" t="str">
            <v>TABURETE METÁLICO GIRATORIO RODABLE CON RESPALDAR</v>
          </cell>
          <cell r="D570" t="str">
            <v>MC</v>
          </cell>
        </row>
        <row r="571">
          <cell r="B571" t="str">
            <v>MA-33b</v>
          </cell>
          <cell r="C571" t="str">
            <v>TABURETE METÁLICO GIRATORIO RODABLE CON RESPALDAR PARA ANESTESIÓLOGO</v>
          </cell>
          <cell r="D571" t="str">
            <v>MC</v>
          </cell>
        </row>
        <row r="572">
          <cell r="B572" t="str">
            <v>MA-28a</v>
          </cell>
          <cell r="C572" t="str">
            <v>VITRINA DE ACERO INOXIDABLE PARA INSTRUMENTAL O MATERIAL ESTERIL 104 x 45CM</v>
          </cell>
          <cell r="D572" t="str">
            <v>MC</v>
          </cell>
        </row>
        <row r="573">
          <cell r="B573" t="str">
            <v>MA-29a</v>
          </cell>
          <cell r="C573" t="str">
            <v>VITRINA DE ACERO INOXIDABLE PARA INSTRUMENTAL O MATERIAL ESTERIL 68X45CM</v>
          </cell>
          <cell r="D573" t="str">
            <v>MC</v>
          </cell>
        </row>
        <row r="574">
          <cell r="B574" t="str">
            <v>MA-29</v>
          </cell>
          <cell r="C574" t="str">
            <v>VITRINA METALICA PARA INSTRUMENTAL O MATERIAL ESTERIL DE 68 X 45 CM</v>
          </cell>
          <cell r="D574" t="str">
            <v>MC</v>
          </cell>
        </row>
        <row r="575">
          <cell r="B575" t="str">
            <v>AMB-3</v>
          </cell>
          <cell r="C575" t="str">
            <v>AMBULANCIA  RURAL TIPO I</v>
          </cell>
          <cell r="D575" t="str">
            <v>V</v>
          </cell>
        </row>
        <row r="576">
          <cell r="B576" t="str">
            <v>AMB-4</v>
          </cell>
          <cell r="C576" t="str">
            <v>AMBULANCIA  RURAL TIPO II</v>
          </cell>
          <cell r="D576" t="str">
            <v>V</v>
          </cell>
        </row>
        <row r="577">
          <cell r="B577" t="str">
            <v>AMB-1</v>
          </cell>
          <cell r="C577" t="str">
            <v>AMBULANCIA  URBANA TIPO I</v>
          </cell>
          <cell r="D577" t="str">
            <v>V</v>
          </cell>
        </row>
        <row r="578">
          <cell r="B578" t="str">
            <v>AMB-2</v>
          </cell>
          <cell r="C578" t="str">
            <v>AMBULANCIA  URBANA TIPO II</v>
          </cell>
          <cell r="D578" t="str">
            <v>V</v>
          </cell>
        </row>
        <row r="579">
          <cell r="B579" t="str">
            <v>AM-4</v>
          </cell>
          <cell r="C579" t="str">
            <v xml:space="preserve">CAMIONETA PICK UP 4 X 4, DOBLE CABINA </v>
          </cell>
          <cell r="D579" t="str">
            <v>V</v>
          </cell>
        </row>
        <row r="580">
          <cell r="B580" t="str">
            <v>INST-45c</v>
          </cell>
          <cell r="C580" t="str">
            <v>DIAPASON</v>
          </cell>
          <cell r="D580" t="str">
            <v>INST</v>
          </cell>
        </row>
        <row r="581">
          <cell r="B581" t="str">
            <v>DX-51</v>
          </cell>
          <cell r="C581" t="str">
            <v>RINOSCOPIO PEDIATRICO</v>
          </cell>
          <cell r="D581" t="str">
            <v>C</v>
          </cell>
        </row>
        <row r="582">
          <cell r="B582" t="str">
            <v>U-26</v>
          </cell>
          <cell r="C582" t="str">
            <v>SILLON PARA OTORRINOLARINGOLOGIA</v>
          </cell>
          <cell r="D582" t="str">
            <v>MC</v>
          </cell>
        </row>
        <row r="583">
          <cell r="B583" t="str">
            <v>U-12</v>
          </cell>
          <cell r="C583" t="str">
            <v>SILLON PARA TRATAMIENTO DE OFTALMOLOGIA</v>
          </cell>
          <cell r="D583" t="str">
            <v>MC</v>
          </cell>
        </row>
        <row r="584">
          <cell r="B584" t="str">
            <v>U-19a</v>
          </cell>
          <cell r="C584" t="str">
            <v>AUTOKERATOREFRACTOMETRO</v>
          </cell>
          <cell r="D584" t="str">
            <v>B</v>
          </cell>
        </row>
        <row r="585">
          <cell r="B585" t="str">
            <v>S-2a</v>
          </cell>
          <cell r="C585" t="str">
            <v xml:space="preserve">ESTERILIZADOR CON GENERADOR ELECTRICO DE VAPOR 12 -15 LTS. </v>
          </cell>
          <cell r="D585" t="str">
            <v>B</v>
          </cell>
        </row>
        <row r="586">
          <cell r="B586" t="str">
            <v>L-196</v>
          </cell>
          <cell r="C586" t="str">
            <v>PISTOLA DE CRIOTERAPIA</v>
          </cell>
          <cell r="D586" t="str">
            <v>C</v>
          </cell>
        </row>
        <row r="587">
          <cell r="B587" t="str">
            <v>E-28</v>
          </cell>
          <cell r="C587" t="str">
            <v>FAJA ERGOMETRICA CON MONITOR</v>
          </cell>
          <cell r="D587" t="str">
            <v>B</v>
          </cell>
        </row>
        <row r="588">
          <cell r="B588" t="str">
            <v>EM-7</v>
          </cell>
          <cell r="C588" t="str">
            <v>HOLTER DIGITAL</v>
          </cell>
          <cell r="D588" t="str">
            <v>B</v>
          </cell>
        </row>
        <row r="589">
          <cell r="B589" t="str">
            <v>EM-7a</v>
          </cell>
          <cell r="C589" t="str">
            <v>SISTEMA MAPA (MONITOREO DE PRESION AMBULATORIA CONTINUA)</v>
          </cell>
          <cell r="D589" t="str">
            <v>B</v>
          </cell>
        </row>
        <row r="590">
          <cell r="B590" t="str">
            <v>EM-37</v>
          </cell>
          <cell r="C590" t="str">
            <v>ECOCARDIOGRAFO</v>
          </cell>
          <cell r="D590" t="str">
            <v>B</v>
          </cell>
        </row>
        <row r="591">
          <cell r="B591" t="str">
            <v>U-19b</v>
          </cell>
          <cell r="C591" t="str">
            <v>FOROPTERO</v>
          </cell>
          <cell r="D591" t="str">
            <v>B</v>
          </cell>
        </row>
        <row r="592">
          <cell r="B592" t="str">
            <v>L-70d</v>
          </cell>
          <cell r="C592" t="str">
            <v>RELOJ CRONOMETRO PARA SALA DE OPERACIONES</v>
          </cell>
          <cell r="D592" t="str">
            <v>INF</v>
          </cell>
        </row>
        <row r="593">
          <cell r="B593" t="str">
            <v>S-8a</v>
          </cell>
          <cell r="C593" t="str">
            <v>ESTERILIZADOR A CALOR SECO (100LT MÍNIMO)</v>
          </cell>
          <cell r="D593" t="str">
            <v>B</v>
          </cell>
        </row>
        <row r="594">
          <cell r="B594" t="str">
            <v>L-120</v>
          </cell>
          <cell r="C594" t="str">
            <v>CANASTILLA PARA TRANSPORTE DE MUESTRAS</v>
          </cell>
          <cell r="D594" t="str">
            <v>C</v>
          </cell>
        </row>
        <row r="595">
          <cell r="B595" t="str">
            <v>L-120a</v>
          </cell>
          <cell r="C595" t="str">
            <v>CANASTILLA PARA TUBOS DE LABORATORIO</v>
          </cell>
          <cell r="D595" t="str">
            <v>C</v>
          </cell>
        </row>
        <row r="596">
          <cell r="B596" t="str">
            <v>L-120b</v>
          </cell>
          <cell r="C596" t="str">
            <v>CANASTILLAS DE COLORACIÓN DE 20 LÁMINAS</v>
          </cell>
          <cell r="D596" t="str">
            <v>C</v>
          </cell>
        </row>
        <row r="597">
          <cell r="B597" t="str">
            <v>RX-9a</v>
          </cell>
          <cell r="C597" t="str">
            <v xml:space="preserve">EQUIPO DE RAYOS X ESTACIONARIO DIGITAL - RADIOGRAFIA / FLUOROSCOPIA </v>
          </cell>
          <cell r="D597" t="str">
            <v>B</v>
          </cell>
        </row>
        <row r="598">
          <cell r="B598" t="str">
            <v>R-38c</v>
          </cell>
          <cell r="C598" t="str">
            <v>CONSERVADORA DE BOLSAS DE SANGRE</v>
          </cell>
          <cell r="D598" t="str">
            <v>E</v>
          </cell>
        </row>
        <row r="599">
          <cell r="B599" t="str">
            <v>EV-1</v>
          </cell>
          <cell r="C599" t="str">
            <v>CAMARA FOTOGRÁFICA</v>
          </cell>
          <cell r="D599" t="str">
            <v>INF</v>
          </cell>
        </row>
        <row r="600">
          <cell r="B600" t="str">
            <v>EV-2</v>
          </cell>
          <cell r="C600" t="str">
            <v>CAMARA FILMADORA</v>
          </cell>
          <cell r="D600" t="str">
            <v>INF</v>
          </cell>
        </row>
        <row r="601">
          <cell r="B601" t="str">
            <v>EV-3</v>
          </cell>
          <cell r="C601" t="str">
            <v>SISTEMA DE PERIFONEO</v>
          </cell>
          <cell r="D601" t="str">
            <v>INF</v>
          </cell>
        </row>
        <row r="602">
          <cell r="B602" t="str">
            <v>X-37a</v>
          </cell>
          <cell r="C602" t="str">
            <v>MARMITA VOLCABLE DE 30  A 50 LITROS</v>
          </cell>
          <cell r="D602" t="str">
            <v>E</v>
          </cell>
        </row>
        <row r="603">
          <cell r="B603" t="str">
            <v>X-9d</v>
          </cell>
          <cell r="C603" t="str">
            <v>MOLEDORA ELECTRICA DE CARNE</v>
          </cell>
          <cell r="D603" t="str">
            <v>E</v>
          </cell>
        </row>
        <row r="604">
          <cell r="B604" t="str">
            <v>X-15</v>
          </cell>
          <cell r="C604" t="str">
            <v>SIERRA ELECTRICA PARA CORTAR CARNE</v>
          </cell>
          <cell r="D604" t="str">
            <v>E</v>
          </cell>
        </row>
        <row r="605">
          <cell r="B605" t="str">
            <v>X-39b</v>
          </cell>
          <cell r="C605" t="str">
            <v>CORTADORA DE PAPA SEMIINDUSTRIAL</v>
          </cell>
          <cell r="D605" t="str">
            <v>E</v>
          </cell>
        </row>
        <row r="606">
          <cell r="B606" t="str">
            <v>PH-1</v>
          </cell>
          <cell r="C606" t="str">
            <v>PATO HIDRAULICO</v>
          </cell>
          <cell r="D606" t="str">
            <v>E</v>
          </cell>
        </row>
        <row r="607">
          <cell r="B607" t="str">
            <v>PH-2</v>
          </cell>
          <cell r="C607" t="str">
            <v>PARIHUELA DE MADERA</v>
          </cell>
          <cell r="D607" t="str">
            <v>E</v>
          </cell>
        </row>
        <row r="608">
          <cell r="B608" t="str">
            <v>MG-1</v>
          </cell>
          <cell r="C608" t="str">
            <v>MENAJERIA GLOBAL</v>
          </cell>
          <cell r="D608" t="str">
            <v>E</v>
          </cell>
        </row>
        <row r="609">
          <cell r="B609" t="str">
            <v>W-1c</v>
          </cell>
          <cell r="C609" t="str">
            <v>BALANZA ELECTONICA DE PISO, FUERZA 200 Kg MINIMO</v>
          </cell>
          <cell r="D609" t="str">
            <v>E</v>
          </cell>
        </row>
        <row r="610">
          <cell r="B610" t="str">
            <v>CRH-1</v>
          </cell>
          <cell r="C610" t="str">
            <v>PODOSCOPIO</v>
          </cell>
          <cell r="D610" t="str">
            <v>C</v>
          </cell>
        </row>
        <row r="611">
          <cell r="B611" t="str">
            <v>CRH-2</v>
          </cell>
          <cell r="C611" t="str">
            <v>SET DE GONIOMETRO</v>
          </cell>
          <cell r="D611" t="str">
            <v>C</v>
          </cell>
        </row>
        <row r="612">
          <cell r="B612" t="str">
            <v>CRH-3</v>
          </cell>
          <cell r="C612" t="str">
            <v>KIT DE ALZAS DE 0.5 HASTA 5 CM</v>
          </cell>
          <cell r="D612" t="str">
            <v>C</v>
          </cell>
        </row>
        <row r="613">
          <cell r="B613" t="str">
            <v>CRH-4</v>
          </cell>
          <cell r="C613" t="str">
            <v>BATERIA CONA II INR</v>
          </cell>
          <cell r="D613" t="str">
            <v>C</v>
          </cell>
        </row>
        <row r="614">
          <cell r="B614" t="str">
            <v>CRH-5</v>
          </cell>
          <cell r="C614" t="str">
            <v>NIVEL PÉLVICO CON PLOMADA</v>
          </cell>
          <cell r="D614" t="str">
            <v>C</v>
          </cell>
        </row>
        <row r="615">
          <cell r="B615" t="str">
            <v>X-47</v>
          </cell>
          <cell r="C615" t="str">
            <v>SIERRA ELECTRICA PARA CORTAR HUESO</v>
          </cell>
          <cell r="D615" t="str">
            <v>B</v>
          </cell>
        </row>
        <row r="616">
          <cell r="B616" t="str">
            <v>X-39c</v>
          </cell>
          <cell r="C616" t="str">
            <v>CAMPANA EXTRACTORA DE GASES</v>
          </cell>
          <cell r="D616" t="str">
            <v>OC</v>
          </cell>
        </row>
        <row r="617">
          <cell r="B617" t="str">
            <v>S-109</v>
          </cell>
          <cell r="C617" t="str">
            <v>AUTOCLAVE TRITURADOR A VAPOR PARA RESIDUOS HOSPITALARIOS Y ACCESORIOS</v>
          </cell>
          <cell r="D617" t="str">
            <v>E</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MATERIALES"/>
      <sheetName val="RESUMEN"/>
      <sheetName val="INGENIERÍA"/>
      <sheetName val="ALMACÉN"/>
      <sheetName val="MANTENIMIENTO"/>
      <sheetName val="COMEDOR-VESTUARIOS"/>
      <sheetName val="OFICINAS"/>
      <sheetName val="LABORATORIO"/>
      <sheetName val="ÁREA DE DESPACHO"/>
      <sheetName val="VIGILANCIA"/>
      <sheetName val="OFICINA INSPECTORES"/>
      <sheetName val="CONTROL ROOM"/>
      <sheetName val="GG"/>
      <sheetName val="Encofrado BVR Unispan"/>
    </sheetNames>
    <sheetDataSet>
      <sheetData sheetId="0">
        <row r="22">
          <cell r="C22">
            <v>3.6</v>
          </cell>
        </row>
      </sheetData>
      <sheetData sheetId="1">
        <row r="22">
          <cell r="C22">
            <v>3.6</v>
          </cell>
        </row>
      </sheetData>
      <sheetData sheetId="2">
        <row r="22">
          <cell r="C22">
            <v>3.6</v>
          </cell>
        </row>
      </sheetData>
      <sheetData sheetId="3">
        <row r="22">
          <cell r="C22">
            <v>3.6</v>
          </cell>
        </row>
      </sheetData>
      <sheetData sheetId="4">
        <row r="22">
          <cell r="C22">
            <v>3.6</v>
          </cell>
        </row>
      </sheetData>
      <sheetData sheetId="5"/>
      <sheetData sheetId="6"/>
      <sheetData sheetId="7"/>
      <sheetData sheetId="8"/>
      <sheetData sheetId="9"/>
      <sheetData sheetId="10"/>
      <sheetData sheetId="11" refreshError="1"/>
      <sheetData sheetId="12"/>
      <sheetData sheetId="1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F"/>
      <sheetName val="1.- VALORES UNIT"/>
      <sheetName val="2.- PMA"/>
      <sheetName val="3.- ALT 1"/>
      <sheetName val="4.- ALT 2"/>
      <sheetName val="5.- CI Exp. Tecnic 1y2"/>
      <sheetName val="6.- CI Supervis"/>
      <sheetName val="7.- Pcon"/>
      <sheetName val="8.- IA"/>
      <sheetName val="9.- EQUIPAMIENTO"/>
      <sheetName val="9.1.- DETALLE EQUIPOS"/>
      <sheetName val="10.- CAPACITAC"/>
      <sheetName val="10.- CAPACITACION"/>
      <sheetName val="11.-G.G. 1y2"/>
      <sheetName val="12.-Costo Total Inversión"/>
      <sheetName val="13.-REMUNERACION SP"/>
      <sheetName val="13.1.-REMUNERACION CP"/>
      <sheetName val="13.2.-REMUNERACION INC"/>
      <sheetName val="Cos Op (2)"/>
      <sheetName val="O&amp;M."/>
      <sheetName val="MF"/>
      <sheetName val="16.-SERVICIOS BASICOS SP"/>
      <sheetName val="16.1.-SERVICIOS BASICOS CP"/>
      <sheetName val="SERVICIOS BASICOS CON PROYE (2"/>
      <sheetName val="16.2.-SERVICIOS BASICOS INC"/>
      <sheetName val="SERVICIOS BASICOS INCREMENTALES"/>
      <sheetName val="17.1.-Mant sin PIP"/>
      <sheetName val="17.2.-Mant. Infraestructura"/>
      <sheetName val="17.3.-Manten Equipamiento"/>
      <sheetName val="17.4.- Mant Infr. y Equip"/>
      <sheetName val="Hoja1"/>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5">
          <cell r="B5">
            <v>3</v>
          </cell>
        </row>
      </sheetData>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_roma"/>
      <sheetName val="steel_roma"/>
      <sheetName val="tub_suma"/>
      <sheetName val="PRES"/>
      <sheetName val="ele"/>
      <sheetName val="inst_N"/>
      <sheetName val="pres_CMD"/>
      <sheetName val="oocc"/>
      <sheetName val="mont_mec"/>
      <sheetName val="desm_mec"/>
      <sheetName val="Ampliad"/>
      <sheetName val="Ing"/>
      <sheetName val="Infra"/>
      <sheetName val="PAPrrhh"/>
      <sheetName val="Opti"/>
      <sheetName val="MAESTRO DE CLAVES FINAL"/>
    </sheetNames>
    <sheetDataSet>
      <sheetData sheetId="0">
        <row r="9">
          <cell r="C9" t="str">
            <v>ITEM</v>
          </cell>
          <cell r="F9" t="str">
            <v>|</v>
          </cell>
        </row>
        <row r="10">
          <cell r="D10" t="str">
            <v>EARTH MOVING</v>
          </cell>
          <cell r="F10" t="str">
            <v>|</v>
          </cell>
        </row>
        <row r="11">
          <cell r="F11" t="str">
            <v>|</v>
          </cell>
        </row>
        <row r="12">
          <cell r="C12">
            <v>2110.0100000000002</v>
          </cell>
          <cell r="D12" t="str">
            <v>Soil scrubbing 15 cm thick</v>
          </cell>
          <cell r="E12" t="str">
            <v>sqm</v>
          </cell>
          <cell r="F12" t="str">
            <v>|</v>
          </cell>
          <cell r="G12">
            <v>0</v>
          </cell>
        </row>
        <row r="13">
          <cell r="C13">
            <v>2111.0100000000002</v>
          </cell>
          <cell r="D13" t="str">
            <v>Soil general excavation</v>
          </cell>
          <cell r="E13" t="str">
            <v>cum</v>
          </cell>
          <cell r="F13" t="str">
            <v>|</v>
          </cell>
          <cell r="G13">
            <v>0</v>
          </cell>
        </row>
        <row r="14">
          <cell r="C14">
            <v>2113.1</v>
          </cell>
          <cell r="D14" t="str">
            <v>Gen.embankment w/matl from exc</v>
          </cell>
          <cell r="E14" t="str">
            <v>cum</v>
          </cell>
          <cell r="F14" t="str">
            <v>|</v>
          </cell>
          <cell r="G14">
            <v>0</v>
          </cell>
        </row>
        <row r="15">
          <cell r="C15">
            <v>2113.11</v>
          </cell>
          <cell r="D15" t="str">
            <v>Gen.embankment w/matl by contr</v>
          </cell>
          <cell r="E15" t="str">
            <v>cum</v>
          </cell>
          <cell r="F15" t="str">
            <v>|</v>
          </cell>
          <cell r="G15">
            <v>0</v>
          </cell>
        </row>
        <row r="16">
          <cell r="C16">
            <v>2199.02</v>
          </cell>
          <cell r="D16" t="str">
            <v>Exist. Binder &amp; W.course scarifying</v>
          </cell>
          <cell r="E16" t="str">
            <v>sqm</v>
          </cell>
          <cell r="F16" t="str">
            <v>|</v>
          </cell>
          <cell r="G16">
            <v>0</v>
          </cell>
        </row>
        <row r="17">
          <cell r="F17" t="str">
            <v>|</v>
          </cell>
        </row>
        <row r="18">
          <cell r="D18" t="str">
            <v>Total Earth Moving</v>
          </cell>
          <cell r="E18" t="str">
            <v>cum</v>
          </cell>
          <cell r="F18" t="str">
            <v>|</v>
          </cell>
        </row>
        <row r="19">
          <cell r="F19" t="str">
            <v>|</v>
          </cell>
        </row>
        <row r="20">
          <cell r="D20" t="str">
            <v>EARTH DYKES AND TANK BASIN AREA</v>
          </cell>
          <cell r="F20" t="str">
            <v>|</v>
          </cell>
        </row>
        <row r="21">
          <cell r="F21" t="str">
            <v>|</v>
          </cell>
        </row>
        <row r="22">
          <cell r="C22">
            <v>2117.02</v>
          </cell>
          <cell r="D22" t="str">
            <v>Surface compaction 90%</v>
          </cell>
          <cell r="E22" t="str">
            <v>sqm</v>
          </cell>
          <cell r="F22" t="str">
            <v>|</v>
          </cell>
          <cell r="G22">
            <v>0</v>
          </cell>
        </row>
        <row r="23">
          <cell r="C23">
            <v>2117.0300000000002</v>
          </cell>
          <cell r="D23" t="str">
            <v>Surface compaction 95%</v>
          </cell>
          <cell r="E23" t="str">
            <v>sqm</v>
          </cell>
          <cell r="F23" t="str">
            <v>|</v>
          </cell>
          <cell r="G23">
            <v>0</v>
          </cell>
        </row>
        <row r="24">
          <cell r="C24">
            <v>2117.0100000000002</v>
          </cell>
          <cell r="D24" t="str">
            <v>Surface levelling</v>
          </cell>
          <cell r="E24" t="str">
            <v>sqm</v>
          </cell>
          <cell r="F24" t="str">
            <v>|</v>
          </cell>
          <cell r="G24">
            <v>0</v>
          </cell>
        </row>
        <row r="25">
          <cell r="C25">
            <v>2111.3000000000002</v>
          </cell>
          <cell r="D25" t="str">
            <v>Soil sect.exc.by mach.up to 2m</v>
          </cell>
          <cell r="E25" t="str">
            <v>cum</v>
          </cell>
          <cell r="F25" t="str">
            <v>|</v>
          </cell>
          <cell r="G25">
            <v>0</v>
          </cell>
        </row>
        <row r="26">
          <cell r="C26">
            <v>2112.04</v>
          </cell>
          <cell r="D26" t="str">
            <v>Materials from excav.transport</v>
          </cell>
          <cell r="E26" t="str">
            <v>cum</v>
          </cell>
          <cell r="F26" t="str">
            <v>|</v>
          </cell>
          <cell r="G26">
            <v>0</v>
          </cell>
        </row>
        <row r="27">
          <cell r="C27">
            <v>2113.14</v>
          </cell>
          <cell r="D27" t="str">
            <v>Earth-dyke w/ matl from exc.</v>
          </cell>
          <cell r="E27" t="str">
            <v>cum</v>
          </cell>
          <cell r="F27" t="str">
            <v>|</v>
          </cell>
          <cell r="G27">
            <v>0</v>
          </cell>
        </row>
        <row r="28">
          <cell r="C28">
            <v>2117.06</v>
          </cell>
          <cell r="D28" t="str">
            <v>Vegetal soil surface lining</v>
          </cell>
          <cell r="E28" t="str">
            <v>cum</v>
          </cell>
          <cell r="F28" t="str">
            <v>|</v>
          </cell>
          <cell r="G28">
            <v>0</v>
          </cell>
        </row>
        <row r="29">
          <cell r="C29">
            <v>2117.04</v>
          </cell>
          <cell r="D29" t="str">
            <v>Crush.stone finish 5cm thk</v>
          </cell>
          <cell r="E29" t="str">
            <v>sqm</v>
          </cell>
          <cell r="F29" t="str">
            <v>|</v>
          </cell>
          <cell r="G29">
            <v>0</v>
          </cell>
        </row>
        <row r="30">
          <cell r="C30">
            <v>2199.0700000000002</v>
          </cell>
          <cell r="D30" t="str">
            <v>Clay lining 20 cm thk bottom tank basins</v>
          </cell>
          <cell r="E30" t="str">
            <v>sqm</v>
          </cell>
          <cell r="F30" t="str">
            <v>|</v>
          </cell>
          <cell r="G30">
            <v>0</v>
          </cell>
        </row>
        <row r="31">
          <cell r="C31">
            <v>2199.08</v>
          </cell>
          <cell r="D31" t="str">
            <v>5cm Dykes Finis.by mix.bitum.&amp; crus.stone</v>
          </cell>
          <cell r="E31" t="str">
            <v>sqm</v>
          </cell>
          <cell r="F31" t="str">
            <v>|</v>
          </cell>
          <cell r="G31">
            <v>0</v>
          </cell>
        </row>
        <row r="32">
          <cell r="C32">
            <v>1716.04</v>
          </cell>
          <cell r="D32" t="str">
            <v>Reinf.concrete paving thk 10cm</v>
          </cell>
          <cell r="E32" t="str">
            <v>sqm</v>
          </cell>
          <cell r="F32" t="str">
            <v>|</v>
          </cell>
          <cell r="G32">
            <v>0</v>
          </cell>
        </row>
        <row r="33">
          <cell r="C33">
            <v>1716.13</v>
          </cell>
          <cell r="D33" t="str">
            <v>Cut joint ( control )</v>
          </cell>
          <cell r="E33" t="str">
            <v>lm</v>
          </cell>
          <cell r="F33" t="str">
            <v>|</v>
          </cell>
          <cell r="G33">
            <v>0</v>
          </cell>
        </row>
        <row r="34">
          <cell r="C34">
            <v>1716.14</v>
          </cell>
          <cell r="D34" t="str">
            <v>Construction joint</v>
          </cell>
          <cell r="E34" t="str">
            <v>lm</v>
          </cell>
          <cell r="F34" t="str">
            <v>|</v>
          </cell>
          <cell r="G34">
            <v>0</v>
          </cell>
        </row>
        <row r="35">
          <cell r="C35">
            <v>1716.15</v>
          </cell>
          <cell r="D35" t="str">
            <v>Isolation joint</v>
          </cell>
          <cell r="E35" t="str">
            <v>lm</v>
          </cell>
          <cell r="F35" t="str">
            <v>|</v>
          </cell>
          <cell r="G35">
            <v>0</v>
          </cell>
        </row>
        <row r="36">
          <cell r="C36">
            <v>1716.16</v>
          </cell>
          <cell r="D36" t="str">
            <v>Expansion joint ( contraction )</v>
          </cell>
          <cell r="E36" t="str">
            <v>lm</v>
          </cell>
          <cell r="F36" t="str">
            <v>|</v>
          </cell>
          <cell r="G36">
            <v>0</v>
          </cell>
        </row>
        <row r="37">
          <cell r="C37">
            <v>2116.0500000000002</v>
          </cell>
          <cell r="D37" t="str">
            <v>Side-walk pav. 10cm thk</v>
          </cell>
          <cell r="E37" t="str">
            <v>sqm</v>
          </cell>
          <cell r="F37" t="str">
            <v>|</v>
          </cell>
          <cell r="G37">
            <v>0</v>
          </cell>
        </row>
        <row r="38">
          <cell r="C38">
            <v>2116.02</v>
          </cell>
          <cell r="D38" t="str">
            <v>Sidewalk fndn w.matl from exc.</v>
          </cell>
          <cell r="E38" t="str">
            <v>cum</v>
          </cell>
          <cell r="F38" t="str">
            <v>|</v>
          </cell>
          <cell r="G38">
            <v>0</v>
          </cell>
        </row>
        <row r="39">
          <cell r="C39">
            <v>1714.13</v>
          </cell>
          <cell r="D39" t="str">
            <v>Welded wire mesh</v>
          </cell>
          <cell r="E39" t="str">
            <v>Kg</v>
          </cell>
          <cell r="F39" t="str">
            <v>|</v>
          </cell>
          <cell r="G39">
            <v>0</v>
          </cell>
        </row>
        <row r="40">
          <cell r="C40">
            <v>1711.12</v>
          </cell>
          <cell r="D40" t="str">
            <v>Earth Slope lining 8 cm thk conc.slab</v>
          </cell>
          <cell r="E40" t="str">
            <v>sqm</v>
          </cell>
          <cell r="F40" t="str">
            <v>|</v>
          </cell>
          <cell r="G40">
            <v>0</v>
          </cell>
        </row>
        <row r="41">
          <cell r="C41">
            <v>1799.05</v>
          </cell>
          <cell r="D41" t="str">
            <v>Precast concrete stair steps for dykes</v>
          </cell>
          <cell r="E41" t="str">
            <v>lm</v>
          </cell>
          <cell r="F41" t="str">
            <v>|</v>
          </cell>
          <cell r="G41">
            <v>0</v>
          </cell>
        </row>
        <row r="42">
          <cell r="F42" t="str">
            <v>|</v>
          </cell>
        </row>
        <row r="43">
          <cell r="D43" t="str">
            <v>Total Earth Dykes And Tank Basin Area</v>
          </cell>
          <cell r="E43" t="str">
            <v>cum</v>
          </cell>
          <cell r="F43" t="str">
            <v>|</v>
          </cell>
        </row>
        <row r="44">
          <cell r="F44" t="str">
            <v>|</v>
          </cell>
        </row>
        <row r="45">
          <cell r="D45" t="str">
            <v>TANK PADS</v>
          </cell>
          <cell r="F45" t="str">
            <v>|</v>
          </cell>
        </row>
        <row r="46">
          <cell r="F46" t="str">
            <v>|</v>
          </cell>
        </row>
        <row r="47">
          <cell r="C47">
            <v>2111.3000000000002</v>
          </cell>
          <cell r="D47" t="str">
            <v>Soil sect.exc.by mach.up to 2m</v>
          </cell>
          <cell r="E47" t="str">
            <v>cum</v>
          </cell>
          <cell r="F47" t="str">
            <v>|</v>
          </cell>
          <cell r="G47">
            <v>0</v>
          </cell>
        </row>
        <row r="48">
          <cell r="C48">
            <v>2111.1</v>
          </cell>
          <cell r="D48" t="str">
            <v>Soil sect.exc.by hand up to 2m</v>
          </cell>
          <cell r="E48" t="str">
            <v>cum</v>
          </cell>
          <cell r="F48" t="str">
            <v>|</v>
          </cell>
          <cell r="G48">
            <v>0</v>
          </cell>
        </row>
        <row r="49">
          <cell r="C49">
            <v>2111.0100000000002</v>
          </cell>
          <cell r="D49" t="str">
            <v>Soil general excavation</v>
          </cell>
          <cell r="E49" t="str">
            <v>cum</v>
          </cell>
          <cell r="F49" t="str">
            <v>|</v>
          </cell>
          <cell r="G49">
            <v>0</v>
          </cell>
        </row>
        <row r="50">
          <cell r="C50">
            <v>2112.04</v>
          </cell>
          <cell r="D50" t="str">
            <v>Materials from excav.transport</v>
          </cell>
          <cell r="E50" t="str">
            <v>cum</v>
          </cell>
          <cell r="F50" t="str">
            <v>|</v>
          </cell>
          <cell r="G50">
            <v>0</v>
          </cell>
        </row>
        <row r="51">
          <cell r="C51">
            <v>2113.0100000000002</v>
          </cell>
          <cell r="D51" t="str">
            <v>Backfill w/ matl from exc.</v>
          </cell>
          <cell r="E51" t="str">
            <v>cum</v>
          </cell>
          <cell r="F51" t="str">
            <v>|</v>
          </cell>
          <cell r="G51">
            <v>0</v>
          </cell>
        </row>
        <row r="52">
          <cell r="C52">
            <v>2113.11</v>
          </cell>
          <cell r="D52" t="str">
            <v>Gen.embankment w/matl by contr</v>
          </cell>
          <cell r="E52" t="str">
            <v>cum</v>
          </cell>
          <cell r="F52" t="str">
            <v>|</v>
          </cell>
          <cell r="G52">
            <v>0</v>
          </cell>
        </row>
        <row r="53">
          <cell r="C53">
            <v>2117.0300000000002</v>
          </cell>
          <cell r="D53" t="str">
            <v>Surface compaction 95%</v>
          </cell>
          <cell r="E53" t="str">
            <v>sqm</v>
          </cell>
          <cell r="F53" t="str">
            <v>|</v>
          </cell>
          <cell r="G53">
            <v>0</v>
          </cell>
        </row>
        <row r="54">
          <cell r="C54">
            <v>2113.12</v>
          </cell>
          <cell r="D54" t="str">
            <v>Tank-pad.w/ matl from exc.</v>
          </cell>
          <cell r="E54" t="str">
            <v>cum</v>
          </cell>
          <cell r="F54" t="str">
            <v>|</v>
          </cell>
          <cell r="G54">
            <v>0</v>
          </cell>
        </row>
        <row r="55">
          <cell r="C55">
            <v>2113.13</v>
          </cell>
          <cell r="D55" t="str">
            <v>Tank-pad.w/ matl by contr.</v>
          </cell>
          <cell r="E55" t="str">
            <v>cum</v>
          </cell>
          <cell r="F55" t="str">
            <v>|</v>
          </cell>
          <cell r="G55">
            <v>0</v>
          </cell>
        </row>
        <row r="56">
          <cell r="C56">
            <v>2199.04</v>
          </cell>
          <cell r="D56" t="str">
            <v>Top course pad tk 10 cm w/ crushed stone</v>
          </cell>
          <cell r="E56" t="str">
            <v>cum</v>
          </cell>
          <cell r="F56" t="str">
            <v>|</v>
          </cell>
          <cell r="G56">
            <v>0</v>
          </cell>
        </row>
        <row r="57">
          <cell r="C57">
            <v>1710.02</v>
          </cell>
          <cell r="D57" t="str">
            <v>Lean concrete 10cm thk.</v>
          </cell>
          <cell r="E57" t="str">
            <v>sqm</v>
          </cell>
          <cell r="F57" t="str">
            <v>|</v>
          </cell>
          <cell r="G57">
            <v>0</v>
          </cell>
        </row>
        <row r="58">
          <cell r="C58">
            <v>1711.01</v>
          </cell>
          <cell r="D58" t="str">
            <v>Concrete for foundation</v>
          </cell>
          <cell r="E58" t="str">
            <v>cum</v>
          </cell>
          <cell r="F58" t="str">
            <v>|</v>
          </cell>
          <cell r="G58">
            <v>0</v>
          </cell>
        </row>
        <row r="59">
          <cell r="C59">
            <v>1714.01</v>
          </cell>
          <cell r="D59" t="str">
            <v>Formwork foundation</v>
          </cell>
          <cell r="E59" t="str">
            <v>sqm</v>
          </cell>
          <cell r="F59" t="str">
            <v>|</v>
          </cell>
          <cell r="G59">
            <v>0</v>
          </cell>
        </row>
        <row r="60">
          <cell r="C60">
            <v>1714.05</v>
          </cell>
          <cell r="D60" t="str">
            <v>Circular formwork el. &lt;10m</v>
          </cell>
          <cell r="E60" t="str">
            <v>sqm</v>
          </cell>
          <cell r="F60" t="str">
            <v>|</v>
          </cell>
          <cell r="G60">
            <v>0</v>
          </cell>
        </row>
        <row r="61">
          <cell r="C61">
            <v>1714.12</v>
          </cell>
          <cell r="D61" t="str">
            <v>Improved bond reinf.steel</v>
          </cell>
          <cell r="E61" t="str">
            <v>Kg</v>
          </cell>
          <cell r="F61" t="str">
            <v>|</v>
          </cell>
          <cell r="G61">
            <v>0</v>
          </cell>
        </row>
        <row r="62">
          <cell r="C62">
            <v>1718.01</v>
          </cell>
          <cell r="D62" t="str">
            <v>Grout 25mm thk.</v>
          </cell>
          <cell r="E62" t="str">
            <v>sqm</v>
          </cell>
          <cell r="F62" t="str">
            <v>|</v>
          </cell>
          <cell r="G62">
            <v>0</v>
          </cell>
        </row>
        <row r="63">
          <cell r="C63">
            <v>1714.17</v>
          </cell>
          <cell r="D63" t="str">
            <v>Anchor bolts weight up to 20Kg</v>
          </cell>
          <cell r="E63" t="str">
            <v>Kg</v>
          </cell>
          <cell r="F63" t="str">
            <v>|</v>
          </cell>
          <cell r="G63">
            <v>0</v>
          </cell>
        </row>
        <row r="64">
          <cell r="C64">
            <v>1716.04</v>
          </cell>
          <cell r="D64" t="str">
            <v>Reinf.concrete paving thk 10cm</v>
          </cell>
          <cell r="E64" t="str">
            <v>sqm</v>
          </cell>
          <cell r="F64" t="str">
            <v>|</v>
          </cell>
          <cell r="G64">
            <v>0</v>
          </cell>
        </row>
        <row r="65">
          <cell r="C65">
            <v>1714.13</v>
          </cell>
          <cell r="D65" t="str">
            <v>Welded wire mesh</v>
          </cell>
          <cell r="E65" t="str">
            <v>Kg</v>
          </cell>
          <cell r="F65" t="str">
            <v>|</v>
          </cell>
          <cell r="G65">
            <v>0</v>
          </cell>
        </row>
        <row r="66">
          <cell r="C66">
            <v>1718.22</v>
          </cell>
          <cell r="D66" t="str">
            <v>Acid-resistant lining w. epoxy</v>
          </cell>
          <cell r="E66" t="str">
            <v>sqm</v>
          </cell>
          <cell r="F66" t="str">
            <v>|</v>
          </cell>
          <cell r="G66">
            <v>0</v>
          </cell>
        </row>
        <row r="67">
          <cell r="C67">
            <v>2116.06</v>
          </cell>
          <cell r="D67" t="str">
            <v>Bituminous emulsion 1,5Kg/sqm</v>
          </cell>
          <cell r="E67" t="str">
            <v>sqm</v>
          </cell>
          <cell r="F67" t="str">
            <v>|</v>
          </cell>
          <cell r="G67">
            <v>0</v>
          </cell>
        </row>
        <row r="68">
          <cell r="C68">
            <v>2116.0700000000002</v>
          </cell>
          <cell r="D68" t="str">
            <v>Tank-fndn: wear-carpet, 3cmthk</v>
          </cell>
          <cell r="E68" t="str">
            <v>sqm</v>
          </cell>
          <cell r="F68" t="str">
            <v>|</v>
          </cell>
          <cell r="G68">
            <v>0</v>
          </cell>
        </row>
        <row r="69">
          <cell r="C69">
            <v>2116.08</v>
          </cell>
          <cell r="D69" t="str">
            <v>Bitumen mastic sealing</v>
          </cell>
          <cell r="E69" t="str">
            <v>lm</v>
          </cell>
          <cell r="F69" t="str">
            <v>|</v>
          </cell>
          <cell r="G69">
            <v>0</v>
          </cell>
        </row>
        <row r="70">
          <cell r="F70" t="str">
            <v>|</v>
          </cell>
        </row>
        <row r="71">
          <cell r="D71" t="str">
            <v>Total Tank Pads</v>
          </cell>
          <cell r="E71" t="str">
            <v>sqm</v>
          </cell>
          <cell r="F71" t="str">
            <v>|</v>
          </cell>
        </row>
        <row r="72">
          <cell r="F72" t="str">
            <v>|</v>
          </cell>
        </row>
        <row r="73">
          <cell r="D73" t="str">
            <v>CONCRETE  PAVING</v>
          </cell>
          <cell r="F73" t="str">
            <v>|</v>
          </cell>
        </row>
        <row r="74">
          <cell r="F74" t="str">
            <v>|</v>
          </cell>
        </row>
        <row r="75">
          <cell r="C75">
            <v>2117.0100000000002</v>
          </cell>
          <cell r="D75" t="str">
            <v>Surface levelling</v>
          </cell>
          <cell r="E75" t="str">
            <v>sqm</v>
          </cell>
          <cell r="F75" t="str">
            <v>|</v>
          </cell>
          <cell r="G75">
            <v>0</v>
          </cell>
        </row>
        <row r="76">
          <cell r="C76">
            <v>2117.02</v>
          </cell>
          <cell r="D76" t="str">
            <v>Surface compaction 90%</v>
          </cell>
          <cell r="E76" t="str">
            <v>sqm</v>
          </cell>
          <cell r="F76" t="str">
            <v>|</v>
          </cell>
          <cell r="G76">
            <v>0</v>
          </cell>
        </row>
        <row r="77">
          <cell r="C77">
            <v>2111.3000000000002</v>
          </cell>
          <cell r="D77" t="str">
            <v>Soil sect.exc.by mach.up to 2m</v>
          </cell>
          <cell r="E77" t="str">
            <v>cum</v>
          </cell>
          <cell r="F77" t="str">
            <v>|</v>
          </cell>
          <cell r="G77">
            <v>0</v>
          </cell>
        </row>
        <row r="78">
          <cell r="C78">
            <v>2112.04</v>
          </cell>
          <cell r="D78" t="str">
            <v>Materials from excav.transport</v>
          </cell>
          <cell r="E78" t="str">
            <v>cum</v>
          </cell>
          <cell r="F78" t="str">
            <v>|</v>
          </cell>
          <cell r="G78">
            <v>0</v>
          </cell>
        </row>
        <row r="79">
          <cell r="C79">
            <v>1716.01</v>
          </cell>
          <cell r="D79" t="str">
            <v>Floor sub-base</v>
          </cell>
          <cell r="E79" t="str">
            <v>cum</v>
          </cell>
          <cell r="F79" t="str">
            <v>|</v>
          </cell>
          <cell r="G79">
            <v>0</v>
          </cell>
        </row>
        <row r="80">
          <cell r="C80">
            <v>1716.02</v>
          </cell>
          <cell r="D80" t="str">
            <v>Stabilized floor sub-base</v>
          </cell>
          <cell r="E80" t="str">
            <v>cum</v>
          </cell>
          <cell r="F80" t="str">
            <v>|</v>
          </cell>
          <cell r="G80">
            <v>0</v>
          </cell>
        </row>
        <row r="81">
          <cell r="C81">
            <v>1716.03</v>
          </cell>
          <cell r="D81" t="str">
            <v>Polyethilene vapor barrier</v>
          </cell>
          <cell r="E81" t="str">
            <v>sqm</v>
          </cell>
          <cell r="F81" t="str">
            <v>|</v>
          </cell>
          <cell r="G81">
            <v>0</v>
          </cell>
        </row>
        <row r="82">
          <cell r="C82">
            <v>1716.04</v>
          </cell>
          <cell r="D82" t="str">
            <v>Reinf.concrete paving thk 10cm</v>
          </cell>
          <cell r="E82" t="str">
            <v>sqm</v>
          </cell>
          <cell r="F82" t="str">
            <v>|</v>
          </cell>
          <cell r="G82">
            <v>0</v>
          </cell>
        </row>
        <row r="83">
          <cell r="C83">
            <v>1716.05</v>
          </cell>
          <cell r="D83" t="str">
            <v>Reinf.concrete paving thk 15cm</v>
          </cell>
          <cell r="E83" t="str">
            <v>sqm</v>
          </cell>
          <cell r="F83" t="str">
            <v>|</v>
          </cell>
          <cell r="G83">
            <v>0</v>
          </cell>
        </row>
        <row r="84">
          <cell r="C84">
            <v>1716.06</v>
          </cell>
          <cell r="D84" t="str">
            <v>Reinf.concrete paving thk 20cm</v>
          </cell>
          <cell r="E84" t="str">
            <v>sqm</v>
          </cell>
          <cell r="F84" t="str">
            <v>|</v>
          </cell>
          <cell r="G84">
            <v>0</v>
          </cell>
        </row>
        <row r="85">
          <cell r="C85">
            <v>1714.13</v>
          </cell>
          <cell r="D85" t="str">
            <v>Welded wire mesh</v>
          </cell>
          <cell r="E85" t="str">
            <v>Kg</v>
          </cell>
          <cell r="F85" t="str">
            <v>|</v>
          </cell>
          <cell r="G85">
            <v>0</v>
          </cell>
        </row>
        <row r="86">
          <cell r="C86">
            <v>2116.0100000000002</v>
          </cell>
          <cell r="D86" t="str">
            <v>Sidewalk kerb</v>
          </cell>
          <cell r="E86" t="str">
            <v>lm</v>
          </cell>
          <cell r="F86" t="str">
            <v>|</v>
          </cell>
          <cell r="G86">
            <v>0</v>
          </cell>
        </row>
        <row r="87">
          <cell r="C87">
            <v>2116.02</v>
          </cell>
          <cell r="D87" t="str">
            <v>Sidewalk fndn w.matl from exc.</v>
          </cell>
          <cell r="E87" t="str">
            <v>cum</v>
          </cell>
          <cell r="F87" t="str">
            <v>|</v>
          </cell>
          <cell r="G87">
            <v>0</v>
          </cell>
        </row>
        <row r="88">
          <cell r="C88">
            <v>2116.0500000000002</v>
          </cell>
          <cell r="D88" t="str">
            <v>Side-walk pav. 10cm thk</v>
          </cell>
          <cell r="E88" t="str">
            <v>sqm</v>
          </cell>
          <cell r="F88" t="str">
            <v>|</v>
          </cell>
          <cell r="G88">
            <v>0</v>
          </cell>
        </row>
        <row r="89">
          <cell r="C89">
            <v>1716.08</v>
          </cell>
          <cell r="D89" t="str">
            <v>Reinf.concrete curb</v>
          </cell>
          <cell r="E89" t="str">
            <v>lm</v>
          </cell>
          <cell r="F89" t="str">
            <v>|</v>
          </cell>
          <cell r="G89">
            <v>0</v>
          </cell>
        </row>
        <row r="90">
          <cell r="C90">
            <v>1716.13</v>
          </cell>
          <cell r="D90" t="str">
            <v>Cut joint ( control )</v>
          </cell>
          <cell r="E90" t="str">
            <v>lm</v>
          </cell>
          <cell r="F90" t="str">
            <v>|</v>
          </cell>
          <cell r="G90">
            <v>0</v>
          </cell>
        </row>
        <row r="91">
          <cell r="C91">
            <v>1716.14</v>
          </cell>
          <cell r="D91" t="str">
            <v>Construction joint</v>
          </cell>
          <cell r="E91" t="str">
            <v>lm</v>
          </cell>
          <cell r="F91" t="str">
            <v>|</v>
          </cell>
          <cell r="G91">
            <v>0</v>
          </cell>
        </row>
        <row r="92">
          <cell r="C92">
            <v>1716.15</v>
          </cell>
          <cell r="D92" t="str">
            <v>Isolation joint</v>
          </cell>
          <cell r="E92" t="str">
            <v>lm</v>
          </cell>
          <cell r="F92" t="str">
            <v>|</v>
          </cell>
          <cell r="G92">
            <v>0</v>
          </cell>
        </row>
        <row r="93">
          <cell r="C93">
            <v>1716.16</v>
          </cell>
          <cell r="D93" t="str">
            <v>Expansion joint ( contraction )</v>
          </cell>
          <cell r="E93" t="str">
            <v>lm</v>
          </cell>
          <cell r="F93" t="str">
            <v>|</v>
          </cell>
          <cell r="G93">
            <v>0</v>
          </cell>
        </row>
        <row r="94">
          <cell r="C94">
            <v>1799.35</v>
          </cell>
          <cell r="D94" t="str">
            <v>Coal Tar Epoxy painting on cls surfaces</v>
          </cell>
          <cell r="E94" t="str">
            <v>sqm</v>
          </cell>
          <cell r="F94" t="str">
            <v>|</v>
          </cell>
          <cell r="G94">
            <v>0</v>
          </cell>
        </row>
        <row r="95">
          <cell r="C95">
            <v>1718.21</v>
          </cell>
          <cell r="D95" t="str">
            <v>Acid-resistant lining w. tiles</v>
          </cell>
          <cell r="E95" t="str">
            <v>sqm</v>
          </cell>
          <cell r="F95" t="str">
            <v>|</v>
          </cell>
          <cell r="G95">
            <v>0</v>
          </cell>
        </row>
        <row r="96">
          <cell r="C96">
            <v>1718.23</v>
          </cell>
          <cell r="D96" t="str">
            <v>Acid-resistant plaster w.resin</v>
          </cell>
          <cell r="E96" t="str">
            <v>sqm</v>
          </cell>
          <cell r="F96" t="str">
            <v>|</v>
          </cell>
          <cell r="G96">
            <v>0</v>
          </cell>
        </row>
        <row r="97">
          <cell r="C97">
            <v>1716.09</v>
          </cell>
          <cell r="D97" t="str">
            <v>Hardener on paving (dust)</v>
          </cell>
          <cell r="E97" t="str">
            <v>sqm</v>
          </cell>
          <cell r="F97" t="str">
            <v>|</v>
          </cell>
          <cell r="G97">
            <v>0</v>
          </cell>
        </row>
        <row r="98">
          <cell r="F98" t="str">
            <v>|</v>
          </cell>
        </row>
        <row r="99">
          <cell r="D99" t="str">
            <v>Total Concrete Paving</v>
          </cell>
          <cell r="E99" t="str">
            <v>sqm</v>
          </cell>
          <cell r="F99" t="str">
            <v>|</v>
          </cell>
        </row>
        <row r="100">
          <cell r="F100" t="str">
            <v>|</v>
          </cell>
        </row>
        <row r="101">
          <cell r="D101" t="str">
            <v>SOIL FINISHING</v>
          </cell>
          <cell r="F101" t="str">
            <v>|</v>
          </cell>
        </row>
        <row r="102">
          <cell r="F102" t="str">
            <v>|</v>
          </cell>
        </row>
        <row r="103">
          <cell r="C103">
            <v>2117.0100000000002</v>
          </cell>
          <cell r="D103" t="str">
            <v>Surface levelling</v>
          </cell>
          <cell r="E103" t="str">
            <v>sqm</v>
          </cell>
          <cell r="F103" t="str">
            <v>|</v>
          </cell>
          <cell r="G103">
            <v>0</v>
          </cell>
        </row>
        <row r="104">
          <cell r="C104">
            <v>2117.02</v>
          </cell>
          <cell r="D104" t="str">
            <v>Surface compaction 90%</v>
          </cell>
          <cell r="E104" t="str">
            <v>sqm</v>
          </cell>
          <cell r="F104" t="str">
            <v>|</v>
          </cell>
          <cell r="G104">
            <v>0</v>
          </cell>
        </row>
        <row r="105">
          <cell r="C105">
            <v>2117.04</v>
          </cell>
          <cell r="D105" t="str">
            <v>Crush.stone finish 5cm thk</v>
          </cell>
          <cell r="E105" t="str">
            <v>sqm</v>
          </cell>
          <cell r="F105" t="str">
            <v>|</v>
          </cell>
          <cell r="G105">
            <v>0</v>
          </cell>
        </row>
        <row r="106">
          <cell r="F106" t="str">
            <v>|</v>
          </cell>
        </row>
        <row r="107">
          <cell r="D107" t="str">
            <v>Total Soil Finishing</v>
          </cell>
          <cell r="E107" t="str">
            <v>sqm</v>
          </cell>
          <cell r="F107" t="str">
            <v>|</v>
          </cell>
        </row>
        <row r="108">
          <cell r="F108" t="str">
            <v>|</v>
          </cell>
        </row>
        <row r="109">
          <cell r="D109" t="str">
            <v>ROADS &amp; YARDS</v>
          </cell>
          <cell r="F109" t="str">
            <v>|</v>
          </cell>
        </row>
        <row r="110">
          <cell r="F110" t="str">
            <v>|</v>
          </cell>
        </row>
        <row r="111">
          <cell r="C111">
            <v>2111.3000000000002</v>
          </cell>
          <cell r="D111" t="str">
            <v>Soil sect.exc.by mach.up to 2m</v>
          </cell>
          <cell r="E111" t="str">
            <v>cum</v>
          </cell>
          <cell r="F111" t="str">
            <v>|</v>
          </cell>
          <cell r="G111">
            <v>0</v>
          </cell>
        </row>
        <row r="112">
          <cell r="C112">
            <v>2112.04</v>
          </cell>
          <cell r="D112" t="str">
            <v>Materials from excav.transport</v>
          </cell>
          <cell r="E112" t="str">
            <v>cum</v>
          </cell>
          <cell r="F112" t="str">
            <v>|</v>
          </cell>
          <cell r="G112">
            <v>0</v>
          </cell>
        </row>
        <row r="113">
          <cell r="C113">
            <v>2199.21</v>
          </cell>
          <cell r="D113" t="str">
            <v>Backfill with desert matl.</v>
          </cell>
          <cell r="E113" t="str">
            <v>cum</v>
          </cell>
          <cell r="F113" t="str">
            <v>|</v>
          </cell>
          <cell r="G113">
            <v>0</v>
          </cell>
        </row>
        <row r="114">
          <cell r="C114">
            <v>2117.0100000000002</v>
          </cell>
          <cell r="D114" t="str">
            <v>Surface levelling</v>
          </cell>
          <cell r="E114" t="str">
            <v>sqm</v>
          </cell>
          <cell r="F114" t="str">
            <v>|</v>
          </cell>
          <cell r="G114">
            <v>0</v>
          </cell>
        </row>
        <row r="115">
          <cell r="C115">
            <v>2117.0300000000002</v>
          </cell>
          <cell r="D115" t="str">
            <v>Surface compaction 95%</v>
          </cell>
          <cell r="E115" t="str">
            <v>sqm</v>
          </cell>
          <cell r="F115" t="str">
            <v>|</v>
          </cell>
          <cell r="G115">
            <v>0</v>
          </cell>
        </row>
        <row r="116">
          <cell r="C116">
            <v>2115.0500000000002</v>
          </cell>
          <cell r="D116" t="str">
            <v>Road fndn.w.matl by contr.</v>
          </cell>
          <cell r="E116" t="str">
            <v>cum</v>
          </cell>
          <cell r="F116" t="str">
            <v>|</v>
          </cell>
          <cell r="G116">
            <v>0</v>
          </cell>
        </row>
        <row r="117">
          <cell r="C117">
            <v>2115.08</v>
          </cell>
          <cell r="D117" t="str">
            <v>Base-course w/ matl by contr.</v>
          </cell>
          <cell r="E117" t="str">
            <v>cum</v>
          </cell>
          <cell r="F117" t="str">
            <v>|</v>
          </cell>
          <cell r="G117">
            <v>0</v>
          </cell>
        </row>
        <row r="118">
          <cell r="C118">
            <v>2115.09</v>
          </cell>
          <cell r="D118" t="str">
            <v>Bituminous emulsion 1,5Kg/sqm</v>
          </cell>
          <cell r="E118" t="str">
            <v>sqm</v>
          </cell>
          <cell r="F118" t="str">
            <v>|</v>
          </cell>
          <cell r="G118">
            <v>0</v>
          </cell>
        </row>
        <row r="119">
          <cell r="C119">
            <v>2115.1</v>
          </cell>
          <cell r="D119" t="str">
            <v>Binder 7cm thk.</v>
          </cell>
          <cell r="E119" t="str">
            <v>sqm</v>
          </cell>
          <cell r="F119" t="str">
            <v>|</v>
          </cell>
          <cell r="G119">
            <v>0</v>
          </cell>
        </row>
        <row r="120">
          <cell r="C120">
            <v>2115.11</v>
          </cell>
          <cell r="D120" t="str">
            <v>Binder thk. variation: 1cm</v>
          </cell>
          <cell r="E120" t="str">
            <v>sqm</v>
          </cell>
          <cell r="F120" t="str">
            <v>|</v>
          </cell>
          <cell r="G120">
            <v>0</v>
          </cell>
        </row>
        <row r="121">
          <cell r="C121">
            <v>2115.12</v>
          </cell>
          <cell r="D121" t="str">
            <v>Bituminous emulsion 1,0Kg/sqm</v>
          </cell>
          <cell r="E121" t="str">
            <v>sqm</v>
          </cell>
          <cell r="F121" t="str">
            <v>|</v>
          </cell>
          <cell r="G121">
            <v>0</v>
          </cell>
        </row>
        <row r="122">
          <cell r="C122">
            <v>2115.13</v>
          </cell>
          <cell r="D122" t="str">
            <v>Wearing course 3cm thk.</v>
          </cell>
          <cell r="E122" t="str">
            <v>sqm</v>
          </cell>
          <cell r="F122" t="str">
            <v>|</v>
          </cell>
          <cell r="G122">
            <v>0</v>
          </cell>
        </row>
        <row r="123">
          <cell r="C123">
            <v>2115.14</v>
          </cell>
          <cell r="D123" t="str">
            <v>Wearing course thk. var.: 1cm</v>
          </cell>
          <cell r="E123" t="str">
            <v>sqm</v>
          </cell>
          <cell r="F123" t="str">
            <v>|</v>
          </cell>
          <cell r="G123">
            <v>0</v>
          </cell>
        </row>
        <row r="124">
          <cell r="C124">
            <v>1711.12</v>
          </cell>
          <cell r="D124" t="str">
            <v>Earth Slope lining 8 cm thk conc.slab</v>
          </cell>
          <cell r="E124" t="str">
            <v>sqm</v>
          </cell>
          <cell r="F124" t="str">
            <v>|</v>
          </cell>
          <cell r="G124">
            <v>0</v>
          </cell>
        </row>
        <row r="125">
          <cell r="C125">
            <v>1799.06</v>
          </cell>
          <cell r="D125" t="str">
            <v>As item 1711.12 ditches lining 10 cm thk</v>
          </cell>
          <cell r="E125" t="str">
            <v>sqm</v>
          </cell>
          <cell r="F125" t="str">
            <v>|</v>
          </cell>
          <cell r="G125">
            <v>0</v>
          </cell>
        </row>
        <row r="126">
          <cell r="C126">
            <v>1714.13</v>
          </cell>
          <cell r="D126" t="str">
            <v>Welded wire mesh</v>
          </cell>
          <cell r="E126" t="str">
            <v>Kg</v>
          </cell>
          <cell r="F126" t="str">
            <v>|</v>
          </cell>
          <cell r="G126">
            <v>0</v>
          </cell>
        </row>
        <row r="127">
          <cell r="C127">
            <v>1710.01</v>
          </cell>
          <cell r="D127" t="str">
            <v>Lean concrete 5cm thk.</v>
          </cell>
          <cell r="E127" t="str">
            <v>sqm</v>
          </cell>
          <cell r="F127" t="str">
            <v>|</v>
          </cell>
          <cell r="G127">
            <v>0</v>
          </cell>
        </row>
        <row r="128">
          <cell r="C128">
            <v>2199.09</v>
          </cell>
          <cell r="D128" t="str">
            <v>Precast Con.Side ditch (Det.2 ST 2100.03)</v>
          </cell>
          <cell r="E128" t="str">
            <v>lm</v>
          </cell>
          <cell r="F128" t="str">
            <v>|</v>
          </cell>
          <cell r="G128">
            <v>0</v>
          </cell>
        </row>
        <row r="129">
          <cell r="C129">
            <v>2199.1</v>
          </cell>
          <cell r="D129" t="str">
            <v>Excav. for earth ditches formation</v>
          </cell>
          <cell r="E129" t="str">
            <v>cum</v>
          </cell>
          <cell r="F129" t="str">
            <v>|</v>
          </cell>
          <cell r="G129">
            <v>0</v>
          </cell>
        </row>
        <row r="130">
          <cell r="C130">
            <v>1716.08</v>
          </cell>
          <cell r="D130" t="str">
            <v>Reinf.concrete curb</v>
          </cell>
          <cell r="E130" t="str">
            <v>lm</v>
          </cell>
          <cell r="F130" t="str">
            <v>|</v>
          </cell>
          <cell r="G130">
            <v>0</v>
          </cell>
        </row>
        <row r="131">
          <cell r="C131">
            <v>2199.14</v>
          </cell>
          <cell r="D131" t="str">
            <v>As item 2115.09 but 3kg/sqm for shoulders</v>
          </cell>
          <cell r="E131" t="str">
            <v>sqm</v>
          </cell>
          <cell r="F131" t="str">
            <v>|</v>
          </cell>
          <cell r="G131">
            <v>0</v>
          </cell>
        </row>
        <row r="132">
          <cell r="C132">
            <v>2199.0100000000002</v>
          </cell>
          <cell r="D132" t="str">
            <v>Roads w.c. w/ comp. gravel 10 cm thk.</v>
          </cell>
          <cell r="E132" t="str">
            <v>sqm</v>
          </cell>
          <cell r="F132" t="str">
            <v>|</v>
          </cell>
          <cell r="G132">
            <v>0</v>
          </cell>
        </row>
        <row r="133">
          <cell r="F133" t="str">
            <v>|</v>
          </cell>
        </row>
        <row r="134">
          <cell r="D134" t="str">
            <v>Total Roads &amp; Yards</v>
          </cell>
          <cell r="E134" t="str">
            <v>sqm</v>
          </cell>
          <cell r="F134" t="str">
            <v>|</v>
          </cell>
        </row>
        <row r="135">
          <cell r="F135" t="str">
            <v>|</v>
          </cell>
        </row>
        <row r="136">
          <cell r="D136" t="str">
            <v>FENCING &amp; GATES</v>
          </cell>
          <cell r="F136" t="str">
            <v>|</v>
          </cell>
        </row>
        <row r="137">
          <cell r="F137" t="str">
            <v>|</v>
          </cell>
        </row>
        <row r="138">
          <cell r="C138">
            <v>2117.0700000000002</v>
          </cell>
          <cell r="D138" t="str">
            <v>Transformers galvanized fence</v>
          </cell>
          <cell r="E138" t="str">
            <v>lm</v>
          </cell>
          <cell r="F138" t="str">
            <v>|</v>
          </cell>
          <cell r="G138">
            <v>0</v>
          </cell>
        </row>
        <row r="139">
          <cell r="C139">
            <v>2117.08</v>
          </cell>
          <cell r="D139" t="str">
            <v>Property galvanized fence</v>
          </cell>
          <cell r="E139" t="str">
            <v>lm</v>
          </cell>
          <cell r="F139" t="str">
            <v>|</v>
          </cell>
          <cell r="G139">
            <v>0</v>
          </cell>
        </row>
        <row r="140">
          <cell r="C140">
            <v>2117.09</v>
          </cell>
          <cell r="D140" t="str">
            <v>Property R.C. fence</v>
          </cell>
          <cell r="E140" t="str">
            <v>lm</v>
          </cell>
          <cell r="F140" t="str">
            <v>|</v>
          </cell>
          <cell r="G140">
            <v>0</v>
          </cell>
        </row>
        <row r="141">
          <cell r="C141">
            <v>2117.1</v>
          </cell>
          <cell r="D141" t="str">
            <v>Galvanized steel gate</v>
          </cell>
          <cell r="E141" t="str">
            <v>u</v>
          </cell>
          <cell r="F141" t="str">
            <v>|</v>
          </cell>
          <cell r="G141">
            <v>0</v>
          </cell>
        </row>
        <row r="142">
          <cell r="C142">
            <v>2117.11</v>
          </cell>
          <cell r="D142" t="str">
            <v>Pedestrian gate</v>
          </cell>
          <cell r="E142" t="str">
            <v>u</v>
          </cell>
          <cell r="F142" t="str">
            <v>|</v>
          </cell>
          <cell r="G142">
            <v>0</v>
          </cell>
        </row>
        <row r="143">
          <cell r="C143">
            <v>2117.12</v>
          </cell>
          <cell r="D143" t="str">
            <v>Motorized barrier</v>
          </cell>
          <cell r="E143" t="str">
            <v>u</v>
          </cell>
          <cell r="F143" t="str">
            <v>|</v>
          </cell>
          <cell r="G143">
            <v>0</v>
          </cell>
        </row>
        <row r="144">
          <cell r="C144">
            <v>2117.13</v>
          </cell>
          <cell r="D144" t="str">
            <v>Fence as per KS</v>
          </cell>
          <cell r="E144" t="str">
            <v>lm</v>
          </cell>
          <cell r="F144" t="str">
            <v>|</v>
          </cell>
          <cell r="G144">
            <v>0</v>
          </cell>
        </row>
        <row r="145">
          <cell r="F145" t="str">
            <v>|</v>
          </cell>
        </row>
        <row r="146">
          <cell r="D146" t="str">
            <v>Total Fencing &amp; Gates</v>
          </cell>
          <cell r="E146" t="str">
            <v>lm</v>
          </cell>
          <cell r="F146" t="str">
            <v>|</v>
          </cell>
        </row>
        <row r="147">
          <cell r="F147" t="str">
            <v>|</v>
          </cell>
        </row>
        <row r="148">
          <cell r="D148" t="str">
            <v xml:space="preserve"> PILING</v>
          </cell>
          <cell r="F148" t="str">
            <v>|</v>
          </cell>
        </row>
        <row r="149">
          <cell r="F149" t="str">
            <v>|</v>
          </cell>
        </row>
        <row r="150">
          <cell r="C150">
            <v>2702.2</v>
          </cell>
          <cell r="D150" t="str">
            <v>Supply of precast concrete piles 30 tons</v>
          </cell>
          <cell r="E150" t="str">
            <v>lm</v>
          </cell>
          <cell r="F150" t="str">
            <v>|</v>
          </cell>
          <cell r="G150">
            <v>0</v>
          </cell>
        </row>
        <row r="151">
          <cell r="C151">
            <v>2703.2</v>
          </cell>
          <cell r="D151" t="str">
            <v>Driving of concrete piles</v>
          </cell>
          <cell r="E151" t="str">
            <v>lm</v>
          </cell>
          <cell r="F151" t="str">
            <v>|</v>
          </cell>
          <cell r="G151">
            <v>0</v>
          </cell>
        </row>
        <row r="152">
          <cell r="C152">
            <v>2799.04</v>
          </cell>
          <cell r="D152" t="str">
            <v xml:space="preserve">Cast in situ piles diam. 0.6 m &amp; h=16 m </v>
          </cell>
          <cell r="E152" t="str">
            <v>lm</v>
          </cell>
          <cell r="F152" t="str">
            <v>|</v>
          </cell>
          <cell r="G152">
            <v>0</v>
          </cell>
        </row>
        <row r="153">
          <cell r="C153">
            <v>2799.02</v>
          </cell>
          <cell r="D153" t="str">
            <v>Compression test for drilled piles</v>
          </cell>
          <cell r="E153" t="str">
            <v>tons</v>
          </cell>
          <cell r="F153" t="str">
            <v>|</v>
          </cell>
          <cell r="G153">
            <v>0</v>
          </cell>
        </row>
        <row r="154">
          <cell r="C154">
            <v>2799.03</v>
          </cell>
          <cell r="D154" t="str">
            <v>Tension test for drilled piles</v>
          </cell>
          <cell r="E154" t="str">
            <v>tons</v>
          </cell>
          <cell r="F154" t="str">
            <v>|</v>
          </cell>
          <cell r="G154">
            <v>0</v>
          </cell>
        </row>
        <row r="155">
          <cell r="C155">
            <v>2706.2</v>
          </cell>
          <cell r="D155" t="str">
            <v>Compression test</v>
          </cell>
          <cell r="E155" t="str">
            <v>u.</v>
          </cell>
          <cell r="F155" t="str">
            <v>|</v>
          </cell>
          <cell r="G155">
            <v>0</v>
          </cell>
        </row>
        <row r="156">
          <cell r="C156">
            <v>2706.5</v>
          </cell>
          <cell r="D156" t="str">
            <v>Tension test</v>
          </cell>
          <cell r="E156" t="str">
            <v>u.</v>
          </cell>
          <cell r="F156" t="str">
            <v>|</v>
          </cell>
          <cell r="G156">
            <v>0</v>
          </cell>
        </row>
        <row r="157">
          <cell r="F157" t="str">
            <v>|</v>
          </cell>
        </row>
        <row r="158">
          <cell r="D158" t="str">
            <v>Total Piling</v>
          </cell>
          <cell r="E158" t="str">
            <v>lm</v>
          </cell>
          <cell r="F158" t="str">
            <v>|</v>
          </cell>
        </row>
        <row r="159">
          <cell r="F159" t="str">
            <v>|</v>
          </cell>
        </row>
        <row r="160">
          <cell r="D160" t="str">
            <v>FOUNDATIONS CONCRETE</v>
          </cell>
          <cell r="F160" t="str">
            <v>|</v>
          </cell>
        </row>
        <row r="161">
          <cell r="F161" t="str">
            <v>|</v>
          </cell>
        </row>
        <row r="162">
          <cell r="C162">
            <v>1710.02</v>
          </cell>
          <cell r="D162" t="str">
            <v>Lean concrete 10cm thk.</v>
          </cell>
          <cell r="E162" t="str">
            <v>sqm</v>
          </cell>
          <cell r="F162" t="str">
            <v>|</v>
          </cell>
          <cell r="G162">
            <v>427.12666666666667</v>
          </cell>
        </row>
        <row r="163">
          <cell r="C163">
            <v>1710.03</v>
          </cell>
          <cell r="D163" t="str">
            <v>Lean concrete &gt;10cm thk.</v>
          </cell>
          <cell r="E163" t="str">
            <v>cum</v>
          </cell>
          <cell r="F163" t="str">
            <v>|</v>
          </cell>
          <cell r="G163">
            <v>0</v>
          </cell>
        </row>
        <row r="164">
          <cell r="C164">
            <v>1711.01</v>
          </cell>
          <cell r="D164" t="str">
            <v>Concrete for foundation</v>
          </cell>
          <cell r="E164" t="str">
            <v>cum</v>
          </cell>
          <cell r="F164" t="str">
            <v>|</v>
          </cell>
          <cell r="G164">
            <v>455.25333333333333</v>
          </cell>
        </row>
        <row r="165">
          <cell r="C165">
            <v>1711.02</v>
          </cell>
          <cell r="D165" t="str">
            <v>Bitumen coat for foundation</v>
          </cell>
          <cell r="E165" t="str">
            <v>sqm</v>
          </cell>
          <cell r="F165" t="str">
            <v>|</v>
          </cell>
          <cell r="G165">
            <v>0</v>
          </cell>
        </row>
        <row r="166">
          <cell r="C166">
            <v>1712.01</v>
          </cell>
          <cell r="D166" t="str">
            <v>Concrete elev. up to 10m</v>
          </cell>
          <cell r="E166" t="str">
            <v>cum</v>
          </cell>
          <cell r="F166" t="str">
            <v>|</v>
          </cell>
          <cell r="G166">
            <v>150.03920000000002</v>
          </cell>
        </row>
        <row r="167">
          <cell r="C167">
            <v>1714.01</v>
          </cell>
          <cell r="D167" t="str">
            <v>Formwork foundation</v>
          </cell>
          <cell r="E167" t="str">
            <v>sqm</v>
          </cell>
          <cell r="F167" t="str">
            <v>|</v>
          </cell>
          <cell r="G167">
            <v>479.56666666666666</v>
          </cell>
        </row>
        <row r="168">
          <cell r="C168">
            <v>1714.02</v>
          </cell>
          <cell r="D168" t="str">
            <v>Formwork elev. up to 10m</v>
          </cell>
          <cell r="E168" t="str">
            <v>sqm</v>
          </cell>
          <cell r="F168" t="str">
            <v>|</v>
          </cell>
          <cell r="G168">
            <v>582.05999999999995</v>
          </cell>
        </row>
        <row r="169">
          <cell r="C169">
            <v>1714.12</v>
          </cell>
          <cell r="D169" t="str">
            <v>Improved bond reinf.steel</v>
          </cell>
          <cell r="E169" t="str">
            <v>Kg</v>
          </cell>
          <cell r="F169" t="str">
            <v>|</v>
          </cell>
          <cell r="G169">
            <v>58650.666666666664</v>
          </cell>
        </row>
        <row r="170">
          <cell r="C170">
            <v>1714.17</v>
          </cell>
          <cell r="D170" t="str">
            <v>Anchor bolts weight up to 20Kg</v>
          </cell>
          <cell r="E170" t="str">
            <v>Kg</v>
          </cell>
          <cell r="F170" t="str">
            <v>|</v>
          </cell>
          <cell r="G170">
            <v>801.94</v>
          </cell>
        </row>
        <row r="171">
          <cell r="C171">
            <v>1714.18</v>
          </cell>
          <cell r="D171" t="str">
            <v>Anchor bolts weight &gt;20Kg</v>
          </cell>
          <cell r="E171" t="str">
            <v>Kg</v>
          </cell>
          <cell r="F171" t="str">
            <v>|</v>
          </cell>
          <cell r="G171">
            <v>0</v>
          </cell>
        </row>
        <row r="172">
          <cell r="C172">
            <v>1714.21</v>
          </cell>
          <cell r="D172" t="str">
            <v>Sliding plates</v>
          </cell>
          <cell r="E172" t="str">
            <v>Kg</v>
          </cell>
          <cell r="F172" t="str">
            <v>|</v>
          </cell>
          <cell r="G172">
            <v>220.5</v>
          </cell>
        </row>
        <row r="173">
          <cell r="C173">
            <v>1714.25</v>
          </cell>
          <cell r="D173" t="str">
            <v>Steel insert</v>
          </cell>
          <cell r="E173" t="str">
            <v>Kg</v>
          </cell>
          <cell r="F173" t="str">
            <v>|</v>
          </cell>
          <cell r="G173">
            <v>174.4</v>
          </cell>
        </row>
        <row r="174">
          <cell r="C174">
            <v>1716.05</v>
          </cell>
          <cell r="D174" t="str">
            <v>Reinf.concrete paving thk 15cm</v>
          </cell>
          <cell r="E174" t="str">
            <v>sqm</v>
          </cell>
          <cell r="F174" t="str">
            <v>|</v>
          </cell>
          <cell r="G174">
            <v>0</v>
          </cell>
        </row>
        <row r="175">
          <cell r="C175">
            <v>1716.08</v>
          </cell>
          <cell r="D175" t="str">
            <v>Reinf.concrete curb</v>
          </cell>
          <cell r="E175" t="str">
            <v>lm</v>
          </cell>
          <cell r="F175" t="str">
            <v>|</v>
          </cell>
          <cell r="G175">
            <v>0</v>
          </cell>
        </row>
        <row r="176">
          <cell r="C176">
            <v>1718.01</v>
          </cell>
          <cell r="D176" t="str">
            <v>Grout 25mm thk.</v>
          </cell>
          <cell r="E176" t="str">
            <v>sqm</v>
          </cell>
          <cell r="F176" t="str">
            <v>|</v>
          </cell>
          <cell r="G176">
            <v>28.74</v>
          </cell>
        </row>
        <row r="177">
          <cell r="C177">
            <v>1718.03</v>
          </cell>
          <cell r="D177" t="str">
            <v>Grout &gt;50mm thk.</v>
          </cell>
          <cell r="E177" t="str">
            <v>cum</v>
          </cell>
          <cell r="F177" t="str">
            <v>|</v>
          </cell>
          <cell r="G177">
            <v>0</v>
          </cell>
        </row>
        <row r="178">
          <cell r="C178">
            <v>1718.04</v>
          </cell>
          <cell r="D178" t="str">
            <v>Non-shrinking grout 25mm</v>
          </cell>
          <cell r="E178" t="str">
            <v>sqm</v>
          </cell>
          <cell r="F178" t="str">
            <v>|</v>
          </cell>
          <cell r="G178">
            <v>0</v>
          </cell>
        </row>
        <row r="179">
          <cell r="C179">
            <v>1718.05</v>
          </cell>
          <cell r="D179" t="str">
            <v>Non-shrinking grout 50mm</v>
          </cell>
          <cell r="E179" t="str">
            <v>sqm</v>
          </cell>
          <cell r="F179" t="str">
            <v>|</v>
          </cell>
          <cell r="G179">
            <v>17.3</v>
          </cell>
        </row>
        <row r="180">
          <cell r="C180">
            <v>1718.06</v>
          </cell>
          <cell r="D180" t="str">
            <v>Non-shrinking grout &gt;50mm</v>
          </cell>
          <cell r="E180" t="str">
            <v>cum</v>
          </cell>
          <cell r="F180" t="str">
            <v>|</v>
          </cell>
          <cell r="G180">
            <v>0</v>
          </cell>
        </row>
        <row r="181">
          <cell r="C181">
            <v>1718.11</v>
          </cell>
          <cell r="D181" t="str">
            <v>PVC water-stop: 20cm wide</v>
          </cell>
          <cell r="E181" t="str">
            <v>lm</v>
          </cell>
          <cell r="F181" t="str">
            <v>|</v>
          </cell>
          <cell r="G181">
            <v>0</v>
          </cell>
        </row>
        <row r="182">
          <cell r="C182">
            <v>1799.03</v>
          </cell>
          <cell r="D182" t="str">
            <v>Precast concrete covers 10 cm thick</v>
          </cell>
          <cell r="E182" t="str">
            <v>sqm</v>
          </cell>
          <cell r="F182" t="str">
            <v>|</v>
          </cell>
          <cell r="G182">
            <v>0</v>
          </cell>
        </row>
        <row r="183">
          <cell r="C183">
            <v>1799.07</v>
          </cell>
          <cell r="D183" t="str">
            <v>Non-shrinking grout 25mm Epoxy Type</v>
          </cell>
          <cell r="E183" t="str">
            <v>sqm</v>
          </cell>
          <cell r="F183" t="str">
            <v>|</v>
          </cell>
          <cell r="G183">
            <v>0</v>
          </cell>
        </row>
        <row r="184">
          <cell r="C184">
            <v>1799.25</v>
          </cell>
          <cell r="D184" t="str">
            <v>Chipping of existing concrete surface</v>
          </cell>
          <cell r="E184" t="str">
            <v>sqm</v>
          </cell>
          <cell r="F184" t="str">
            <v>|</v>
          </cell>
          <cell r="G184">
            <v>0</v>
          </cell>
        </row>
        <row r="185">
          <cell r="C185">
            <v>1799.26</v>
          </cell>
          <cell r="D185" t="str">
            <v>Drilled Holes 2" on reinf. concrete</v>
          </cell>
          <cell r="E185" t="str">
            <v>lm</v>
          </cell>
          <cell r="F185" t="str">
            <v>|</v>
          </cell>
          <cell r="G185">
            <v>0</v>
          </cell>
        </row>
        <row r="186">
          <cell r="C186">
            <v>1799.27</v>
          </cell>
          <cell r="D186" t="str">
            <v>Sticking epoxy resin on concrete surface</v>
          </cell>
          <cell r="E186" t="str">
            <v>sqm</v>
          </cell>
          <cell r="F186" t="str">
            <v>|</v>
          </cell>
          <cell r="G186">
            <v>0</v>
          </cell>
        </row>
        <row r="187">
          <cell r="C187">
            <v>1799.28</v>
          </cell>
          <cell r="D187" t="str">
            <v>Injection of mortar Pagel in holes 2"</v>
          </cell>
          <cell r="E187" t="str">
            <v>cum</v>
          </cell>
          <cell r="F187" t="str">
            <v>|</v>
          </cell>
          <cell r="G187">
            <v>0</v>
          </cell>
        </row>
        <row r="188">
          <cell r="C188">
            <v>1799.3</v>
          </cell>
          <cell r="D188" t="str">
            <v>Precast concrete covers 20 cm thick</v>
          </cell>
          <cell r="E188" t="str">
            <v>sqm</v>
          </cell>
          <cell r="F188" t="str">
            <v>|</v>
          </cell>
          <cell r="G188">
            <v>0</v>
          </cell>
        </row>
        <row r="189">
          <cell r="C189">
            <v>1799.33</v>
          </cell>
          <cell r="D189" t="str">
            <v>Polyethylene sheet under foundations</v>
          </cell>
          <cell r="E189" t="str">
            <v>sqm</v>
          </cell>
          <cell r="F189" t="str">
            <v>|</v>
          </cell>
          <cell r="G189">
            <v>0</v>
          </cell>
        </row>
        <row r="190">
          <cell r="C190">
            <v>2111.1</v>
          </cell>
          <cell r="D190" t="str">
            <v>Soil sect.exc.by hand up to 2m</v>
          </cell>
          <cell r="E190" t="str">
            <v>cum</v>
          </cell>
          <cell r="F190" t="str">
            <v>|</v>
          </cell>
          <cell r="G190">
            <v>30</v>
          </cell>
        </row>
        <row r="191">
          <cell r="C191">
            <v>2111.11</v>
          </cell>
          <cell r="D191" t="str">
            <v>Sect.exc.hand from 2to4m depth</v>
          </cell>
          <cell r="E191" t="str">
            <v>cum</v>
          </cell>
          <cell r="F191" t="str">
            <v>|</v>
          </cell>
          <cell r="G191">
            <v>1139.8589999999999</v>
          </cell>
        </row>
        <row r="192">
          <cell r="C192">
            <v>2111.1999999999998</v>
          </cell>
          <cell r="D192" t="str">
            <v>Extra price for water table by hand</v>
          </cell>
          <cell r="E192" t="str">
            <v>cum</v>
          </cell>
          <cell r="F192" t="str">
            <v>|</v>
          </cell>
          <cell r="G192">
            <v>0</v>
          </cell>
        </row>
        <row r="193">
          <cell r="C193">
            <v>2111.3000000000002</v>
          </cell>
          <cell r="D193" t="str">
            <v>Soil sect.exc.by mach.up to 2m</v>
          </cell>
          <cell r="E193" t="str">
            <v>cum</v>
          </cell>
          <cell r="F193" t="str">
            <v>|</v>
          </cell>
          <cell r="G193">
            <v>0</v>
          </cell>
        </row>
        <row r="194">
          <cell r="C194">
            <v>2111.31</v>
          </cell>
          <cell r="D194" t="str">
            <v>Sect.exc.mach.from 2to4m depth</v>
          </cell>
          <cell r="E194" t="str">
            <v>cum</v>
          </cell>
          <cell r="F194" t="str">
            <v>|</v>
          </cell>
          <cell r="G194">
            <v>0</v>
          </cell>
        </row>
        <row r="195">
          <cell r="C195">
            <v>2111.4</v>
          </cell>
          <cell r="D195" t="str">
            <v>Extra price for water table by mach.</v>
          </cell>
          <cell r="E195" t="str">
            <v>cum</v>
          </cell>
          <cell r="F195" t="str">
            <v>|</v>
          </cell>
          <cell r="G195">
            <v>0</v>
          </cell>
        </row>
        <row r="196">
          <cell r="C196">
            <v>2112.04</v>
          </cell>
          <cell r="D196" t="str">
            <v>Materials from excav.transport</v>
          </cell>
          <cell r="E196" t="str">
            <v>cum</v>
          </cell>
          <cell r="F196" t="str">
            <v>|</v>
          </cell>
          <cell r="G196">
            <v>628.5</v>
          </cell>
        </row>
        <row r="197">
          <cell r="C197">
            <v>2113.0100000000002</v>
          </cell>
          <cell r="D197" t="str">
            <v>Backfill w/ matl from exc.</v>
          </cell>
          <cell r="E197" t="str">
            <v>cum</v>
          </cell>
          <cell r="F197" t="str">
            <v>|</v>
          </cell>
          <cell r="G197">
            <v>541.40000000000009</v>
          </cell>
        </row>
        <row r="198">
          <cell r="C198">
            <v>2113.0300000000002</v>
          </cell>
          <cell r="D198" t="str">
            <v>Sand for pipes bedding</v>
          </cell>
          <cell r="E198" t="str">
            <v>cum</v>
          </cell>
          <cell r="F198" t="str">
            <v>|</v>
          </cell>
          <cell r="G198">
            <v>0</v>
          </cell>
        </row>
        <row r="199">
          <cell r="C199">
            <v>2114.0700000000002</v>
          </cell>
          <cell r="D199" t="str">
            <v>Reinf. concrete paving demol.</v>
          </cell>
          <cell r="E199" t="str">
            <v>sqm</v>
          </cell>
          <cell r="F199" t="str">
            <v>|</v>
          </cell>
          <cell r="G199">
            <v>0</v>
          </cell>
        </row>
        <row r="200">
          <cell r="C200">
            <v>2115.15</v>
          </cell>
          <cell r="D200" t="str">
            <v>Reinst.of binder &amp; wear.course</v>
          </cell>
          <cell r="E200" t="str">
            <v>sqm</v>
          </cell>
          <cell r="F200" t="str">
            <v>|</v>
          </cell>
          <cell r="G200">
            <v>0</v>
          </cell>
        </row>
        <row r="201">
          <cell r="C201">
            <v>2199.02</v>
          </cell>
          <cell r="D201" t="str">
            <v>Exist. Binder &amp; W.course scarifying</v>
          </cell>
          <cell r="E201" t="str">
            <v>sqm</v>
          </cell>
          <cell r="F201" t="str">
            <v>|</v>
          </cell>
          <cell r="G201">
            <v>0</v>
          </cell>
        </row>
        <row r="202">
          <cell r="C202">
            <v>2199.0300000000002</v>
          </cell>
          <cell r="D202" t="str">
            <v>Demol.&amp; Reinst. exist. roads fnds.</v>
          </cell>
          <cell r="E202" t="str">
            <v>cum</v>
          </cell>
          <cell r="F202" t="str">
            <v>|</v>
          </cell>
          <cell r="G202">
            <v>0</v>
          </cell>
        </row>
        <row r="203">
          <cell r="C203">
            <v>2199.1999999999998</v>
          </cell>
          <cell r="D203" t="str">
            <v>Soil improv.under found.desert matl.</v>
          </cell>
          <cell r="E203" t="str">
            <v>cum</v>
          </cell>
          <cell r="F203" t="str">
            <v>|</v>
          </cell>
          <cell r="G203">
            <v>0</v>
          </cell>
        </row>
        <row r="204">
          <cell r="C204">
            <v>2199.23</v>
          </cell>
          <cell r="D204" t="str">
            <v>Formation of anchor bolts pockets</v>
          </cell>
          <cell r="E204" t="str">
            <v>cu.dm</v>
          </cell>
          <cell r="F204" t="str">
            <v>|</v>
          </cell>
          <cell r="G204">
            <v>0</v>
          </cell>
        </row>
        <row r="205">
          <cell r="F205" t="str">
            <v>|</v>
          </cell>
        </row>
        <row r="206">
          <cell r="D206" t="str">
            <v>Total Foundations Concrete</v>
          </cell>
          <cell r="E206" t="str">
            <v>cum</v>
          </cell>
          <cell r="F206" t="str">
            <v>|</v>
          </cell>
        </row>
        <row r="207">
          <cell r="F207" t="str">
            <v>|</v>
          </cell>
        </row>
        <row r="208">
          <cell r="D208" t="str">
            <v>ELEVATION CONCRETE STRUCTURES</v>
          </cell>
          <cell r="F208" t="str">
            <v>|</v>
          </cell>
        </row>
        <row r="209">
          <cell r="F209" t="str">
            <v>|</v>
          </cell>
        </row>
        <row r="210">
          <cell r="C210">
            <v>1712.01</v>
          </cell>
          <cell r="D210" t="str">
            <v>Concrete elev. up to 10m</v>
          </cell>
          <cell r="E210" t="str">
            <v>cum</v>
          </cell>
          <cell r="F210" t="str">
            <v>|</v>
          </cell>
          <cell r="G210">
            <v>69.233333333333334</v>
          </cell>
        </row>
        <row r="211">
          <cell r="C211">
            <v>1712.02</v>
          </cell>
          <cell r="D211" t="str">
            <v>Concr.elev.from 10,01to20m</v>
          </cell>
          <cell r="E211" t="str">
            <v>cum</v>
          </cell>
          <cell r="F211" t="str">
            <v>|</v>
          </cell>
          <cell r="G211">
            <v>63.333333333333336</v>
          </cell>
        </row>
        <row r="212">
          <cell r="C212">
            <v>1712.03</v>
          </cell>
          <cell r="D212" t="str">
            <v>Concr.elev.   &gt;20m</v>
          </cell>
          <cell r="E212" t="str">
            <v>cum</v>
          </cell>
          <cell r="F212" t="str">
            <v>|</v>
          </cell>
          <cell r="G212">
            <v>0</v>
          </cell>
        </row>
        <row r="213">
          <cell r="C213">
            <v>1714.02</v>
          </cell>
          <cell r="D213" t="str">
            <v>Formwork elev. up to 10m</v>
          </cell>
          <cell r="E213" t="str">
            <v>sqm</v>
          </cell>
          <cell r="F213" t="str">
            <v>|</v>
          </cell>
          <cell r="G213">
            <v>345.5</v>
          </cell>
        </row>
        <row r="214">
          <cell r="C214">
            <v>1714.03</v>
          </cell>
          <cell r="D214" t="str">
            <v>Formwork elev. 10/20m</v>
          </cell>
          <cell r="E214" t="str">
            <v>sqm</v>
          </cell>
          <cell r="F214" t="str">
            <v>|</v>
          </cell>
          <cell r="G214">
            <v>316.66666666666669</v>
          </cell>
        </row>
        <row r="215">
          <cell r="C215">
            <v>1714.04</v>
          </cell>
          <cell r="D215" t="str">
            <v>Formwork elev. &gt;20m</v>
          </cell>
          <cell r="E215" t="str">
            <v>sqm</v>
          </cell>
          <cell r="F215" t="str">
            <v>|</v>
          </cell>
          <cell r="G215">
            <v>0</v>
          </cell>
        </row>
        <row r="216">
          <cell r="C216">
            <v>1714.08</v>
          </cell>
          <cell r="D216" t="str">
            <v>Fair-faced formwork el. &lt;10m</v>
          </cell>
          <cell r="E216" t="str">
            <v>sqm</v>
          </cell>
          <cell r="F216" t="str">
            <v>|</v>
          </cell>
          <cell r="G216">
            <v>0</v>
          </cell>
        </row>
        <row r="217">
          <cell r="C217">
            <v>1714.09</v>
          </cell>
          <cell r="D217" t="str">
            <v>Fair-faced formwork el.10/20m</v>
          </cell>
          <cell r="E217" t="str">
            <v>sqm</v>
          </cell>
          <cell r="F217" t="str">
            <v>|</v>
          </cell>
          <cell r="G217">
            <v>0</v>
          </cell>
        </row>
        <row r="218">
          <cell r="C218">
            <v>1714.1</v>
          </cell>
          <cell r="D218" t="str">
            <v>Fair-faced formwork el. &gt;20m</v>
          </cell>
          <cell r="E218" t="str">
            <v>sqm</v>
          </cell>
          <cell r="F218" t="str">
            <v>|</v>
          </cell>
          <cell r="G218">
            <v>0</v>
          </cell>
        </row>
        <row r="219">
          <cell r="C219">
            <v>1714.05</v>
          </cell>
          <cell r="D219" t="str">
            <v>Circular formwork el. &lt;10m</v>
          </cell>
          <cell r="E219" t="str">
            <v>sqm</v>
          </cell>
          <cell r="F219" t="str">
            <v>|</v>
          </cell>
          <cell r="G219">
            <v>0</v>
          </cell>
        </row>
        <row r="220">
          <cell r="C220">
            <v>1714.12</v>
          </cell>
          <cell r="D220" t="str">
            <v>Improved bond reinf.steel</v>
          </cell>
          <cell r="E220" t="str">
            <v>Kg</v>
          </cell>
          <cell r="F220" t="str">
            <v>|</v>
          </cell>
          <cell r="G220">
            <v>27119.833333333336</v>
          </cell>
        </row>
        <row r="221">
          <cell r="C221">
            <v>1718.01</v>
          </cell>
          <cell r="D221" t="str">
            <v>Grout 25mm thk.</v>
          </cell>
          <cell r="E221" t="str">
            <v>sqm</v>
          </cell>
          <cell r="F221" t="str">
            <v>|</v>
          </cell>
          <cell r="G221">
            <v>5.8183333333333334</v>
          </cell>
        </row>
        <row r="222">
          <cell r="C222">
            <v>1718.05</v>
          </cell>
          <cell r="D222" t="str">
            <v>Non-shrinking grout 50mm</v>
          </cell>
          <cell r="E222" t="str">
            <v>sqm</v>
          </cell>
          <cell r="F222" t="str">
            <v>|</v>
          </cell>
          <cell r="G222">
            <v>0</v>
          </cell>
        </row>
        <row r="223">
          <cell r="C223">
            <v>1799.07</v>
          </cell>
          <cell r="D223" t="str">
            <v>Non-shrinking grout 25mm Epoxy Type</v>
          </cell>
          <cell r="E223" t="str">
            <v>sqm</v>
          </cell>
          <cell r="F223" t="str">
            <v>|</v>
          </cell>
          <cell r="G223">
            <v>0</v>
          </cell>
        </row>
        <row r="224">
          <cell r="C224">
            <v>1799.09</v>
          </cell>
          <cell r="D224" t="str">
            <v>Non-shrinking grout &gt;50mm Epoxy Type</v>
          </cell>
          <cell r="E224" t="str">
            <v>cum</v>
          </cell>
          <cell r="F224" t="str">
            <v>|</v>
          </cell>
          <cell r="G224">
            <v>0</v>
          </cell>
        </row>
        <row r="225">
          <cell r="C225">
            <v>1714.17</v>
          </cell>
          <cell r="D225" t="str">
            <v>Anchor bolts weight up to 20Kg</v>
          </cell>
          <cell r="E225" t="str">
            <v>Kg</v>
          </cell>
          <cell r="F225" t="str">
            <v>|</v>
          </cell>
          <cell r="G225">
            <v>43.833333333333336</v>
          </cell>
        </row>
        <row r="226">
          <cell r="C226">
            <v>1714.18</v>
          </cell>
          <cell r="D226" t="str">
            <v>Anchor bolts weight &gt;20Kg</v>
          </cell>
          <cell r="E226" t="str">
            <v>Kg</v>
          </cell>
          <cell r="F226" t="str">
            <v>|</v>
          </cell>
          <cell r="G226">
            <v>0</v>
          </cell>
        </row>
        <row r="227">
          <cell r="C227">
            <v>1714.25</v>
          </cell>
          <cell r="D227" t="str">
            <v>Steel insert</v>
          </cell>
          <cell r="E227" t="str">
            <v>Kg</v>
          </cell>
          <cell r="F227" t="str">
            <v>|</v>
          </cell>
          <cell r="G227">
            <v>4855.8333333333339</v>
          </cell>
        </row>
        <row r="228">
          <cell r="F228" t="str">
            <v>|</v>
          </cell>
        </row>
        <row r="229">
          <cell r="D229" t="str">
            <v>Total Elevation Concrete Structures</v>
          </cell>
          <cell r="E229" t="str">
            <v>cum</v>
          </cell>
          <cell r="F229" t="str">
            <v>|</v>
          </cell>
        </row>
        <row r="230">
          <cell r="F230" t="str">
            <v>|</v>
          </cell>
        </row>
        <row r="231">
          <cell r="D231" t="str">
            <v xml:space="preserve"> CONCRETE BASINS</v>
          </cell>
          <cell r="F231" t="str">
            <v>|</v>
          </cell>
        </row>
        <row r="232">
          <cell r="F232" t="str">
            <v>|</v>
          </cell>
        </row>
        <row r="233">
          <cell r="C233">
            <v>2111.3000000000002</v>
          </cell>
          <cell r="D233" t="str">
            <v>Soil sect.exc.by mach.up to 2m</v>
          </cell>
          <cell r="E233" t="str">
            <v>cum</v>
          </cell>
          <cell r="F233" t="str">
            <v>|</v>
          </cell>
          <cell r="G233">
            <v>0</v>
          </cell>
        </row>
        <row r="234">
          <cell r="C234">
            <v>2111.1</v>
          </cell>
          <cell r="D234" t="str">
            <v>Soil sect.exc.by hand up to 2m</v>
          </cell>
          <cell r="E234" t="str">
            <v>cum</v>
          </cell>
          <cell r="F234" t="str">
            <v>|</v>
          </cell>
          <cell r="G234">
            <v>0</v>
          </cell>
        </row>
        <row r="235">
          <cell r="C235">
            <v>2111.31</v>
          </cell>
          <cell r="D235" t="str">
            <v>Sect.exc.mach.from 2to4m depth</v>
          </cell>
          <cell r="E235" t="str">
            <v>cum</v>
          </cell>
          <cell r="F235" t="str">
            <v>|</v>
          </cell>
          <cell r="G235">
            <v>0</v>
          </cell>
        </row>
        <row r="236">
          <cell r="C236">
            <v>2111.11</v>
          </cell>
          <cell r="D236" t="str">
            <v>Sect.exc.hand from 2to4m depth</v>
          </cell>
          <cell r="E236" t="str">
            <v>cum</v>
          </cell>
          <cell r="F236" t="str">
            <v>|</v>
          </cell>
          <cell r="G236">
            <v>0</v>
          </cell>
        </row>
        <row r="237">
          <cell r="C237">
            <v>2111.3200000000002</v>
          </cell>
          <cell r="D237" t="str">
            <v>Sect.exc.mach.exceed. 4m depth</v>
          </cell>
          <cell r="E237" t="str">
            <v>cum</v>
          </cell>
          <cell r="F237" t="str">
            <v>|</v>
          </cell>
          <cell r="G237">
            <v>0</v>
          </cell>
        </row>
        <row r="238">
          <cell r="C238">
            <v>2111.12</v>
          </cell>
          <cell r="D238" t="str">
            <v>Sect.exc.hand exceed. 4m depth</v>
          </cell>
          <cell r="E238" t="str">
            <v>cum</v>
          </cell>
          <cell r="F238" t="str">
            <v>|</v>
          </cell>
          <cell r="G238">
            <v>0</v>
          </cell>
        </row>
        <row r="239">
          <cell r="C239">
            <v>2112.04</v>
          </cell>
          <cell r="D239" t="str">
            <v>Materials from excav.transport</v>
          </cell>
          <cell r="E239" t="str">
            <v>cum</v>
          </cell>
          <cell r="F239" t="str">
            <v>|</v>
          </cell>
          <cell r="G239">
            <v>0</v>
          </cell>
        </row>
        <row r="240">
          <cell r="C240">
            <v>2113.0100000000002</v>
          </cell>
          <cell r="D240" t="str">
            <v>Backfill w/ matl from exc.</v>
          </cell>
          <cell r="E240" t="str">
            <v>cum</v>
          </cell>
          <cell r="F240" t="str">
            <v>|</v>
          </cell>
          <cell r="G240">
            <v>0</v>
          </cell>
        </row>
        <row r="241">
          <cell r="C241">
            <v>2115.08</v>
          </cell>
          <cell r="D241" t="str">
            <v>Base-course w/ matl by contr.</v>
          </cell>
          <cell r="E241" t="str">
            <v>cum</v>
          </cell>
          <cell r="F241" t="str">
            <v>|</v>
          </cell>
          <cell r="G241">
            <v>0</v>
          </cell>
        </row>
        <row r="242">
          <cell r="C242">
            <v>1710.02</v>
          </cell>
          <cell r="D242" t="str">
            <v>Lean concrete 10cm thk.</v>
          </cell>
          <cell r="E242" t="str">
            <v>sqm</v>
          </cell>
          <cell r="F242" t="str">
            <v>|</v>
          </cell>
          <cell r="G242">
            <v>0</v>
          </cell>
        </row>
        <row r="243">
          <cell r="C243">
            <v>1711.01</v>
          </cell>
          <cell r="D243" t="str">
            <v>Concrete for foundation</v>
          </cell>
          <cell r="E243" t="str">
            <v>cum</v>
          </cell>
          <cell r="F243" t="str">
            <v>|</v>
          </cell>
          <cell r="G243">
            <v>0</v>
          </cell>
        </row>
        <row r="244">
          <cell r="C244">
            <v>1712.01</v>
          </cell>
          <cell r="D244" t="str">
            <v>Concrete elev. up to 10m</v>
          </cell>
          <cell r="E244" t="str">
            <v>cum</v>
          </cell>
          <cell r="F244" t="str">
            <v>|</v>
          </cell>
          <cell r="G244">
            <v>0</v>
          </cell>
        </row>
        <row r="245">
          <cell r="C245">
            <v>1714.01</v>
          </cell>
          <cell r="D245" t="str">
            <v>Formwork foundation</v>
          </cell>
          <cell r="E245" t="str">
            <v>sqm</v>
          </cell>
          <cell r="F245" t="str">
            <v>|</v>
          </cell>
          <cell r="G245">
            <v>0</v>
          </cell>
        </row>
        <row r="246">
          <cell r="C246">
            <v>1714.02</v>
          </cell>
          <cell r="D246" t="str">
            <v>Formwork elev. up to 10m</v>
          </cell>
          <cell r="E246" t="str">
            <v>sqm</v>
          </cell>
          <cell r="F246" t="str">
            <v>|</v>
          </cell>
          <cell r="G246">
            <v>0</v>
          </cell>
        </row>
        <row r="247">
          <cell r="C247">
            <v>1714.05</v>
          </cell>
          <cell r="D247" t="str">
            <v>Circular formwork el. &lt;10m</v>
          </cell>
          <cell r="E247" t="str">
            <v>sqm</v>
          </cell>
          <cell r="F247" t="str">
            <v>|</v>
          </cell>
          <cell r="G247">
            <v>0</v>
          </cell>
        </row>
        <row r="248">
          <cell r="C248">
            <v>1714.08</v>
          </cell>
          <cell r="D248" t="str">
            <v>Fair-faced formwork el. &lt;10m</v>
          </cell>
          <cell r="E248" t="str">
            <v>sqm</v>
          </cell>
          <cell r="F248" t="str">
            <v>|</v>
          </cell>
          <cell r="G248">
            <v>0</v>
          </cell>
        </row>
        <row r="249">
          <cell r="C249">
            <v>1714.12</v>
          </cell>
          <cell r="D249" t="str">
            <v>Improved bond reinf.steel</v>
          </cell>
          <cell r="E249" t="str">
            <v>Kg</v>
          </cell>
          <cell r="F249" t="str">
            <v>|</v>
          </cell>
          <cell r="G249">
            <v>0</v>
          </cell>
        </row>
        <row r="250">
          <cell r="C250">
            <v>1718.01</v>
          </cell>
          <cell r="D250" t="str">
            <v>Grout 25mm thk.</v>
          </cell>
          <cell r="E250" t="str">
            <v>sqm</v>
          </cell>
          <cell r="F250" t="str">
            <v>|</v>
          </cell>
          <cell r="G250">
            <v>0</v>
          </cell>
        </row>
        <row r="251">
          <cell r="C251">
            <v>1718.21</v>
          </cell>
          <cell r="D251" t="str">
            <v>Acid-resistant lining w. tiles</v>
          </cell>
          <cell r="E251" t="str">
            <v>sqm</v>
          </cell>
          <cell r="F251" t="str">
            <v>|</v>
          </cell>
          <cell r="G251">
            <v>0</v>
          </cell>
        </row>
        <row r="252">
          <cell r="C252">
            <v>1718.22</v>
          </cell>
          <cell r="D252" t="str">
            <v>Acid-resistant lining w. epoxy</v>
          </cell>
          <cell r="E252" t="str">
            <v>sqm</v>
          </cell>
          <cell r="F252" t="str">
            <v>|</v>
          </cell>
          <cell r="G252">
            <v>0</v>
          </cell>
        </row>
        <row r="253">
          <cell r="C253">
            <v>1714.17</v>
          </cell>
          <cell r="D253" t="str">
            <v>Anchor bolts weight up to 20Kg</v>
          </cell>
          <cell r="E253" t="str">
            <v>Kg</v>
          </cell>
          <cell r="F253" t="str">
            <v>|</v>
          </cell>
          <cell r="G253">
            <v>0</v>
          </cell>
        </row>
        <row r="254">
          <cell r="C254">
            <v>1714.21</v>
          </cell>
          <cell r="D254" t="str">
            <v>Sliding plates</v>
          </cell>
          <cell r="E254" t="str">
            <v>Kg</v>
          </cell>
          <cell r="F254" t="str">
            <v>|</v>
          </cell>
          <cell r="G254">
            <v>0</v>
          </cell>
        </row>
        <row r="255">
          <cell r="C255">
            <v>1714.25</v>
          </cell>
          <cell r="D255" t="str">
            <v>Steel insert</v>
          </cell>
          <cell r="E255" t="str">
            <v>Kg</v>
          </cell>
          <cell r="F255" t="str">
            <v>|</v>
          </cell>
          <cell r="G255">
            <v>0</v>
          </cell>
        </row>
        <row r="256">
          <cell r="C256">
            <v>1715.08</v>
          </cell>
          <cell r="D256" t="str">
            <v>Supply of cast iron cover</v>
          </cell>
          <cell r="E256" t="str">
            <v>Kg</v>
          </cell>
          <cell r="F256" t="str">
            <v>|</v>
          </cell>
          <cell r="G256">
            <v>0</v>
          </cell>
        </row>
        <row r="257">
          <cell r="C257">
            <v>1715.09</v>
          </cell>
          <cell r="D257" t="str">
            <v>Laying of cast-iron cover</v>
          </cell>
          <cell r="E257" t="str">
            <v>Kg</v>
          </cell>
          <cell r="F257" t="str">
            <v>|</v>
          </cell>
          <cell r="G257">
            <v>0</v>
          </cell>
        </row>
        <row r="258">
          <cell r="C258">
            <v>1715.12</v>
          </cell>
          <cell r="D258" t="str">
            <v>Checkered plate cover</v>
          </cell>
          <cell r="E258" t="str">
            <v>Kg</v>
          </cell>
          <cell r="F258" t="str">
            <v>|</v>
          </cell>
          <cell r="G258">
            <v>0</v>
          </cell>
        </row>
        <row r="259">
          <cell r="C259">
            <v>1718.11</v>
          </cell>
          <cell r="D259" t="str">
            <v>PVC water-stop: 20cm wide</v>
          </cell>
          <cell r="E259" t="str">
            <v>lm</v>
          </cell>
          <cell r="F259" t="str">
            <v>|</v>
          </cell>
          <cell r="G259">
            <v>0</v>
          </cell>
        </row>
        <row r="260">
          <cell r="C260">
            <v>1799.02</v>
          </cell>
          <cell r="D260" t="str">
            <v>Waterproof cement additive</v>
          </cell>
          <cell r="E260" t="str">
            <v>kg</v>
          </cell>
          <cell r="F260" t="str">
            <v>|</v>
          </cell>
          <cell r="G260">
            <v>0</v>
          </cell>
        </row>
        <row r="261">
          <cell r="C261">
            <v>1711.02</v>
          </cell>
          <cell r="D261" t="str">
            <v>Bitumen coat for foundation</v>
          </cell>
          <cell r="E261" t="str">
            <v>sqm</v>
          </cell>
          <cell r="F261" t="str">
            <v>|</v>
          </cell>
          <cell r="G261">
            <v>0</v>
          </cell>
        </row>
        <row r="262">
          <cell r="C262">
            <v>1799.33</v>
          </cell>
          <cell r="D262" t="str">
            <v>Polyethylene sheet under foundations</v>
          </cell>
          <cell r="E262" t="str">
            <v>sqm</v>
          </cell>
          <cell r="F262" t="str">
            <v>|</v>
          </cell>
          <cell r="G262">
            <v>0</v>
          </cell>
        </row>
        <row r="263">
          <cell r="F263" t="str">
            <v>|</v>
          </cell>
        </row>
        <row r="264">
          <cell r="D264" t="str">
            <v>Total Concrete Basins</v>
          </cell>
          <cell r="E264" t="str">
            <v>cum</v>
          </cell>
          <cell r="F264" t="str">
            <v>|</v>
          </cell>
        </row>
        <row r="265">
          <cell r="F265" t="str">
            <v>|</v>
          </cell>
        </row>
        <row r="266">
          <cell r="D266" t="str">
            <v>CONCRETE WALLS</v>
          </cell>
          <cell r="F266" t="str">
            <v>|</v>
          </cell>
        </row>
        <row r="267">
          <cell r="F267" t="str">
            <v>|</v>
          </cell>
        </row>
        <row r="268">
          <cell r="C268">
            <v>2111.3000000000002</v>
          </cell>
          <cell r="D268" t="str">
            <v>Soil sect.exc.by mach.up to 2m</v>
          </cell>
          <cell r="E268" t="str">
            <v>cum</v>
          </cell>
          <cell r="F268" t="str">
            <v>|</v>
          </cell>
          <cell r="G268">
            <v>0</v>
          </cell>
        </row>
        <row r="269">
          <cell r="C269">
            <v>2111.1</v>
          </cell>
          <cell r="D269" t="str">
            <v>Soil sect.exc.by hand up to 2m</v>
          </cell>
          <cell r="E269" t="str">
            <v>cum</v>
          </cell>
          <cell r="F269" t="str">
            <v>|</v>
          </cell>
          <cell r="G269">
            <v>0</v>
          </cell>
        </row>
        <row r="270">
          <cell r="C270">
            <v>2112.04</v>
          </cell>
          <cell r="D270" t="str">
            <v>Materials from excav.transport</v>
          </cell>
          <cell r="E270" t="str">
            <v>cum</v>
          </cell>
          <cell r="F270" t="str">
            <v>|</v>
          </cell>
          <cell r="G270">
            <v>0</v>
          </cell>
        </row>
        <row r="271">
          <cell r="C271">
            <v>2113.0100000000002</v>
          </cell>
          <cell r="D271" t="str">
            <v>Backfill w/ matl from exc.</v>
          </cell>
          <cell r="E271" t="str">
            <v>cum</v>
          </cell>
          <cell r="F271" t="str">
            <v>|</v>
          </cell>
          <cell r="G271">
            <v>0</v>
          </cell>
        </row>
        <row r="272">
          <cell r="C272">
            <v>1710.02</v>
          </cell>
          <cell r="D272" t="str">
            <v>Lean concrete 10cm thk.</v>
          </cell>
          <cell r="E272" t="str">
            <v>sqm</v>
          </cell>
          <cell r="F272" t="str">
            <v>|</v>
          </cell>
          <cell r="G272">
            <v>0</v>
          </cell>
        </row>
        <row r="273">
          <cell r="C273">
            <v>1711.01</v>
          </cell>
          <cell r="D273" t="str">
            <v>Concrete for foundation</v>
          </cell>
          <cell r="E273" t="str">
            <v>cum</v>
          </cell>
          <cell r="F273" t="str">
            <v>|</v>
          </cell>
          <cell r="G273">
            <v>0</v>
          </cell>
        </row>
        <row r="274">
          <cell r="C274">
            <v>1712.01</v>
          </cell>
          <cell r="D274" t="str">
            <v>Concrete elev. up to 10m</v>
          </cell>
          <cell r="E274" t="str">
            <v>cum</v>
          </cell>
          <cell r="F274" t="str">
            <v>|</v>
          </cell>
          <cell r="G274">
            <v>0</v>
          </cell>
        </row>
        <row r="275">
          <cell r="C275">
            <v>1714.01</v>
          </cell>
          <cell r="D275" t="str">
            <v>Formwork foundation</v>
          </cell>
          <cell r="E275" t="str">
            <v>sqm</v>
          </cell>
          <cell r="F275" t="str">
            <v>|</v>
          </cell>
          <cell r="G275">
            <v>0</v>
          </cell>
        </row>
        <row r="276">
          <cell r="C276">
            <v>1714.02</v>
          </cell>
          <cell r="D276" t="str">
            <v>Formwork elev. up to 10m</v>
          </cell>
          <cell r="E276" t="str">
            <v>sqm</v>
          </cell>
          <cell r="F276" t="str">
            <v>|</v>
          </cell>
          <cell r="G276">
            <v>0</v>
          </cell>
        </row>
        <row r="277">
          <cell r="C277">
            <v>1714.12</v>
          </cell>
          <cell r="D277" t="str">
            <v>Improved bond reinf.steel</v>
          </cell>
          <cell r="E277" t="str">
            <v>Kg</v>
          </cell>
          <cell r="F277" t="str">
            <v>|</v>
          </cell>
          <cell r="G277">
            <v>0</v>
          </cell>
        </row>
        <row r="278">
          <cell r="C278">
            <v>1714.17</v>
          </cell>
          <cell r="D278" t="str">
            <v>Anchor bolts weight up to 20Kg</v>
          </cell>
          <cell r="E278" t="str">
            <v>Kg</v>
          </cell>
          <cell r="F278" t="str">
            <v>|</v>
          </cell>
          <cell r="G278">
            <v>0</v>
          </cell>
        </row>
        <row r="279">
          <cell r="C279">
            <v>1718.01</v>
          </cell>
          <cell r="D279" t="str">
            <v>Grout 25mm thk.</v>
          </cell>
          <cell r="E279" t="str">
            <v>sqm</v>
          </cell>
          <cell r="F279" t="str">
            <v>|</v>
          </cell>
          <cell r="G279">
            <v>0</v>
          </cell>
        </row>
        <row r="280">
          <cell r="C280">
            <v>1714.25</v>
          </cell>
          <cell r="D280" t="str">
            <v>Steel insert</v>
          </cell>
          <cell r="E280" t="str">
            <v>Kg</v>
          </cell>
          <cell r="F280" t="str">
            <v>|</v>
          </cell>
          <cell r="G280">
            <v>0</v>
          </cell>
        </row>
        <row r="281">
          <cell r="C281">
            <v>1711.02</v>
          </cell>
          <cell r="D281" t="str">
            <v>Bitumen coat for foundation</v>
          </cell>
          <cell r="E281" t="str">
            <v>sqm</v>
          </cell>
          <cell r="F281" t="str">
            <v>|</v>
          </cell>
          <cell r="G281">
            <v>0</v>
          </cell>
        </row>
        <row r="282">
          <cell r="C282">
            <v>1799.33</v>
          </cell>
          <cell r="D282" t="str">
            <v>Polyethylene sheet under foundations</v>
          </cell>
          <cell r="E282" t="str">
            <v>sqm</v>
          </cell>
          <cell r="F282" t="str">
            <v>|</v>
          </cell>
          <cell r="G282">
            <v>0</v>
          </cell>
        </row>
        <row r="283">
          <cell r="C283">
            <v>1799.35</v>
          </cell>
          <cell r="D283" t="str">
            <v>Coal Tar Epoxy painting on cls surfaces</v>
          </cell>
          <cell r="E283" t="str">
            <v>sqm</v>
          </cell>
          <cell r="F283" t="str">
            <v>|</v>
          </cell>
          <cell r="G283">
            <v>0</v>
          </cell>
        </row>
        <row r="284">
          <cell r="C284">
            <v>1718.22</v>
          </cell>
          <cell r="D284" t="str">
            <v>Acid-resistant lining w. epoxy</v>
          </cell>
          <cell r="E284" t="str">
            <v>sqm</v>
          </cell>
          <cell r="F284" t="str">
            <v>|</v>
          </cell>
          <cell r="G284">
            <v>0</v>
          </cell>
        </row>
        <row r="285">
          <cell r="C285">
            <v>1718.11</v>
          </cell>
          <cell r="D285" t="str">
            <v>PVC water-stop: 20cm wide</v>
          </cell>
          <cell r="E285" t="str">
            <v>lm</v>
          </cell>
          <cell r="F285" t="str">
            <v>|</v>
          </cell>
          <cell r="G285">
            <v>0</v>
          </cell>
        </row>
        <row r="286">
          <cell r="F286" t="str">
            <v>|</v>
          </cell>
        </row>
        <row r="287">
          <cell r="D287" t="str">
            <v>Total Concrete Walls</v>
          </cell>
          <cell r="E287" t="str">
            <v>cum</v>
          </cell>
          <cell r="F287" t="str">
            <v>|</v>
          </cell>
        </row>
        <row r="288">
          <cell r="F288" t="str">
            <v>|</v>
          </cell>
        </row>
        <row r="289">
          <cell r="D289" t="str">
            <v>SLEEPERS</v>
          </cell>
          <cell r="F289" t="str">
            <v>|</v>
          </cell>
        </row>
        <row r="290">
          <cell r="F290" t="str">
            <v>|</v>
          </cell>
        </row>
        <row r="291">
          <cell r="C291">
            <v>1711.05</v>
          </cell>
          <cell r="D291" t="str">
            <v xml:space="preserve">Sleepers </v>
          </cell>
          <cell r="E291" t="str">
            <v>lm</v>
          </cell>
          <cell r="F291" t="str">
            <v>|</v>
          </cell>
          <cell r="G291">
            <v>0</v>
          </cell>
        </row>
        <row r="292">
          <cell r="C292">
            <v>1799.23</v>
          </cell>
          <cell r="D292" t="str">
            <v>Sleepers type "1"</v>
          </cell>
          <cell r="E292" t="str">
            <v>lm</v>
          </cell>
          <cell r="F292" t="str">
            <v>|</v>
          </cell>
          <cell r="G292">
            <v>0</v>
          </cell>
        </row>
        <row r="293">
          <cell r="C293">
            <v>1799.24</v>
          </cell>
          <cell r="D293" t="str">
            <v>Sleepers fixed point type</v>
          </cell>
          <cell r="E293" t="str">
            <v>cum</v>
          </cell>
          <cell r="F293" t="str">
            <v>|</v>
          </cell>
          <cell r="G293">
            <v>0</v>
          </cell>
        </row>
        <row r="294">
          <cell r="F294" t="str">
            <v>|</v>
          </cell>
        </row>
        <row r="295">
          <cell r="D295" t="str">
            <v>Total Sleepers</v>
          </cell>
          <cell r="E295" t="str">
            <v>lm</v>
          </cell>
          <cell r="F295" t="str">
            <v>|</v>
          </cell>
        </row>
        <row r="296">
          <cell r="F296" t="str">
            <v>|</v>
          </cell>
        </row>
        <row r="297">
          <cell r="D297" t="str">
            <v>FIREPROOFING</v>
          </cell>
          <cell r="F297" t="str">
            <v>|</v>
          </cell>
        </row>
        <row r="298">
          <cell r="F298" t="str">
            <v>|</v>
          </cell>
        </row>
        <row r="299">
          <cell r="C299">
            <v>1717.01</v>
          </cell>
          <cell r="D299" t="str">
            <v>Concrete for steel structure</v>
          </cell>
          <cell r="E299" t="str">
            <v>cum</v>
          </cell>
          <cell r="F299" t="str">
            <v>|</v>
          </cell>
          <cell r="G299">
            <v>0</v>
          </cell>
        </row>
        <row r="300">
          <cell r="C300">
            <v>1717.03</v>
          </cell>
          <cell r="D300" t="str">
            <v>Concrete for vessel bottom</v>
          </cell>
          <cell r="E300" t="str">
            <v>cum</v>
          </cell>
          <cell r="F300" t="str">
            <v>|</v>
          </cell>
          <cell r="G300">
            <v>0</v>
          </cell>
        </row>
        <row r="301">
          <cell r="C301">
            <v>1717.06</v>
          </cell>
          <cell r="D301" t="str">
            <v>Sprayed mortar for skirt</v>
          </cell>
          <cell r="E301" t="str">
            <v>sqm</v>
          </cell>
          <cell r="F301" t="str">
            <v>|</v>
          </cell>
          <cell r="G301">
            <v>0</v>
          </cell>
        </row>
        <row r="302">
          <cell r="C302">
            <v>1717.07</v>
          </cell>
          <cell r="D302" t="str">
            <v>Sprayed mortar for vessel bott</v>
          </cell>
          <cell r="E302" t="str">
            <v>sqm</v>
          </cell>
          <cell r="F302" t="str">
            <v>|</v>
          </cell>
          <cell r="G302">
            <v>0</v>
          </cell>
        </row>
        <row r="303">
          <cell r="C303">
            <v>1717.04</v>
          </cell>
          <cell r="D303" t="str">
            <v>Concrete for skirt-curb</v>
          </cell>
          <cell r="E303" t="str">
            <v>cum</v>
          </cell>
          <cell r="F303" t="str">
            <v>|</v>
          </cell>
          <cell r="G303">
            <v>0</v>
          </cell>
        </row>
        <row r="304">
          <cell r="F304" t="str">
            <v>|</v>
          </cell>
        </row>
        <row r="305">
          <cell r="D305" t="str">
            <v>Total Fireproofing</v>
          </cell>
          <cell r="E305" t="str">
            <v>cum</v>
          </cell>
          <cell r="F305" t="str">
            <v>|</v>
          </cell>
        </row>
        <row r="306">
          <cell r="F306" t="str">
            <v>|</v>
          </cell>
        </row>
        <row r="307">
          <cell r="D307" t="str">
            <v>SEWERS</v>
          </cell>
          <cell r="F307" t="str">
            <v>|</v>
          </cell>
        </row>
        <row r="308">
          <cell r="F308" t="str">
            <v>|</v>
          </cell>
        </row>
        <row r="309">
          <cell r="C309">
            <v>2111.3000000000002</v>
          </cell>
          <cell r="D309" t="str">
            <v>Soil sect.exc.by mach.up to 2m</v>
          </cell>
          <cell r="E309" t="str">
            <v>cum</v>
          </cell>
          <cell r="F309" t="str">
            <v>|</v>
          </cell>
          <cell r="G309">
            <v>0</v>
          </cell>
        </row>
        <row r="310">
          <cell r="C310">
            <v>2111.1</v>
          </cell>
          <cell r="D310" t="str">
            <v>Soil sect.exc.by hand up to 2m</v>
          </cell>
          <cell r="E310" t="str">
            <v>cum</v>
          </cell>
          <cell r="F310" t="str">
            <v>|</v>
          </cell>
          <cell r="G310">
            <v>130</v>
          </cell>
        </row>
        <row r="311">
          <cell r="C311">
            <v>2112.04</v>
          </cell>
          <cell r="D311" t="str">
            <v>Materials from excav.transport</v>
          </cell>
          <cell r="E311" t="str">
            <v>cum</v>
          </cell>
          <cell r="F311" t="str">
            <v>|</v>
          </cell>
          <cell r="G311">
            <v>8</v>
          </cell>
        </row>
        <row r="312">
          <cell r="C312">
            <v>2113.0100000000002</v>
          </cell>
          <cell r="D312" t="str">
            <v>Backfill w/ matl from exc.</v>
          </cell>
          <cell r="E312" t="str">
            <v>cum</v>
          </cell>
          <cell r="F312" t="str">
            <v>|</v>
          </cell>
          <cell r="G312">
            <v>122</v>
          </cell>
        </row>
        <row r="313">
          <cell r="C313">
            <v>1710.02</v>
          </cell>
          <cell r="D313" t="str">
            <v>Lean concrete 10cm thk.</v>
          </cell>
          <cell r="E313" t="str">
            <v>sqm</v>
          </cell>
          <cell r="F313" t="str">
            <v>|</v>
          </cell>
          <cell r="G313">
            <v>0</v>
          </cell>
        </row>
        <row r="314">
          <cell r="C314">
            <v>1710.04</v>
          </cell>
          <cell r="D314" t="str">
            <v>L.C. for U/G pipes bedding</v>
          </cell>
          <cell r="E314" t="str">
            <v>cum</v>
          </cell>
          <cell r="F314" t="str">
            <v>|</v>
          </cell>
          <cell r="G314">
            <v>0</v>
          </cell>
        </row>
        <row r="315">
          <cell r="C315">
            <v>2113.0300000000002</v>
          </cell>
          <cell r="D315" t="str">
            <v>Sand for pipes bedding</v>
          </cell>
          <cell r="E315" t="str">
            <v>cum</v>
          </cell>
          <cell r="F315" t="str">
            <v>|</v>
          </cell>
          <cell r="G315">
            <v>4</v>
          </cell>
        </row>
        <row r="316">
          <cell r="C316">
            <v>1711.01</v>
          </cell>
          <cell r="D316" t="str">
            <v>Concrete for foundation</v>
          </cell>
          <cell r="E316" t="str">
            <v>cum</v>
          </cell>
          <cell r="F316" t="str">
            <v>|</v>
          </cell>
          <cell r="G316">
            <v>0</v>
          </cell>
        </row>
        <row r="317">
          <cell r="C317">
            <v>1714.01</v>
          </cell>
          <cell r="D317" t="str">
            <v>Formwork foundation</v>
          </cell>
          <cell r="E317" t="str">
            <v>sqm</v>
          </cell>
          <cell r="F317" t="str">
            <v>|</v>
          </cell>
          <cell r="G317">
            <v>0</v>
          </cell>
        </row>
        <row r="318">
          <cell r="C318">
            <v>1714.12</v>
          </cell>
          <cell r="D318" t="str">
            <v>Improved bond reinf.steel</v>
          </cell>
          <cell r="E318" t="str">
            <v>Kg</v>
          </cell>
          <cell r="F318" t="str">
            <v>|</v>
          </cell>
          <cell r="G318">
            <v>0</v>
          </cell>
        </row>
        <row r="319">
          <cell r="C319">
            <v>1715.1</v>
          </cell>
          <cell r="D319" t="str">
            <v>Galvanized grating cover</v>
          </cell>
          <cell r="E319" t="str">
            <v>Kg</v>
          </cell>
          <cell r="F319" t="str">
            <v>|</v>
          </cell>
          <cell r="G319">
            <v>0</v>
          </cell>
        </row>
        <row r="320">
          <cell r="C320">
            <v>1715.08</v>
          </cell>
          <cell r="D320" t="str">
            <v>Supply of cast iron cover</v>
          </cell>
          <cell r="E320" t="str">
            <v>Kg</v>
          </cell>
          <cell r="F320" t="str">
            <v>|</v>
          </cell>
          <cell r="G320">
            <v>0</v>
          </cell>
        </row>
        <row r="321">
          <cell r="C321">
            <v>1715.09</v>
          </cell>
          <cell r="D321" t="str">
            <v>Laying of cast-iron cover</v>
          </cell>
          <cell r="E321" t="str">
            <v>Kg</v>
          </cell>
          <cell r="F321" t="str">
            <v>|</v>
          </cell>
          <cell r="G321">
            <v>0</v>
          </cell>
        </row>
        <row r="322">
          <cell r="C322">
            <v>1715.12</v>
          </cell>
          <cell r="D322" t="str">
            <v>Checkered plate cover</v>
          </cell>
          <cell r="E322" t="str">
            <v>Kg</v>
          </cell>
          <cell r="F322" t="str">
            <v>|</v>
          </cell>
          <cell r="G322">
            <v>0</v>
          </cell>
        </row>
        <row r="323">
          <cell r="C323">
            <v>1715.07</v>
          </cell>
          <cell r="D323" t="str">
            <v>Prefabricated septic-tank</v>
          </cell>
          <cell r="E323" t="str">
            <v>u</v>
          </cell>
          <cell r="F323" t="str">
            <v>|</v>
          </cell>
          <cell r="G323">
            <v>0</v>
          </cell>
        </row>
        <row r="324">
          <cell r="C324">
            <v>1715.01</v>
          </cell>
          <cell r="D324" t="str">
            <v>Pit 0,5x0,5 to 0,9x0,9m</v>
          </cell>
          <cell r="E324" t="str">
            <v>cum</v>
          </cell>
          <cell r="F324" t="str">
            <v>|</v>
          </cell>
          <cell r="G324">
            <v>8</v>
          </cell>
        </row>
        <row r="325">
          <cell r="C325">
            <v>1715.02</v>
          </cell>
          <cell r="D325" t="str">
            <v>Pit 0,91x0,91 to 1,5x1,5m</v>
          </cell>
          <cell r="E325" t="str">
            <v>cum</v>
          </cell>
          <cell r="F325" t="str">
            <v>|</v>
          </cell>
          <cell r="G325">
            <v>0</v>
          </cell>
        </row>
        <row r="326">
          <cell r="C326">
            <v>1718.11</v>
          </cell>
          <cell r="D326" t="str">
            <v>PVC water-stop: 20cm wide</v>
          </cell>
          <cell r="E326" t="str">
            <v>lm</v>
          </cell>
          <cell r="F326" t="str">
            <v>|</v>
          </cell>
          <cell r="G326">
            <v>0</v>
          </cell>
        </row>
        <row r="327">
          <cell r="C327">
            <v>1718.12</v>
          </cell>
          <cell r="D327" t="str">
            <v>PVC water-stop: 30cm wide</v>
          </cell>
          <cell r="E327" t="str">
            <v>lm</v>
          </cell>
          <cell r="F327" t="str">
            <v>|</v>
          </cell>
          <cell r="G327">
            <v>0</v>
          </cell>
        </row>
        <row r="328">
          <cell r="C328">
            <v>1718.21</v>
          </cell>
          <cell r="D328" t="str">
            <v>Acid-resistant lining w. tiles</v>
          </cell>
          <cell r="E328" t="str">
            <v>sqm</v>
          </cell>
          <cell r="F328" t="str">
            <v>|</v>
          </cell>
          <cell r="G328">
            <v>0</v>
          </cell>
        </row>
        <row r="329">
          <cell r="C329">
            <v>1718.22</v>
          </cell>
          <cell r="D329" t="str">
            <v>Acid-resistant lining w. epoxy</v>
          </cell>
          <cell r="E329" t="str">
            <v>sqm</v>
          </cell>
          <cell r="F329" t="str">
            <v>|</v>
          </cell>
          <cell r="G329">
            <v>0</v>
          </cell>
        </row>
        <row r="330">
          <cell r="C330">
            <v>1416.01</v>
          </cell>
          <cell r="D330" t="str">
            <v>Carbon steel piping</v>
          </cell>
          <cell r="E330" t="str">
            <v>Kg</v>
          </cell>
          <cell r="F330" t="str">
            <v>|</v>
          </cell>
          <cell r="G330">
            <v>3740</v>
          </cell>
        </row>
        <row r="331">
          <cell r="C331">
            <v>1416.03</v>
          </cell>
          <cell r="D331" t="str">
            <v>Carbon steel valve</v>
          </cell>
          <cell r="E331" t="str">
            <v>Kg</v>
          </cell>
          <cell r="F331" t="str">
            <v>|</v>
          </cell>
          <cell r="G331">
            <v>0</v>
          </cell>
        </row>
        <row r="332">
          <cell r="C332">
            <v>1410.01</v>
          </cell>
          <cell r="D332" t="str">
            <v>Cast iron piping</v>
          </cell>
          <cell r="E332" t="str">
            <v>Kg</v>
          </cell>
          <cell r="F332" t="str">
            <v>|</v>
          </cell>
          <cell r="G332">
            <v>0</v>
          </cell>
        </row>
        <row r="333">
          <cell r="C333">
            <v>1411.16</v>
          </cell>
          <cell r="D333" t="str">
            <v>Centr. r.c. piping    dia.50cm</v>
          </cell>
          <cell r="E333" t="str">
            <v>lm</v>
          </cell>
          <cell r="F333" t="str">
            <v>|</v>
          </cell>
          <cell r="G333">
            <v>0</v>
          </cell>
        </row>
        <row r="334">
          <cell r="C334">
            <v>1411.35</v>
          </cell>
          <cell r="D334" t="str">
            <v>R.c. pip. inst. only  dia.50cm</v>
          </cell>
          <cell r="E334" t="str">
            <v>lm</v>
          </cell>
          <cell r="F334" t="str">
            <v>|</v>
          </cell>
          <cell r="G334">
            <v>0</v>
          </cell>
        </row>
        <row r="335">
          <cell r="C335">
            <v>1413.02</v>
          </cell>
          <cell r="D335" t="str">
            <v>PVC piping         dia. 160mm</v>
          </cell>
          <cell r="E335" t="str">
            <v>lm</v>
          </cell>
          <cell r="F335" t="str">
            <v>|</v>
          </cell>
          <cell r="G335">
            <v>0</v>
          </cell>
        </row>
        <row r="336">
          <cell r="C336">
            <v>1413.03</v>
          </cell>
          <cell r="D336" t="str">
            <v>PVC piping         dia. 200mm</v>
          </cell>
          <cell r="E336" t="str">
            <v>lm</v>
          </cell>
          <cell r="F336" t="str">
            <v>|</v>
          </cell>
          <cell r="G336">
            <v>0</v>
          </cell>
        </row>
        <row r="337">
          <cell r="C337">
            <v>2199.0300000000002</v>
          </cell>
          <cell r="D337" t="str">
            <v>Demol.&amp; Reinst. exist. roads fnds.</v>
          </cell>
          <cell r="E337" t="str">
            <v>cum</v>
          </cell>
          <cell r="F337" t="str">
            <v>|</v>
          </cell>
          <cell r="G337">
            <v>0</v>
          </cell>
        </row>
        <row r="338">
          <cell r="C338">
            <v>2199.02</v>
          </cell>
          <cell r="D338" t="str">
            <v>Exist. Binder &amp; W.course scarifying</v>
          </cell>
          <cell r="E338" t="str">
            <v>sqm</v>
          </cell>
          <cell r="F338" t="str">
            <v>|</v>
          </cell>
          <cell r="G338">
            <v>0</v>
          </cell>
        </row>
        <row r="339">
          <cell r="C339">
            <v>2115.15</v>
          </cell>
          <cell r="D339" t="str">
            <v>Reinst.of binder &amp; wear.course</v>
          </cell>
          <cell r="E339" t="str">
            <v>sqm</v>
          </cell>
          <cell r="F339" t="str">
            <v>|</v>
          </cell>
          <cell r="G339">
            <v>0</v>
          </cell>
        </row>
        <row r="340">
          <cell r="C340">
            <v>1714.25</v>
          </cell>
          <cell r="D340" t="str">
            <v>Steel insert</v>
          </cell>
          <cell r="E340" t="str">
            <v>Kg</v>
          </cell>
          <cell r="F340" t="str">
            <v>|</v>
          </cell>
          <cell r="G340">
            <v>0</v>
          </cell>
        </row>
        <row r="341">
          <cell r="C341">
            <v>2114.0500000000002</v>
          </cell>
          <cell r="D341" t="str">
            <v>Reinforced concrete demol.</v>
          </cell>
          <cell r="E341" t="str">
            <v>cum</v>
          </cell>
          <cell r="F341" t="str">
            <v>|</v>
          </cell>
          <cell r="G341">
            <v>0</v>
          </cell>
        </row>
        <row r="342">
          <cell r="C342">
            <v>1799.02</v>
          </cell>
          <cell r="D342" t="str">
            <v>Waterproof cement additive</v>
          </cell>
          <cell r="E342" t="str">
            <v>kg</v>
          </cell>
          <cell r="F342" t="str">
            <v>|</v>
          </cell>
          <cell r="G342">
            <v>0</v>
          </cell>
        </row>
        <row r="343">
          <cell r="C343">
            <v>1499.04</v>
          </cell>
          <cell r="D343" t="str">
            <v>Carbon steel vents</v>
          </cell>
          <cell r="E343" t="str">
            <v>Kg</v>
          </cell>
          <cell r="F343" t="str">
            <v>|</v>
          </cell>
          <cell r="G343">
            <v>0</v>
          </cell>
        </row>
        <row r="344">
          <cell r="C344">
            <v>1499.01</v>
          </cell>
          <cell r="D344" t="str">
            <v>Cast iron floor drain  diam. 6"</v>
          </cell>
          <cell r="E344" t="str">
            <v>u</v>
          </cell>
          <cell r="F344" t="str">
            <v>|</v>
          </cell>
          <cell r="G344">
            <v>0</v>
          </cell>
        </row>
        <row r="345">
          <cell r="C345">
            <v>1499.02</v>
          </cell>
          <cell r="D345" t="str">
            <v>Carbon steel drain hubs 4"</v>
          </cell>
          <cell r="E345" t="str">
            <v>u</v>
          </cell>
          <cell r="F345" t="str">
            <v>|</v>
          </cell>
          <cell r="G345">
            <v>0</v>
          </cell>
        </row>
        <row r="346">
          <cell r="C346">
            <v>1499.03</v>
          </cell>
          <cell r="D346" t="str">
            <v>Carbon steel clean out diam. 6"</v>
          </cell>
          <cell r="E346" t="str">
            <v>u</v>
          </cell>
          <cell r="F346" t="str">
            <v>|</v>
          </cell>
          <cell r="G346">
            <v>0</v>
          </cell>
        </row>
        <row r="347">
          <cell r="C347">
            <v>1711.02</v>
          </cell>
          <cell r="D347" t="str">
            <v>Bitumen coat for foundation</v>
          </cell>
          <cell r="E347" t="str">
            <v>sqm</v>
          </cell>
          <cell r="F347" t="str">
            <v>|</v>
          </cell>
          <cell r="G347">
            <v>0</v>
          </cell>
        </row>
        <row r="348">
          <cell r="C348">
            <v>1799.33</v>
          </cell>
          <cell r="D348" t="str">
            <v>Polyethylene sheet under foundations</v>
          </cell>
          <cell r="E348" t="str">
            <v>sqm</v>
          </cell>
          <cell r="F348" t="str">
            <v>|</v>
          </cell>
          <cell r="G348">
            <v>0</v>
          </cell>
        </row>
        <row r="349">
          <cell r="C349">
            <v>2114.0700000000002</v>
          </cell>
          <cell r="D349" t="str">
            <v>Reinf. concrete paving demol.</v>
          </cell>
          <cell r="E349" t="str">
            <v>sqm</v>
          </cell>
          <cell r="F349" t="str">
            <v>|</v>
          </cell>
          <cell r="G349">
            <v>0</v>
          </cell>
        </row>
        <row r="350">
          <cell r="C350">
            <v>1716.05</v>
          </cell>
          <cell r="D350" t="str">
            <v>Reinf.concrete paving thk 15cm</v>
          </cell>
          <cell r="E350" t="str">
            <v>sqm</v>
          </cell>
          <cell r="F350" t="str">
            <v>|</v>
          </cell>
          <cell r="G350">
            <v>0</v>
          </cell>
        </row>
        <row r="351">
          <cell r="F351" t="str">
            <v>|</v>
          </cell>
        </row>
        <row r="352">
          <cell r="D352" t="str">
            <v>Total Sewers</v>
          </cell>
          <cell r="E352" t="str">
            <v>lm</v>
          </cell>
          <cell r="F352" t="str">
            <v>|</v>
          </cell>
        </row>
        <row r="353">
          <cell r="F353" t="str">
            <v>|</v>
          </cell>
        </row>
        <row r="354">
          <cell r="D354" t="str">
            <v xml:space="preserve"> UNDERGROUND PIPING</v>
          </cell>
          <cell r="F354" t="str">
            <v>|</v>
          </cell>
        </row>
        <row r="355">
          <cell r="F355" t="str">
            <v>|</v>
          </cell>
        </row>
        <row r="356">
          <cell r="C356">
            <v>2111.3000000000002</v>
          </cell>
          <cell r="D356" t="str">
            <v>Soil sect.exc.by mach.up to 2m</v>
          </cell>
          <cell r="E356" t="str">
            <v>cum</v>
          </cell>
          <cell r="F356" t="str">
            <v>|</v>
          </cell>
          <cell r="G356">
            <v>0</v>
          </cell>
        </row>
        <row r="357">
          <cell r="C357">
            <v>2111.1</v>
          </cell>
          <cell r="D357" t="str">
            <v>Soil sect.exc.by hand up to 2m</v>
          </cell>
          <cell r="E357" t="str">
            <v>cum</v>
          </cell>
          <cell r="F357" t="str">
            <v>|</v>
          </cell>
          <cell r="G357">
            <v>230</v>
          </cell>
        </row>
        <row r="358">
          <cell r="C358">
            <v>2111.31</v>
          </cell>
          <cell r="D358" t="str">
            <v>Sect.exc.mach.from 2to4m depth</v>
          </cell>
          <cell r="E358" t="str">
            <v>cum</v>
          </cell>
          <cell r="F358" t="str">
            <v>|</v>
          </cell>
          <cell r="G358">
            <v>0</v>
          </cell>
        </row>
        <row r="359">
          <cell r="C359">
            <v>2111.11</v>
          </cell>
          <cell r="D359" t="str">
            <v>Sect.exc.hand from 2to4m depth</v>
          </cell>
          <cell r="E359" t="str">
            <v>cum</v>
          </cell>
          <cell r="F359" t="str">
            <v>|</v>
          </cell>
          <cell r="G359">
            <v>0</v>
          </cell>
        </row>
        <row r="360">
          <cell r="C360">
            <v>2111.3200000000002</v>
          </cell>
          <cell r="D360" t="str">
            <v>Sect.exc.mach.exceed. 4m depth</v>
          </cell>
          <cell r="E360" t="str">
            <v>cum</v>
          </cell>
          <cell r="F360" t="str">
            <v>|</v>
          </cell>
          <cell r="G360">
            <v>0</v>
          </cell>
        </row>
        <row r="361">
          <cell r="C361">
            <v>2111.12</v>
          </cell>
          <cell r="D361" t="str">
            <v>Sect.exc.hand exceed. 4m depth</v>
          </cell>
          <cell r="E361" t="str">
            <v>cum</v>
          </cell>
          <cell r="F361" t="str">
            <v>|</v>
          </cell>
          <cell r="G361">
            <v>0</v>
          </cell>
        </row>
        <row r="362">
          <cell r="C362">
            <v>2111.4</v>
          </cell>
          <cell r="D362" t="str">
            <v>Extra price for water table by mach.</v>
          </cell>
          <cell r="E362" t="str">
            <v>cum</v>
          </cell>
          <cell r="F362" t="str">
            <v>|</v>
          </cell>
          <cell r="G362">
            <v>0</v>
          </cell>
        </row>
        <row r="363">
          <cell r="C363">
            <v>2111.1999999999998</v>
          </cell>
          <cell r="D363" t="str">
            <v>Extra price for water table by hand</v>
          </cell>
          <cell r="E363" t="str">
            <v>cum</v>
          </cell>
          <cell r="F363" t="str">
            <v>|</v>
          </cell>
          <cell r="G363">
            <v>0</v>
          </cell>
        </row>
        <row r="364">
          <cell r="C364">
            <v>2112.04</v>
          </cell>
          <cell r="D364" t="str">
            <v>Materials from excav.transport</v>
          </cell>
          <cell r="E364" t="str">
            <v>cum</v>
          </cell>
          <cell r="F364" t="str">
            <v>|</v>
          </cell>
          <cell r="G364">
            <v>20</v>
          </cell>
        </row>
        <row r="365">
          <cell r="C365">
            <v>2113.0100000000002</v>
          </cell>
          <cell r="D365" t="str">
            <v>Backfill w/ matl from exc.</v>
          </cell>
          <cell r="E365" t="str">
            <v>cum</v>
          </cell>
          <cell r="F365" t="str">
            <v>|</v>
          </cell>
          <cell r="G365">
            <v>210</v>
          </cell>
        </row>
        <row r="366">
          <cell r="C366">
            <v>2199.21</v>
          </cell>
          <cell r="D366" t="str">
            <v>Backfill with desert matl.</v>
          </cell>
          <cell r="E366" t="str">
            <v>cum</v>
          </cell>
          <cell r="F366" t="str">
            <v>|</v>
          </cell>
          <cell r="G366">
            <v>0</v>
          </cell>
        </row>
        <row r="367">
          <cell r="C367">
            <v>2113.0300000000002</v>
          </cell>
          <cell r="D367" t="str">
            <v>Sand for pipes bedding</v>
          </cell>
          <cell r="E367" t="str">
            <v>cum</v>
          </cell>
          <cell r="F367" t="str">
            <v>|</v>
          </cell>
          <cell r="G367">
            <v>5</v>
          </cell>
        </row>
        <row r="368">
          <cell r="C368">
            <v>1711.02</v>
          </cell>
          <cell r="D368" t="str">
            <v>Bitumen coat for foundation</v>
          </cell>
          <cell r="E368" t="str">
            <v>sqm</v>
          </cell>
          <cell r="F368" t="str">
            <v>|</v>
          </cell>
          <cell r="G368">
            <v>0</v>
          </cell>
        </row>
        <row r="369">
          <cell r="C369">
            <v>1799.33</v>
          </cell>
          <cell r="D369" t="str">
            <v>Polyethylene sheet under foundations</v>
          </cell>
          <cell r="E369" t="str">
            <v>sqm</v>
          </cell>
          <cell r="F369" t="str">
            <v>|</v>
          </cell>
          <cell r="G369">
            <v>0</v>
          </cell>
        </row>
        <row r="370">
          <cell r="C370">
            <v>1710.02</v>
          </cell>
          <cell r="D370" t="str">
            <v>Lean concrete 10cm thk.</v>
          </cell>
          <cell r="E370" t="str">
            <v>sqm</v>
          </cell>
          <cell r="F370" t="str">
            <v>|</v>
          </cell>
          <cell r="G370">
            <v>0</v>
          </cell>
        </row>
        <row r="371">
          <cell r="C371">
            <v>1711.01</v>
          </cell>
          <cell r="D371" t="str">
            <v>Concrete for foundation</v>
          </cell>
          <cell r="E371" t="str">
            <v>cum</v>
          </cell>
          <cell r="F371" t="str">
            <v>|</v>
          </cell>
          <cell r="G371">
            <v>0</v>
          </cell>
        </row>
        <row r="372">
          <cell r="C372">
            <v>1712.01</v>
          </cell>
          <cell r="D372" t="str">
            <v>Concrete elev. up to 10m</v>
          </cell>
          <cell r="E372" t="str">
            <v>cum</v>
          </cell>
          <cell r="F372" t="str">
            <v>|</v>
          </cell>
          <cell r="G372">
            <v>0</v>
          </cell>
        </row>
        <row r="373">
          <cell r="C373">
            <v>1714.01</v>
          </cell>
          <cell r="D373" t="str">
            <v>Formwork foundation</v>
          </cell>
          <cell r="E373" t="str">
            <v>sqm</v>
          </cell>
          <cell r="F373" t="str">
            <v>|</v>
          </cell>
          <cell r="G373">
            <v>0</v>
          </cell>
        </row>
        <row r="374">
          <cell r="C374">
            <v>1714.02</v>
          </cell>
          <cell r="D374" t="str">
            <v>Formwork elev. up to 10m</v>
          </cell>
          <cell r="E374" t="str">
            <v>sqm</v>
          </cell>
          <cell r="F374" t="str">
            <v>|</v>
          </cell>
          <cell r="G374">
            <v>0</v>
          </cell>
        </row>
        <row r="375">
          <cell r="C375">
            <v>1714.12</v>
          </cell>
          <cell r="D375" t="str">
            <v>Improved bond reinf.steel</v>
          </cell>
          <cell r="E375" t="str">
            <v>Kg</v>
          </cell>
          <cell r="F375" t="str">
            <v>|</v>
          </cell>
          <cell r="G375">
            <v>0</v>
          </cell>
        </row>
        <row r="376">
          <cell r="C376">
            <v>1718.11</v>
          </cell>
          <cell r="D376" t="str">
            <v>PVC water-stop: 20cm wide</v>
          </cell>
          <cell r="E376" t="str">
            <v>lm</v>
          </cell>
          <cell r="F376" t="str">
            <v>|</v>
          </cell>
          <cell r="G376">
            <v>0</v>
          </cell>
        </row>
        <row r="377">
          <cell r="C377">
            <v>1714.25</v>
          </cell>
          <cell r="D377" t="str">
            <v>Steel insert</v>
          </cell>
          <cell r="E377" t="str">
            <v>Kg</v>
          </cell>
          <cell r="F377" t="str">
            <v>|</v>
          </cell>
          <cell r="G377">
            <v>0</v>
          </cell>
        </row>
        <row r="378">
          <cell r="C378">
            <v>1799.1</v>
          </cell>
          <cell r="D378" t="str">
            <v>Hydrants Basements</v>
          </cell>
          <cell r="E378" t="str">
            <v>u</v>
          </cell>
          <cell r="F378" t="str">
            <v>|</v>
          </cell>
          <cell r="G378">
            <v>0</v>
          </cell>
        </row>
        <row r="379">
          <cell r="C379">
            <v>1799.11</v>
          </cell>
          <cell r="D379" t="str">
            <v>Lance Monitor Basements</v>
          </cell>
          <cell r="E379" t="str">
            <v>u</v>
          </cell>
          <cell r="F379" t="str">
            <v>|</v>
          </cell>
          <cell r="G379">
            <v>0</v>
          </cell>
        </row>
        <row r="380">
          <cell r="C380">
            <v>1715.02</v>
          </cell>
          <cell r="D380" t="str">
            <v>Pit 0,91x0,91 to 1,5x1,5m</v>
          </cell>
          <cell r="E380" t="str">
            <v>cum</v>
          </cell>
          <cell r="F380" t="str">
            <v>|</v>
          </cell>
          <cell r="G380">
            <v>5</v>
          </cell>
        </row>
        <row r="381">
          <cell r="C381">
            <v>1715.12</v>
          </cell>
          <cell r="D381" t="str">
            <v>Checkered plate cover</v>
          </cell>
          <cell r="E381" t="str">
            <v>Kg</v>
          </cell>
          <cell r="F381" t="str">
            <v>|</v>
          </cell>
          <cell r="G381">
            <v>0</v>
          </cell>
        </row>
        <row r="382">
          <cell r="C382">
            <v>2115.15</v>
          </cell>
          <cell r="D382" t="str">
            <v>Reinst.of binder &amp; wear.course</v>
          </cell>
          <cell r="E382" t="str">
            <v>sqm</v>
          </cell>
          <cell r="F382" t="str">
            <v>|</v>
          </cell>
          <cell r="G382">
            <v>0</v>
          </cell>
        </row>
        <row r="383">
          <cell r="C383">
            <v>2199.0300000000002</v>
          </cell>
          <cell r="D383" t="str">
            <v>Demol.&amp; Reinst. exist. roads fnds.</v>
          </cell>
          <cell r="E383" t="str">
            <v>cum</v>
          </cell>
          <cell r="F383" t="str">
            <v>|</v>
          </cell>
          <cell r="G383">
            <v>0</v>
          </cell>
        </row>
        <row r="384">
          <cell r="C384">
            <v>2199.02</v>
          </cell>
          <cell r="D384" t="str">
            <v>Exist. Binder &amp; W.course scarifying</v>
          </cell>
          <cell r="E384" t="str">
            <v>sqm</v>
          </cell>
          <cell r="F384" t="str">
            <v>|</v>
          </cell>
          <cell r="G384">
            <v>0</v>
          </cell>
        </row>
        <row r="385">
          <cell r="C385">
            <v>2114.0700000000002</v>
          </cell>
          <cell r="D385" t="str">
            <v>Reinf. concrete paving demol.</v>
          </cell>
          <cell r="E385" t="str">
            <v>sqm</v>
          </cell>
          <cell r="F385" t="str">
            <v>|</v>
          </cell>
          <cell r="G385">
            <v>0</v>
          </cell>
        </row>
        <row r="386">
          <cell r="C386">
            <v>1716.05</v>
          </cell>
          <cell r="D386" t="str">
            <v>Reinf.concrete paving thk 15cm</v>
          </cell>
          <cell r="E386" t="str">
            <v>sqm</v>
          </cell>
          <cell r="F386" t="str">
            <v>|</v>
          </cell>
          <cell r="G386">
            <v>0</v>
          </cell>
        </row>
        <row r="387">
          <cell r="F387" t="str">
            <v>|</v>
          </cell>
        </row>
        <row r="388">
          <cell r="D388" t="str">
            <v>Total Underground Piping</v>
          </cell>
          <cell r="E388" t="str">
            <v>lm</v>
          </cell>
          <cell r="F388" t="str">
            <v>|</v>
          </cell>
        </row>
        <row r="389">
          <cell r="F389" t="str">
            <v>|</v>
          </cell>
        </row>
        <row r="390">
          <cell r="D390" t="str">
            <v>ELECTRICAL CABLE TRENCHES</v>
          </cell>
          <cell r="F390" t="str">
            <v>|</v>
          </cell>
        </row>
        <row r="391">
          <cell r="F391" t="str">
            <v>|</v>
          </cell>
        </row>
        <row r="392">
          <cell r="C392">
            <v>2111.3000000000002</v>
          </cell>
          <cell r="D392" t="str">
            <v>Soil sect.exc.by mach.up to 2m</v>
          </cell>
          <cell r="E392" t="str">
            <v>cum</v>
          </cell>
          <cell r="F392" t="str">
            <v>|</v>
          </cell>
          <cell r="G392">
            <v>0</v>
          </cell>
        </row>
        <row r="393">
          <cell r="C393">
            <v>2111.1</v>
          </cell>
          <cell r="D393" t="str">
            <v>Soil sect.exc.by hand up to 2m</v>
          </cell>
          <cell r="E393" t="str">
            <v>cum</v>
          </cell>
          <cell r="F393" t="str">
            <v>|</v>
          </cell>
          <cell r="G393">
            <v>435</v>
          </cell>
        </row>
        <row r="394">
          <cell r="C394">
            <v>2112.04</v>
          </cell>
          <cell r="D394" t="str">
            <v>Materials from excav.transport</v>
          </cell>
          <cell r="E394" t="str">
            <v>cum</v>
          </cell>
          <cell r="F394" t="str">
            <v>|</v>
          </cell>
          <cell r="G394">
            <v>125</v>
          </cell>
        </row>
        <row r="395">
          <cell r="C395">
            <v>2113.0100000000002</v>
          </cell>
          <cell r="D395" t="str">
            <v>Backfill w/ matl from exc.</v>
          </cell>
          <cell r="E395" t="str">
            <v>cum</v>
          </cell>
          <cell r="F395" t="str">
            <v>|</v>
          </cell>
          <cell r="G395">
            <v>310</v>
          </cell>
        </row>
        <row r="396">
          <cell r="C396">
            <v>1710.02</v>
          </cell>
          <cell r="D396" t="str">
            <v>Lean concrete 10cm thk.</v>
          </cell>
          <cell r="E396" t="str">
            <v>sqm</v>
          </cell>
          <cell r="F396" t="str">
            <v>|</v>
          </cell>
          <cell r="G396">
            <v>0</v>
          </cell>
        </row>
        <row r="397">
          <cell r="C397">
            <v>2010.01</v>
          </cell>
          <cell r="D397" t="str">
            <v>Hollow-block wall 20cm thk</v>
          </cell>
          <cell r="E397" t="str">
            <v>sqm</v>
          </cell>
          <cell r="F397" t="str">
            <v>|</v>
          </cell>
          <cell r="G397">
            <v>0</v>
          </cell>
        </row>
        <row r="398">
          <cell r="C398">
            <v>1716.06</v>
          </cell>
          <cell r="D398" t="str">
            <v>Reinf.concrete paving thk 20cm</v>
          </cell>
          <cell r="E398" t="str">
            <v>sqm</v>
          </cell>
          <cell r="F398" t="str">
            <v>|</v>
          </cell>
          <cell r="G398">
            <v>230</v>
          </cell>
        </row>
        <row r="399">
          <cell r="C399">
            <v>1711.01</v>
          </cell>
          <cell r="D399" t="str">
            <v>Concrete for foundation</v>
          </cell>
          <cell r="E399" t="str">
            <v>cum</v>
          </cell>
          <cell r="F399" t="str">
            <v>|</v>
          </cell>
          <cell r="G399">
            <v>0</v>
          </cell>
        </row>
        <row r="400">
          <cell r="C400">
            <v>1711.09</v>
          </cell>
          <cell r="D400" t="str">
            <v>Duct bank with PVC pipes</v>
          </cell>
          <cell r="E400" t="str">
            <v>cum</v>
          </cell>
          <cell r="F400" t="str">
            <v>|</v>
          </cell>
          <cell r="G400">
            <v>125</v>
          </cell>
        </row>
        <row r="401">
          <cell r="C401">
            <v>1714.01</v>
          </cell>
          <cell r="D401" t="str">
            <v>Formwork foundation</v>
          </cell>
          <cell r="E401" t="str">
            <v>sqm</v>
          </cell>
          <cell r="F401" t="str">
            <v>|</v>
          </cell>
          <cell r="G401">
            <v>0</v>
          </cell>
        </row>
        <row r="402">
          <cell r="C402">
            <v>1714.12</v>
          </cell>
          <cell r="D402" t="str">
            <v>Improved bond reinf.steel</v>
          </cell>
          <cell r="E402" t="str">
            <v>Kg</v>
          </cell>
          <cell r="F402" t="str">
            <v>|</v>
          </cell>
          <cell r="G402">
            <v>0</v>
          </cell>
        </row>
        <row r="403">
          <cell r="C403">
            <v>1714.13</v>
          </cell>
          <cell r="D403" t="str">
            <v>Welded wire mesh</v>
          </cell>
          <cell r="E403" t="str">
            <v>Kg</v>
          </cell>
          <cell r="F403" t="str">
            <v>|</v>
          </cell>
          <cell r="G403">
            <v>0</v>
          </cell>
        </row>
        <row r="404">
          <cell r="C404">
            <v>1718.03</v>
          </cell>
          <cell r="D404" t="str">
            <v>Grout &gt;50mm thk.</v>
          </cell>
          <cell r="E404" t="str">
            <v>cum</v>
          </cell>
          <cell r="F404" t="str">
            <v>|</v>
          </cell>
          <cell r="G404">
            <v>0</v>
          </cell>
        </row>
        <row r="405">
          <cell r="C405">
            <v>1714.25</v>
          </cell>
          <cell r="D405" t="str">
            <v>Steel insert</v>
          </cell>
          <cell r="E405" t="str">
            <v>Kg</v>
          </cell>
          <cell r="F405" t="str">
            <v>|</v>
          </cell>
          <cell r="G405">
            <v>0</v>
          </cell>
        </row>
        <row r="406">
          <cell r="C406">
            <v>1710.05</v>
          </cell>
          <cell r="D406" t="str">
            <v>Red coloured lean concrete</v>
          </cell>
          <cell r="E406" t="str">
            <v>sqm</v>
          </cell>
          <cell r="F406" t="str">
            <v>|</v>
          </cell>
          <cell r="G406">
            <v>0</v>
          </cell>
        </row>
        <row r="407">
          <cell r="C407">
            <v>2113.04</v>
          </cell>
          <cell r="D407" t="str">
            <v>Sand for cables bedding</v>
          </cell>
          <cell r="E407" t="str">
            <v>cum</v>
          </cell>
          <cell r="F407" t="str">
            <v>|</v>
          </cell>
          <cell r="G407">
            <v>0</v>
          </cell>
        </row>
        <row r="408">
          <cell r="C408">
            <v>1799.33</v>
          </cell>
          <cell r="D408" t="str">
            <v>Polyethylene sheet under foundations</v>
          </cell>
          <cell r="E408" t="str">
            <v>sqm</v>
          </cell>
          <cell r="F408" t="str">
            <v>|</v>
          </cell>
          <cell r="G408">
            <v>0</v>
          </cell>
        </row>
        <row r="409">
          <cell r="C409">
            <v>1715.03</v>
          </cell>
          <cell r="D409" t="str">
            <v>Pit for cables 1,5x1,5 max</v>
          </cell>
          <cell r="E409" t="str">
            <v>cum</v>
          </cell>
          <cell r="F409" t="str">
            <v>|</v>
          </cell>
          <cell r="G409">
            <v>21</v>
          </cell>
        </row>
        <row r="410">
          <cell r="C410">
            <v>1715.12</v>
          </cell>
          <cell r="D410" t="str">
            <v>Checkered plate cover</v>
          </cell>
          <cell r="E410" t="str">
            <v>Kg</v>
          </cell>
          <cell r="F410" t="str">
            <v>|</v>
          </cell>
          <cell r="G410">
            <v>0</v>
          </cell>
        </row>
        <row r="411">
          <cell r="C411">
            <v>1711.11</v>
          </cell>
          <cell r="D411" t="str">
            <v>PVC pipes dia.110 to 160mm</v>
          </cell>
          <cell r="E411" t="str">
            <v>lm</v>
          </cell>
          <cell r="F411" t="str">
            <v>|</v>
          </cell>
          <cell r="G411">
            <v>0</v>
          </cell>
        </row>
        <row r="412">
          <cell r="C412">
            <v>1413.03</v>
          </cell>
          <cell r="D412" t="str">
            <v>PVC piping         dia. 200mm</v>
          </cell>
          <cell r="E412" t="str">
            <v>lm</v>
          </cell>
          <cell r="F412" t="str">
            <v>|</v>
          </cell>
          <cell r="G412">
            <v>0</v>
          </cell>
        </row>
        <row r="413">
          <cell r="C413">
            <v>1799.03</v>
          </cell>
          <cell r="D413" t="str">
            <v>Precast concrete covers 10 cm thick</v>
          </cell>
          <cell r="E413" t="str">
            <v>sqm</v>
          </cell>
          <cell r="F413" t="str">
            <v>|</v>
          </cell>
          <cell r="G413">
            <v>0</v>
          </cell>
        </row>
        <row r="414">
          <cell r="C414">
            <v>1799.04</v>
          </cell>
          <cell r="D414" t="str">
            <v>Precast concrete covers 15 cm thick</v>
          </cell>
          <cell r="E414" t="str">
            <v>sqm</v>
          </cell>
          <cell r="F414" t="str">
            <v>|</v>
          </cell>
          <cell r="G414">
            <v>0</v>
          </cell>
        </row>
        <row r="415">
          <cell r="C415">
            <v>1799.3</v>
          </cell>
          <cell r="D415" t="str">
            <v>Precast concrete covers 20 cm thick</v>
          </cell>
          <cell r="E415" t="str">
            <v>sqm</v>
          </cell>
          <cell r="F415" t="str">
            <v>|</v>
          </cell>
          <cell r="G415">
            <v>0</v>
          </cell>
        </row>
        <row r="416">
          <cell r="C416">
            <v>2199.0300000000002</v>
          </cell>
          <cell r="D416" t="str">
            <v>Demol.&amp; Reinst. exist. roads fnds.</v>
          </cell>
          <cell r="E416" t="str">
            <v>cum</v>
          </cell>
          <cell r="F416" t="str">
            <v>|</v>
          </cell>
          <cell r="G416">
            <v>0</v>
          </cell>
        </row>
        <row r="417">
          <cell r="C417">
            <v>2199.02</v>
          </cell>
          <cell r="D417" t="str">
            <v>Exist. Binder &amp; W.course scarifying</v>
          </cell>
          <cell r="E417" t="str">
            <v>sqm</v>
          </cell>
          <cell r="F417" t="str">
            <v>|</v>
          </cell>
          <cell r="G417">
            <v>0</v>
          </cell>
        </row>
        <row r="418">
          <cell r="C418">
            <v>2115.15</v>
          </cell>
          <cell r="D418" t="str">
            <v>Reinst.of binder &amp; wear.course</v>
          </cell>
          <cell r="E418" t="str">
            <v>sqm</v>
          </cell>
          <cell r="F418" t="str">
            <v>|</v>
          </cell>
          <cell r="G418">
            <v>0</v>
          </cell>
        </row>
        <row r="419">
          <cell r="C419">
            <v>1711.02</v>
          </cell>
          <cell r="D419" t="str">
            <v>Bitumen coat for foundation</v>
          </cell>
          <cell r="E419" t="str">
            <v>sqm</v>
          </cell>
          <cell r="F419" t="str">
            <v>|</v>
          </cell>
          <cell r="G419">
            <v>0</v>
          </cell>
        </row>
        <row r="420">
          <cell r="C420">
            <v>1799.01</v>
          </cell>
          <cell r="D420" t="str">
            <v>PVC piping         dia.  20mm</v>
          </cell>
          <cell r="E420" t="str">
            <v>lm</v>
          </cell>
          <cell r="F420" t="str">
            <v>|</v>
          </cell>
          <cell r="G420">
            <v>0</v>
          </cell>
        </row>
        <row r="421">
          <cell r="C421">
            <v>1799.29</v>
          </cell>
          <cell r="D421" t="str">
            <v>Remotion of precast concrete covers</v>
          </cell>
          <cell r="E421" t="str">
            <v>sqm</v>
          </cell>
          <cell r="F421" t="str">
            <v>|</v>
          </cell>
          <cell r="G421">
            <v>0</v>
          </cell>
        </row>
        <row r="422">
          <cell r="C422">
            <v>2114.0700000000002</v>
          </cell>
          <cell r="D422" t="str">
            <v>Reinf. concrete paving demol.</v>
          </cell>
          <cell r="E422" t="str">
            <v>sqm</v>
          </cell>
          <cell r="F422" t="str">
            <v>|</v>
          </cell>
          <cell r="G422">
            <v>0</v>
          </cell>
        </row>
        <row r="423">
          <cell r="F423" t="str">
            <v>|</v>
          </cell>
        </row>
        <row r="424">
          <cell r="D424" t="str">
            <v>Total Electrical Cable Trenches</v>
          </cell>
          <cell r="E424" t="str">
            <v>lm</v>
          </cell>
          <cell r="F424" t="str">
            <v>|</v>
          </cell>
        </row>
        <row r="425">
          <cell r="F425" t="str">
            <v>|</v>
          </cell>
        </row>
        <row r="426">
          <cell r="D426" t="str">
            <v xml:space="preserve">BUILDINGS ( CONCRETE &amp; MASONRY TYPE - LSP) </v>
          </cell>
          <cell r="F426" t="str">
            <v>|</v>
          </cell>
        </row>
        <row r="427">
          <cell r="F427" t="str">
            <v>|</v>
          </cell>
        </row>
        <row r="428">
          <cell r="C428">
            <v>2099.0300000000002</v>
          </cell>
          <cell r="D428" t="str">
            <v>Electrical Substation</v>
          </cell>
          <cell r="E428" t="str">
            <v>cum</v>
          </cell>
          <cell r="F428" t="str">
            <v>|</v>
          </cell>
          <cell r="G428">
            <v>0</v>
          </cell>
        </row>
        <row r="429">
          <cell r="C429">
            <v>2099.08</v>
          </cell>
          <cell r="D429" t="str">
            <v>Administration Building</v>
          </cell>
          <cell r="E429" t="str">
            <v>cum</v>
          </cell>
          <cell r="F429" t="str">
            <v>|</v>
          </cell>
          <cell r="G429">
            <v>0</v>
          </cell>
        </row>
        <row r="430">
          <cell r="C430">
            <v>2099.09</v>
          </cell>
          <cell r="D430" t="str">
            <v>Canteen</v>
          </cell>
          <cell r="E430" t="str">
            <v>cum</v>
          </cell>
          <cell r="F430" t="str">
            <v>|</v>
          </cell>
          <cell r="G430">
            <v>0</v>
          </cell>
        </row>
        <row r="431">
          <cell r="C431">
            <v>2099.1</v>
          </cell>
          <cell r="D431" t="str">
            <v>Lockers Bldg.</v>
          </cell>
          <cell r="E431" t="str">
            <v>cum</v>
          </cell>
          <cell r="F431" t="str">
            <v>|</v>
          </cell>
          <cell r="G431">
            <v>0</v>
          </cell>
        </row>
        <row r="432">
          <cell r="C432">
            <v>2099.11</v>
          </cell>
          <cell r="D432" t="str">
            <v>First Aid Bldg.</v>
          </cell>
          <cell r="E432" t="str">
            <v>cum</v>
          </cell>
          <cell r="F432" t="str">
            <v>|</v>
          </cell>
          <cell r="G432">
            <v>0</v>
          </cell>
        </row>
        <row r="433">
          <cell r="C433">
            <v>2099.0100000000002</v>
          </cell>
          <cell r="D433" t="str">
            <v xml:space="preserve">Control Room </v>
          </cell>
          <cell r="E433" t="str">
            <v>cum</v>
          </cell>
          <cell r="F433" t="str">
            <v>|</v>
          </cell>
          <cell r="G433">
            <v>0</v>
          </cell>
        </row>
        <row r="434">
          <cell r="F434" t="str">
            <v>|</v>
          </cell>
        </row>
        <row r="435">
          <cell r="F435" t="str">
            <v>|</v>
          </cell>
        </row>
        <row r="436">
          <cell r="F436" t="str">
            <v>|</v>
          </cell>
        </row>
        <row r="437">
          <cell r="D437" t="str">
            <v>Total Build.(Concrete &amp; Masonry Type)</v>
          </cell>
          <cell r="E437" t="str">
            <v>cum</v>
          </cell>
          <cell r="F437" t="str">
            <v>|</v>
          </cell>
        </row>
        <row r="438">
          <cell r="F438" t="str">
            <v>|</v>
          </cell>
        </row>
        <row r="439">
          <cell r="D439" t="str">
            <v>BUILDINGS ( STEEL &amp; MASONRY TYPE )</v>
          </cell>
          <cell r="F439" t="str">
            <v>|</v>
          </cell>
        </row>
        <row r="440">
          <cell r="F440" t="str">
            <v>|</v>
          </cell>
        </row>
        <row r="441">
          <cell r="C441">
            <v>2111.3000000000002</v>
          </cell>
          <cell r="D441" t="str">
            <v>Soil sect.exc.by mach.up to 2m</v>
          </cell>
          <cell r="E441" t="str">
            <v>cum</v>
          </cell>
          <cell r="F441" t="str">
            <v>|</v>
          </cell>
          <cell r="G441">
            <v>0</v>
          </cell>
        </row>
        <row r="442">
          <cell r="C442">
            <v>2111.1</v>
          </cell>
          <cell r="D442" t="str">
            <v>Soil sect.exc.by hand up to 2m</v>
          </cell>
          <cell r="E442" t="str">
            <v>cum</v>
          </cell>
          <cell r="F442" t="str">
            <v>|</v>
          </cell>
          <cell r="G442">
            <v>0</v>
          </cell>
        </row>
        <row r="443">
          <cell r="C443">
            <v>2112.04</v>
          </cell>
          <cell r="D443" t="str">
            <v>Materials from excav.transport</v>
          </cell>
          <cell r="E443" t="str">
            <v>cum</v>
          </cell>
          <cell r="F443" t="str">
            <v>|</v>
          </cell>
          <cell r="G443">
            <v>0</v>
          </cell>
        </row>
        <row r="444">
          <cell r="C444">
            <v>2113.0100000000002</v>
          </cell>
          <cell r="D444" t="str">
            <v>Backfill w/ matl from exc.</v>
          </cell>
          <cell r="E444" t="str">
            <v>cum</v>
          </cell>
          <cell r="F444" t="str">
            <v>|</v>
          </cell>
          <cell r="G444">
            <v>0</v>
          </cell>
        </row>
        <row r="445">
          <cell r="C445">
            <v>2199.1999999999998</v>
          </cell>
          <cell r="D445" t="str">
            <v>Soil improv.under found.desert matl.</v>
          </cell>
          <cell r="E445" t="str">
            <v>cum</v>
          </cell>
          <cell r="F445" t="str">
            <v>|</v>
          </cell>
          <cell r="G445">
            <v>0</v>
          </cell>
        </row>
        <row r="446">
          <cell r="C446">
            <v>1710.01</v>
          </cell>
          <cell r="D446" t="str">
            <v>Lean concrete 5cm thk.</v>
          </cell>
          <cell r="E446" t="str">
            <v>sqm</v>
          </cell>
          <cell r="F446" t="str">
            <v>|</v>
          </cell>
          <cell r="G446">
            <v>0</v>
          </cell>
        </row>
        <row r="447">
          <cell r="C447">
            <v>1710.02</v>
          </cell>
          <cell r="D447" t="str">
            <v>Lean concrete 10cm thk.</v>
          </cell>
          <cell r="E447" t="str">
            <v>sqm</v>
          </cell>
          <cell r="F447" t="str">
            <v>|</v>
          </cell>
          <cell r="G447">
            <v>0</v>
          </cell>
        </row>
        <row r="448">
          <cell r="C448">
            <v>1799.33</v>
          </cell>
          <cell r="D448" t="str">
            <v>Polyethylene sheet under foundations</v>
          </cell>
          <cell r="E448" t="str">
            <v>sqm</v>
          </cell>
          <cell r="F448" t="str">
            <v>|</v>
          </cell>
          <cell r="G448">
            <v>0</v>
          </cell>
        </row>
        <row r="449">
          <cell r="C449">
            <v>1711.02</v>
          </cell>
          <cell r="D449" t="str">
            <v>Bitumen coat for foundation</v>
          </cell>
          <cell r="E449" t="str">
            <v>sqm</v>
          </cell>
          <cell r="F449" t="str">
            <v>|</v>
          </cell>
          <cell r="G449">
            <v>0</v>
          </cell>
        </row>
        <row r="450">
          <cell r="C450">
            <v>1711.01</v>
          </cell>
          <cell r="D450" t="str">
            <v>Concrete for foundation</v>
          </cell>
          <cell r="E450" t="str">
            <v>cum</v>
          </cell>
          <cell r="F450" t="str">
            <v>|</v>
          </cell>
          <cell r="G450">
            <v>0</v>
          </cell>
        </row>
        <row r="451">
          <cell r="C451">
            <v>1714.01</v>
          </cell>
          <cell r="D451" t="str">
            <v>Formwork foundation</v>
          </cell>
          <cell r="E451" t="str">
            <v>sqm</v>
          </cell>
          <cell r="F451" t="str">
            <v>|</v>
          </cell>
          <cell r="G451">
            <v>0</v>
          </cell>
        </row>
        <row r="452">
          <cell r="C452">
            <v>1714.12</v>
          </cell>
          <cell r="D452" t="str">
            <v>Improved bond reinf.steel</v>
          </cell>
          <cell r="E452" t="str">
            <v>Kg</v>
          </cell>
          <cell r="F452" t="str">
            <v>|</v>
          </cell>
          <cell r="G452">
            <v>0</v>
          </cell>
        </row>
        <row r="453">
          <cell r="C453">
            <v>1718.01</v>
          </cell>
          <cell r="D453" t="str">
            <v>Grout 25mm thk.</v>
          </cell>
          <cell r="E453" t="str">
            <v>sqm</v>
          </cell>
          <cell r="F453" t="str">
            <v>|</v>
          </cell>
          <cell r="G453">
            <v>0</v>
          </cell>
        </row>
        <row r="454">
          <cell r="C454">
            <v>1714.17</v>
          </cell>
          <cell r="D454" t="str">
            <v>Anchor bolts weight up to 20Kg</v>
          </cell>
          <cell r="E454" t="str">
            <v>Kg</v>
          </cell>
          <cell r="F454" t="str">
            <v>|</v>
          </cell>
          <cell r="G454">
            <v>0</v>
          </cell>
        </row>
        <row r="455">
          <cell r="C455">
            <v>1714.25</v>
          </cell>
          <cell r="D455" t="str">
            <v>Steel insert</v>
          </cell>
          <cell r="E455" t="str">
            <v>Kg</v>
          </cell>
          <cell r="F455" t="str">
            <v>|</v>
          </cell>
          <cell r="G455">
            <v>0</v>
          </cell>
        </row>
        <row r="456">
          <cell r="C456">
            <v>2117.0100000000002</v>
          </cell>
          <cell r="D456" t="str">
            <v>Surface levelling</v>
          </cell>
          <cell r="E456" t="str">
            <v>sqm</v>
          </cell>
          <cell r="F456" t="str">
            <v>|</v>
          </cell>
          <cell r="G456">
            <v>0</v>
          </cell>
        </row>
        <row r="457">
          <cell r="C457">
            <v>2117.02</v>
          </cell>
          <cell r="D457" t="str">
            <v>Surface compaction 90%</v>
          </cell>
          <cell r="E457" t="str">
            <v>sqm</v>
          </cell>
          <cell r="F457" t="str">
            <v>|</v>
          </cell>
          <cell r="G457">
            <v>0</v>
          </cell>
        </row>
        <row r="458">
          <cell r="C458">
            <v>1716.01</v>
          </cell>
          <cell r="D458" t="str">
            <v>Floor sub-base</v>
          </cell>
          <cell r="E458" t="str">
            <v>cum</v>
          </cell>
          <cell r="F458" t="str">
            <v>|</v>
          </cell>
          <cell r="G458">
            <v>0</v>
          </cell>
        </row>
        <row r="459">
          <cell r="C459">
            <v>1716.03</v>
          </cell>
          <cell r="D459" t="str">
            <v>Polyethilene vapor barrier</v>
          </cell>
          <cell r="E459" t="str">
            <v>sqm</v>
          </cell>
          <cell r="F459" t="str">
            <v>|</v>
          </cell>
          <cell r="G459">
            <v>0</v>
          </cell>
        </row>
        <row r="460">
          <cell r="C460">
            <v>1716.04</v>
          </cell>
          <cell r="D460" t="str">
            <v>Reinf.concrete paving thk 10cm</v>
          </cell>
          <cell r="E460" t="str">
            <v>sqm</v>
          </cell>
          <cell r="F460" t="str">
            <v>|</v>
          </cell>
          <cell r="G460">
            <v>0</v>
          </cell>
        </row>
        <row r="461">
          <cell r="C461">
            <v>1716.05</v>
          </cell>
          <cell r="D461" t="str">
            <v>Reinf.concrete paving thk 15cm</v>
          </cell>
          <cell r="E461" t="str">
            <v>sqm</v>
          </cell>
          <cell r="F461" t="str">
            <v>|</v>
          </cell>
          <cell r="G461">
            <v>0</v>
          </cell>
        </row>
        <row r="462">
          <cell r="C462">
            <v>1714.13</v>
          </cell>
          <cell r="D462" t="str">
            <v>Welded wire mesh</v>
          </cell>
          <cell r="E462" t="str">
            <v>Kg</v>
          </cell>
          <cell r="F462" t="str">
            <v>|</v>
          </cell>
          <cell r="G462">
            <v>0</v>
          </cell>
        </row>
        <row r="463">
          <cell r="C463">
            <v>1716.14</v>
          </cell>
          <cell r="D463" t="str">
            <v>Construction joint</v>
          </cell>
          <cell r="E463" t="str">
            <v>lm</v>
          </cell>
          <cell r="F463" t="str">
            <v>|</v>
          </cell>
          <cell r="G463">
            <v>0</v>
          </cell>
        </row>
        <row r="464">
          <cell r="C464">
            <v>1716.15</v>
          </cell>
          <cell r="D464" t="str">
            <v>Isolation joint</v>
          </cell>
          <cell r="E464" t="str">
            <v>lm</v>
          </cell>
          <cell r="F464" t="str">
            <v>|</v>
          </cell>
          <cell r="G464">
            <v>0</v>
          </cell>
        </row>
        <row r="465">
          <cell r="C465">
            <v>1799.34</v>
          </cell>
          <cell r="D465" t="str">
            <v>Conc. Curb 20x50cm TPL 2100.04 2of2 det.3</v>
          </cell>
          <cell r="E465" t="str">
            <v>lm</v>
          </cell>
          <cell r="F465" t="str">
            <v>|</v>
          </cell>
          <cell r="G465">
            <v>0</v>
          </cell>
        </row>
        <row r="466">
          <cell r="C466">
            <v>1718.21</v>
          </cell>
          <cell r="D466" t="str">
            <v>Acid-resistant lining w. tiles</v>
          </cell>
          <cell r="E466" t="str">
            <v>sqm</v>
          </cell>
          <cell r="F466" t="str">
            <v>|</v>
          </cell>
          <cell r="G466">
            <v>0</v>
          </cell>
        </row>
        <row r="467">
          <cell r="C467">
            <v>2011.16</v>
          </cell>
          <cell r="D467" t="str">
            <v>Glazed gres skirting board</v>
          </cell>
          <cell r="E467" t="str">
            <v>lm</v>
          </cell>
          <cell r="F467" t="str">
            <v>|</v>
          </cell>
          <cell r="G467">
            <v>0</v>
          </cell>
        </row>
        <row r="468">
          <cell r="C468">
            <v>2010.13</v>
          </cell>
          <cell r="D468" t="str">
            <v>Insulating mtl for cavity-wall</v>
          </cell>
          <cell r="E468" t="str">
            <v>sqm</v>
          </cell>
          <cell r="F468" t="str">
            <v>|</v>
          </cell>
          <cell r="G468">
            <v>0</v>
          </cell>
        </row>
        <row r="469">
          <cell r="C469">
            <v>2010.01</v>
          </cell>
          <cell r="D469" t="str">
            <v>Hollow-block wall 20cm thk</v>
          </cell>
          <cell r="E469" t="str">
            <v>sqm</v>
          </cell>
          <cell r="F469" t="str">
            <v>|</v>
          </cell>
          <cell r="G469">
            <v>0</v>
          </cell>
        </row>
        <row r="470">
          <cell r="C470">
            <v>2010.02</v>
          </cell>
          <cell r="D470" t="str">
            <v>Hollow-block wall 10/12cm thk</v>
          </cell>
          <cell r="E470" t="str">
            <v>sqm</v>
          </cell>
          <cell r="F470" t="str">
            <v>|</v>
          </cell>
          <cell r="G470">
            <v>0</v>
          </cell>
        </row>
        <row r="471">
          <cell r="C471">
            <v>2116.0500000000002</v>
          </cell>
          <cell r="D471" t="str">
            <v>Side-walk pav. 10cm thk</v>
          </cell>
          <cell r="E471" t="str">
            <v>sqm</v>
          </cell>
          <cell r="F471" t="str">
            <v>|</v>
          </cell>
          <cell r="G471">
            <v>0</v>
          </cell>
        </row>
        <row r="472">
          <cell r="C472">
            <v>2116.0100000000002</v>
          </cell>
          <cell r="D472" t="str">
            <v>Sidewalk kerb</v>
          </cell>
          <cell r="E472" t="str">
            <v>lm</v>
          </cell>
          <cell r="F472" t="str">
            <v>|</v>
          </cell>
          <cell r="G472">
            <v>0</v>
          </cell>
        </row>
        <row r="473">
          <cell r="C473">
            <v>2116.02</v>
          </cell>
          <cell r="D473" t="str">
            <v>Sidewalk fndn w.matl from exc.</v>
          </cell>
          <cell r="E473" t="str">
            <v>cum</v>
          </cell>
          <cell r="F473" t="str">
            <v>|</v>
          </cell>
          <cell r="G473">
            <v>0</v>
          </cell>
        </row>
        <row r="474">
          <cell r="C474">
            <v>2010.15</v>
          </cell>
          <cell r="D474" t="str">
            <v>Rough plaster</v>
          </cell>
          <cell r="E474" t="str">
            <v>sqm</v>
          </cell>
          <cell r="F474" t="str">
            <v>|</v>
          </cell>
          <cell r="G474">
            <v>0</v>
          </cell>
        </row>
        <row r="475">
          <cell r="C475">
            <v>2010.16</v>
          </cell>
          <cell r="D475" t="str">
            <v>3-layers plastering</v>
          </cell>
          <cell r="E475" t="str">
            <v>sqm</v>
          </cell>
          <cell r="F475" t="str">
            <v>|</v>
          </cell>
          <cell r="G475">
            <v>0</v>
          </cell>
        </row>
        <row r="476">
          <cell r="C476">
            <v>2015.02</v>
          </cell>
          <cell r="D476" t="str">
            <v>Washable acrilic paint</v>
          </cell>
          <cell r="E476" t="str">
            <v>sqm</v>
          </cell>
          <cell r="F476" t="str">
            <v>|</v>
          </cell>
          <cell r="G476">
            <v>0</v>
          </cell>
        </row>
        <row r="477">
          <cell r="C477">
            <v>1799.25</v>
          </cell>
          <cell r="D477" t="str">
            <v>Chipping of existing concrete surface</v>
          </cell>
          <cell r="E477" t="str">
            <v>sqm</v>
          </cell>
          <cell r="F477" t="str">
            <v>|</v>
          </cell>
          <cell r="G477">
            <v>0</v>
          </cell>
        </row>
        <row r="478">
          <cell r="C478">
            <v>2011.01</v>
          </cell>
          <cell r="D478" t="str">
            <v>Cem. floor topping 5cm thk</v>
          </cell>
          <cell r="E478" t="str">
            <v>sqm</v>
          </cell>
          <cell r="F478" t="str">
            <v>|</v>
          </cell>
          <cell r="G478">
            <v>0</v>
          </cell>
        </row>
        <row r="479">
          <cell r="C479">
            <v>1716.09</v>
          </cell>
          <cell r="D479" t="str">
            <v>Hardener on paving (dust)</v>
          </cell>
          <cell r="E479" t="str">
            <v>sqm</v>
          </cell>
          <cell r="F479" t="str">
            <v>|</v>
          </cell>
          <cell r="G479">
            <v>0</v>
          </cell>
        </row>
        <row r="480">
          <cell r="C480">
            <v>2015.05</v>
          </cell>
          <cell r="D480" t="str">
            <v>Quartz paint</v>
          </cell>
          <cell r="E480" t="str">
            <v>sqm</v>
          </cell>
          <cell r="F480" t="str">
            <v>|</v>
          </cell>
          <cell r="G480">
            <v>0</v>
          </cell>
        </row>
        <row r="481">
          <cell r="C481">
            <v>1715.1</v>
          </cell>
          <cell r="D481" t="str">
            <v>Galvanized grating cover</v>
          </cell>
          <cell r="E481" t="str">
            <v>Kg</v>
          </cell>
          <cell r="F481" t="str">
            <v>|</v>
          </cell>
          <cell r="G481">
            <v>0</v>
          </cell>
        </row>
        <row r="482">
          <cell r="C482">
            <v>2012.02</v>
          </cell>
          <cell r="D482" t="str">
            <v>Quarry stone for caps, etc.</v>
          </cell>
          <cell r="E482" t="str">
            <v>sqm</v>
          </cell>
          <cell r="F482" t="str">
            <v>|</v>
          </cell>
          <cell r="G482">
            <v>0</v>
          </cell>
        </row>
        <row r="483">
          <cell r="C483">
            <v>2012.03</v>
          </cell>
          <cell r="D483" t="str">
            <v>Quarry stone for special tread</v>
          </cell>
          <cell r="E483" t="str">
            <v>sqm</v>
          </cell>
          <cell r="F483" t="str">
            <v>|</v>
          </cell>
          <cell r="G483">
            <v>0</v>
          </cell>
        </row>
        <row r="484">
          <cell r="F484" t="str">
            <v>|</v>
          </cell>
        </row>
        <row r="485">
          <cell r="D485" t="str">
            <v>Total Build.( Steel &amp; Masonry Type )</v>
          </cell>
          <cell r="E485" t="str">
            <v>cum</v>
          </cell>
          <cell r="F485" t="str">
            <v>|</v>
          </cell>
        </row>
        <row r="486">
          <cell r="F486" t="str">
            <v>|</v>
          </cell>
        </row>
        <row r="487">
          <cell r="D487" t="str">
            <v xml:space="preserve">BUILDINGS ( CONCRETE &amp; MASONRY TYPE ) </v>
          </cell>
          <cell r="F487" t="str">
            <v>|</v>
          </cell>
        </row>
        <row r="488">
          <cell r="F488" t="str">
            <v>|</v>
          </cell>
        </row>
        <row r="489">
          <cell r="C489">
            <v>2111.3000000000002</v>
          </cell>
          <cell r="D489" t="str">
            <v>Soil sect.exc.by mach.up to 2m</v>
          </cell>
          <cell r="E489" t="str">
            <v>cum</v>
          </cell>
          <cell r="F489" t="str">
            <v>|</v>
          </cell>
          <cell r="G489">
            <v>0</v>
          </cell>
        </row>
        <row r="490">
          <cell r="C490">
            <v>2111.1</v>
          </cell>
          <cell r="D490" t="str">
            <v>Soil sect.exc.by hand up to 2m</v>
          </cell>
          <cell r="E490" t="str">
            <v>cum</v>
          </cell>
          <cell r="F490" t="str">
            <v>|</v>
          </cell>
          <cell r="G490">
            <v>0</v>
          </cell>
        </row>
        <row r="491">
          <cell r="C491">
            <v>2111.31</v>
          </cell>
          <cell r="D491" t="str">
            <v>Sect.exc.mach.from 2to4m depth</v>
          </cell>
          <cell r="E491" t="str">
            <v>cum</v>
          </cell>
          <cell r="F491" t="str">
            <v>|</v>
          </cell>
          <cell r="G491">
            <v>0</v>
          </cell>
        </row>
        <row r="492">
          <cell r="C492">
            <v>2111.11</v>
          </cell>
          <cell r="D492" t="str">
            <v>Sect.exc.hand from 2to4m depth</v>
          </cell>
          <cell r="E492" t="str">
            <v>cum</v>
          </cell>
          <cell r="F492" t="str">
            <v>|</v>
          </cell>
          <cell r="G492">
            <v>0</v>
          </cell>
        </row>
        <row r="493">
          <cell r="C493">
            <v>2111.4</v>
          </cell>
          <cell r="D493" t="str">
            <v>Extra price for water table by mach.</v>
          </cell>
          <cell r="E493" t="str">
            <v>cum</v>
          </cell>
          <cell r="F493" t="str">
            <v>|</v>
          </cell>
          <cell r="G493">
            <v>0</v>
          </cell>
        </row>
        <row r="494">
          <cell r="C494">
            <v>2111.1999999999998</v>
          </cell>
          <cell r="D494" t="str">
            <v>Extra price for water table by hand</v>
          </cell>
          <cell r="E494" t="str">
            <v>cum</v>
          </cell>
          <cell r="F494" t="str">
            <v>|</v>
          </cell>
          <cell r="G494">
            <v>0</v>
          </cell>
        </row>
        <row r="495">
          <cell r="C495">
            <v>2112.04</v>
          </cell>
          <cell r="D495" t="str">
            <v>Materials from excav.transport</v>
          </cell>
          <cell r="E495" t="str">
            <v>cum</v>
          </cell>
          <cell r="F495" t="str">
            <v>|</v>
          </cell>
          <cell r="G495">
            <v>0</v>
          </cell>
        </row>
        <row r="496">
          <cell r="C496">
            <v>2113.0100000000002</v>
          </cell>
          <cell r="D496" t="str">
            <v>Backfill w/ matl from exc.</v>
          </cell>
          <cell r="E496" t="str">
            <v>cum</v>
          </cell>
          <cell r="F496" t="str">
            <v>|</v>
          </cell>
          <cell r="G496">
            <v>0</v>
          </cell>
        </row>
        <row r="497">
          <cell r="C497">
            <v>1710.01</v>
          </cell>
          <cell r="D497" t="str">
            <v>Lean concrete 5cm thk.</v>
          </cell>
          <cell r="E497" t="str">
            <v>sqm</v>
          </cell>
          <cell r="F497" t="str">
            <v>|</v>
          </cell>
          <cell r="G497">
            <v>0</v>
          </cell>
        </row>
        <row r="498">
          <cell r="C498">
            <v>1710.02</v>
          </cell>
          <cell r="D498" t="str">
            <v>Lean concrete 10cm thk.</v>
          </cell>
          <cell r="E498" t="str">
            <v>sqm</v>
          </cell>
          <cell r="F498" t="str">
            <v>|</v>
          </cell>
          <cell r="G498">
            <v>0</v>
          </cell>
        </row>
        <row r="499">
          <cell r="C499">
            <v>1711.01</v>
          </cell>
          <cell r="D499" t="str">
            <v>Concrete for foundation</v>
          </cell>
          <cell r="E499" t="str">
            <v>cum</v>
          </cell>
          <cell r="F499" t="str">
            <v>|</v>
          </cell>
          <cell r="G499">
            <v>0</v>
          </cell>
        </row>
        <row r="500">
          <cell r="C500">
            <v>1712.01</v>
          </cell>
          <cell r="D500" t="str">
            <v>Concrete elev. up to 10m</v>
          </cell>
          <cell r="E500" t="str">
            <v>cum</v>
          </cell>
          <cell r="F500" t="str">
            <v>|</v>
          </cell>
          <cell r="G500">
            <v>0</v>
          </cell>
        </row>
        <row r="501">
          <cell r="C501">
            <v>1712.02</v>
          </cell>
          <cell r="D501" t="str">
            <v>Concr.elev.from 10,01to20m</v>
          </cell>
          <cell r="E501" t="str">
            <v>cum</v>
          </cell>
          <cell r="F501" t="str">
            <v>|</v>
          </cell>
          <cell r="G501">
            <v>0</v>
          </cell>
        </row>
        <row r="502">
          <cell r="C502">
            <v>1714.01</v>
          </cell>
          <cell r="D502" t="str">
            <v>Formwork foundation</v>
          </cell>
          <cell r="E502" t="str">
            <v>sqm</v>
          </cell>
          <cell r="F502" t="str">
            <v>|</v>
          </cell>
          <cell r="G502">
            <v>0</v>
          </cell>
        </row>
        <row r="503">
          <cell r="C503">
            <v>1714.02</v>
          </cell>
          <cell r="D503" t="str">
            <v>Formwork elev. up to 10m</v>
          </cell>
          <cell r="E503" t="str">
            <v>sqm</v>
          </cell>
          <cell r="F503" t="str">
            <v>|</v>
          </cell>
          <cell r="G503">
            <v>0</v>
          </cell>
        </row>
        <row r="504">
          <cell r="C504">
            <v>1714.03</v>
          </cell>
          <cell r="D504" t="str">
            <v>Formwork elev. 10/20m</v>
          </cell>
          <cell r="E504" t="str">
            <v>sqm</v>
          </cell>
          <cell r="F504" t="str">
            <v>|</v>
          </cell>
          <cell r="G504">
            <v>0</v>
          </cell>
        </row>
        <row r="505">
          <cell r="C505">
            <v>1714.08</v>
          </cell>
          <cell r="D505" t="str">
            <v>Fair-faced formwork el. &lt;10m</v>
          </cell>
          <cell r="E505" t="str">
            <v>sqm</v>
          </cell>
          <cell r="F505" t="str">
            <v>|</v>
          </cell>
          <cell r="G505">
            <v>0</v>
          </cell>
        </row>
        <row r="506">
          <cell r="C506">
            <v>1714.09</v>
          </cell>
          <cell r="D506" t="str">
            <v>Fair-faced formwork el.10/20m</v>
          </cell>
          <cell r="E506" t="str">
            <v>sqm</v>
          </cell>
          <cell r="F506" t="str">
            <v>|</v>
          </cell>
          <cell r="G506">
            <v>0</v>
          </cell>
        </row>
        <row r="507">
          <cell r="C507">
            <v>1714.12</v>
          </cell>
          <cell r="D507" t="str">
            <v>Improved bond reinf.steel</v>
          </cell>
          <cell r="E507" t="str">
            <v>Kg</v>
          </cell>
          <cell r="F507" t="str">
            <v>|</v>
          </cell>
          <cell r="G507">
            <v>0</v>
          </cell>
        </row>
        <row r="508">
          <cell r="C508">
            <v>1718.01</v>
          </cell>
          <cell r="D508" t="str">
            <v>Grout 25mm thk.</v>
          </cell>
          <cell r="E508" t="str">
            <v>sqm</v>
          </cell>
          <cell r="F508" t="str">
            <v>|</v>
          </cell>
          <cell r="G508">
            <v>0</v>
          </cell>
        </row>
        <row r="509">
          <cell r="C509">
            <v>1714.17</v>
          </cell>
          <cell r="D509" t="str">
            <v>Anchor bolts weight up to 20Kg</v>
          </cell>
          <cell r="E509" t="str">
            <v>Kg</v>
          </cell>
          <cell r="F509" t="str">
            <v>|</v>
          </cell>
          <cell r="G509">
            <v>0</v>
          </cell>
        </row>
        <row r="510">
          <cell r="C510">
            <v>1714.25</v>
          </cell>
          <cell r="D510" t="str">
            <v>Steel insert</v>
          </cell>
          <cell r="E510" t="str">
            <v>Kg</v>
          </cell>
          <cell r="F510" t="str">
            <v>|</v>
          </cell>
          <cell r="G510">
            <v>0</v>
          </cell>
        </row>
        <row r="511">
          <cell r="C511">
            <v>2117.02</v>
          </cell>
          <cell r="D511" t="str">
            <v>Surface compaction 90%</v>
          </cell>
          <cell r="E511" t="str">
            <v>sqm</v>
          </cell>
          <cell r="F511" t="str">
            <v>|</v>
          </cell>
          <cell r="G511">
            <v>0</v>
          </cell>
        </row>
        <row r="512">
          <cell r="C512">
            <v>1716.01</v>
          </cell>
          <cell r="D512" t="str">
            <v>Floor sub-base</v>
          </cell>
          <cell r="E512" t="str">
            <v>cum</v>
          </cell>
          <cell r="F512" t="str">
            <v>|</v>
          </cell>
          <cell r="G512">
            <v>0</v>
          </cell>
        </row>
        <row r="513">
          <cell r="C513">
            <v>1716.03</v>
          </cell>
          <cell r="D513" t="str">
            <v>Polyethilene vapor barrier</v>
          </cell>
          <cell r="E513" t="str">
            <v>sqm</v>
          </cell>
          <cell r="F513" t="str">
            <v>|</v>
          </cell>
          <cell r="G513">
            <v>0</v>
          </cell>
        </row>
        <row r="514">
          <cell r="C514">
            <v>1711.02</v>
          </cell>
          <cell r="D514" t="str">
            <v>Bitumen coat for foundation</v>
          </cell>
          <cell r="E514" t="str">
            <v>sqm</v>
          </cell>
          <cell r="F514" t="str">
            <v>|</v>
          </cell>
          <cell r="G514">
            <v>0</v>
          </cell>
        </row>
        <row r="515">
          <cell r="C515">
            <v>1799.33</v>
          </cell>
          <cell r="D515" t="str">
            <v>Polyethylene sheet under foundations</v>
          </cell>
          <cell r="E515" t="str">
            <v>sqm</v>
          </cell>
          <cell r="F515" t="str">
            <v>|</v>
          </cell>
          <cell r="G515">
            <v>0</v>
          </cell>
        </row>
        <row r="516">
          <cell r="C516">
            <v>1716.04</v>
          </cell>
          <cell r="D516" t="str">
            <v>Reinf.concrete paving thk 10cm</v>
          </cell>
          <cell r="E516" t="str">
            <v>sqm</v>
          </cell>
          <cell r="F516" t="str">
            <v>|</v>
          </cell>
          <cell r="G516">
            <v>0</v>
          </cell>
        </row>
        <row r="517">
          <cell r="C517">
            <v>1716.05</v>
          </cell>
          <cell r="D517" t="str">
            <v>Reinf.concrete paving thk 15cm</v>
          </cell>
          <cell r="E517" t="str">
            <v>sqm</v>
          </cell>
          <cell r="F517" t="str">
            <v>|</v>
          </cell>
          <cell r="G517">
            <v>0</v>
          </cell>
        </row>
        <row r="518">
          <cell r="C518">
            <v>1714.13</v>
          </cell>
          <cell r="D518" t="str">
            <v>Welded wire mesh</v>
          </cell>
          <cell r="E518" t="str">
            <v>Kg</v>
          </cell>
          <cell r="F518" t="str">
            <v>|</v>
          </cell>
          <cell r="G518">
            <v>0</v>
          </cell>
        </row>
        <row r="519">
          <cell r="C519">
            <v>1716.14</v>
          </cell>
          <cell r="D519" t="str">
            <v>Construction joint</v>
          </cell>
          <cell r="E519" t="str">
            <v>lm</v>
          </cell>
          <cell r="F519" t="str">
            <v>|</v>
          </cell>
          <cell r="G519">
            <v>0</v>
          </cell>
        </row>
        <row r="520">
          <cell r="C520">
            <v>2010.13</v>
          </cell>
          <cell r="D520" t="str">
            <v>Insulating mtl for cavity-wall</v>
          </cell>
          <cell r="E520" t="str">
            <v>sqm</v>
          </cell>
          <cell r="F520" t="str">
            <v>|</v>
          </cell>
          <cell r="G520">
            <v>0</v>
          </cell>
        </row>
        <row r="521">
          <cell r="C521">
            <v>1799.25</v>
          </cell>
          <cell r="D521" t="str">
            <v>Chipping of existing concrete surface</v>
          </cell>
          <cell r="E521" t="str">
            <v>sqm</v>
          </cell>
          <cell r="F521" t="str">
            <v>|</v>
          </cell>
          <cell r="G521">
            <v>0</v>
          </cell>
        </row>
        <row r="522">
          <cell r="C522">
            <v>1799.26</v>
          </cell>
          <cell r="D522" t="str">
            <v>Drilled Holes 2" on reinf. concrete</v>
          </cell>
          <cell r="E522" t="str">
            <v>lm</v>
          </cell>
          <cell r="F522" t="str">
            <v>|</v>
          </cell>
          <cell r="G522">
            <v>0</v>
          </cell>
        </row>
        <row r="523">
          <cell r="C523">
            <v>1799.27</v>
          </cell>
          <cell r="D523" t="str">
            <v>Sticking epoxy resin on concrete surface</v>
          </cell>
          <cell r="E523" t="str">
            <v>sqm</v>
          </cell>
          <cell r="F523" t="str">
            <v>|</v>
          </cell>
          <cell r="G523">
            <v>0</v>
          </cell>
        </row>
        <row r="524">
          <cell r="C524">
            <v>1799.28</v>
          </cell>
          <cell r="D524" t="str">
            <v>Injection of mortar Pagel in holes 2"</v>
          </cell>
          <cell r="E524" t="str">
            <v>cum</v>
          </cell>
          <cell r="F524" t="str">
            <v>|</v>
          </cell>
          <cell r="G524">
            <v>0</v>
          </cell>
        </row>
        <row r="525">
          <cell r="C525">
            <v>1799.29</v>
          </cell>
          <cell r="D525" t="str">
            <v>Remotion of precast concrete covers</v>
          </cell>
          <cell r="E525" t="str">
            <v>sqm</v>
          </cell>
          <cell r="F525" t="str">
            <v>|</v>
          </cell>
          <cell r="G525">
            <v>0</v>
          </cell>
        </row>
        <row r="526">
          <cell r="C526">
            <v>2010.01</v>
          </cell>
          <cell r="D526" t="str">
            <v>Hollow-block wall 20cm thk</v>
          </cell>
          <cell r="E526" t="str">
            <v>sqm</v>
          </cell>
          <cell r="F526" t="str">
            <v>|</v>
          </cell>
          <cell r="G526">
            <v>0</v>
          </cell>
        </row>
        <row r="527">
          <cell r="C527">
            <v>2010.02</v>
          </cell>
          <cell r="D527" t="str">
            <v>Hollow-block wall 10/12cm thk</v>
          </cell>
          <cell r="E527" t="str">
            <v>sqm</v>
          </cell>
          <cell r="F527" t="str">
            <v>|</v>
          </cell>
          <cell r="G527">
            <v>0</v>
          </cell>
        </row>
        <row r="528">
          <cell r="C528">
            <v>2116.0500000000002</v>
          </cell>
          <cell r="D528" t="str">
            <v>Side-walk pav. 10cm thk</v>
          </cell>
          <cell r="E528" t="str">
            <v>sqm</v>
          </cell>
          <cell r="F528" t="str">
            <v>|</v>
          </cell>
          <cell r="G528">
            <v>0</v>
          </cell>
        </row>
        <row r="529">
          <cell r="C529">
            <v>2116.0100000000002</v>
          </cell>
          <cell r="D529" t="str">
            <v>Sidewalk kerb</v>
          </cell>
          <cell r="E529" t="str">
            <v>lm</v>
          </cell>
          <cell r="F529" t="str">
            <v>|</v>
          </cell>
          <cell r="G529">
            <v>0</v>
          </cell>
        </row>
        <row r="530">
          <cell r="C530">
            <v>2116.02</v>
          </cell>
          <cell r="D530" t="str">
            <v>Sidewalk fndn w.matl from exc.</v>
          </cell>
          <cell r="E530" t="str">
            <v>cum</v>
          </cell>
          <cell r="F530" t="str">
            <v>|</v>
          </cell>
          <cell r="G530">
            <v>0</v>
          </cell>
        </row>
        <row r="531">
          <cell r="C531">
            <v>2010.15</v>
          </cell>
          <cell r="D531" t="str">
            <v>Rough plaster</v>
          </cell>
          <cell r="E531" t="str">
            <v>sqm</v>
          </cell>
          <cell r="F531" t="str">
            <v>|</v>
          </cell>
          <cell r="G531">
            <v>0</v>
          </cell>
        </row>
        <row r="532">
          <cell r="C532">
            <v>2010.16</v>
          </cell>
          <cell r="D532" t="str">
            <v>3-layers plastering</v>
          </cell>
          <cell r="E532" t="str">
            <v>sqm</v>
          </cell>
          <cell r="F532" t="str">
            <v>|</v>
          </cell>
          <cell r="G532">
            <v>0</v>
          </cell>
        </row>
        <row r="533">
          <cell r="C533">
            <v>2015.02</v>
          </cell>
          <cell r="D533" t="str">
            <v>Washable acrilic paint</v>
          </cell>
          <cell r="E533" t="str">
            <v>sqm</v>
          </cell>
          <cell r="F533" t="str">
            <v>|</v>
          </cell>
          <cell r="G533">
            <v>0</v>
          </cell>
        </row>
        <row r="534">
          <cell r="C534">
            <v>2015.05</v>
          </cell>
          <cell r="D534" t="str">
            <v>Quartz paint</v>
          </cell>
          <cell r="E534" t="str">
            <v>sqm</v>
          </cell>
          <cell r="F534" t="str">
            <v>|</v>
          </cell>
          <cell r="G534">
            <v>0</v>
          </cell>
        </row>
        <row r="535">
          <cell r="C535">
            <v>1716.09</v>
          </cell>
          <cell r="D535" t="str">
            <v>Hardener on paving (dust)</v>
          </cell>
          <cell r="E535" t="str">
            <v>sqm</v>
          </cell>
          <cell r="F535" t="str">
            <v>|</v>
          </cell>
          <cell r="G535">
            <v>0</v>
          </cell>
        </row>
        <row r="536">
          <cell r="C536">
            <v>1715.1</v>
          </cell>
          <cell r="D536" t="str">
            <v>Galvanized grating cover</v>
          </cell>
          <cell r="E536" t="str">
            <v>Kg</v>
          </cell>
          <cell r="F536" t="str">
            <v>|</v>
          </cell>
          <cell r="G536">
            <v>0</v>
          </cell>
        </row>
        <row r="537">
          <cell r="C537">
            <v>2012.02</v>
          </cell>
          <cell r="D537" t="str">
            <v>Quarry stone for caps, etc.</v>
          </cell>
          <cell r="E537" t="str">
            <v>sqm</v>
          </cell>
          <cell r="F537" t="str">
            <v>|</v>
          </cell>
          <cell r="G537">
            <v>0</v>
          </cell>
        </row>
        <row r="538">
          <cell r="C538">
            <v>2012.03</v>
          </cell>
          <cell r="D538" t="str">
            <v>Quarry stone for special tread</v>
          </cell>
          <cell r="E538" t="str">
            <v>sqm</v>
          </cell>
          <cell r="F538" t="str">
            <v>|</v>
          </cell>
          <cell r="G538">
            <v>0</v>
          </cell>
        </row>
        <row r="539">
          <cell r="F539" t="str">
            <v>|</v>
          </cell>
        </row>
        <row r="540">
          <cell r="D540" t="str">
            <v xml:space="preserve">Total Bldg.S ( Concrete &amp; Masonry Type ) </v>
          </cell>
          <cell r="E540" t="str">
            <v>cum</v>
          </cell>
          <cell r="F540" t="str">
            <v>|</v>
          </cell>
        </row>
        <row r="541">
          <cell r="F541" t="str">
            <v>|</v>
          </cell>
        </row>
        <row r="542">
          <cell r="D542" t="str">
            <v>DEMOLITIONS</v>
          </cell>
          <cell r="F542" t="str">
            <v>|</v>
          </cell>
        </row>
        <row r="543">
          <cell r="F543" t="str">
            <v>|</v>
          </cell>
        </row>
        <row r="544">
          <cell r="C544">
            <v>2199.0500000000002</v>
          </cell>
          <cell r="D544" t="str">
            <v>Existing Pad Tank Demolitions</v>
          </cell>
          <cell r="E544" t="str">
            <v>sqm</v>
          </cell>
          <cell r="F544" t="str">
            <v>|</v>
          </cell>
          <cell r="G544">
            <v>0</v>
          </cell>
        </row>
        <row r="545">
          <cell r="C545">
            <v>2111.3000000000002</v>
          </cell>
          <cell r="D545" t="str">
            <v>Soil sect.exc.by mach.up to 2m</v>
          </cell>
          <cell r="E545" t="str">
            <v>cum</v>
          </cell>
          <cell r="F545" t="str">
            <v>|</v>
          </cell>
          <cell r="G545">
            <v>0</v>
          </cell>
        </row>
        <row r="546">
          <cell r="C546">
            <v>2111.1</v>
          </cell>
          <cell r="D546" t="str">
            <v>Soil sect.exc.by hand up to 2m</v>
          </cell>
          <cell r="E546" t="str">
            <v>cum</v>
          </cell>
          <cell r="F546" t="str">
            <v>|</v>
          </cell>
          <cell r="G546">
            <v>120</v>
          </cell>
        </row>
        <row r="547">
          <cell r="C547">
            <v>2113.0100000000002</v>
          </cell>
          <cell r="D547" t="str">
            <v>Backfill w/ matl from exc.</v>
          </cell>
          <cell r="E547" t="str">
            <v>cum</v>
          </cell>
          <cell r="F547" t="str">
            <v>|</v>
          </cell>
          <cell r="G547">
            <v>180</v>
          </cell>
        </row>
        <row r="548">
          <cell r="C548">
            <v>2114.12</v>
          </cell>
          <cell r="D548" t="str">
            <v>Pipes dia. up to 300mm demol.</v>
          </cell>
          <cell r="E548" t="str">
            <v>lm</v>
          </cell>
          <cell r="F548" t="str">
            <v>|</v>
          </cell>
          <cell r="G548">
            <v>0</v>
          </cell>
        </row>
        <row r="549">
          <cell r="C549">
            <v>2114.0500000000002</v>
          </cell>
          <cell r="D549" t="str">
            <v>Reinforced concrete demol.</v>
          </cell>
          <cell r="E549" t="str">
            <v>cum</v>
          </cell>
          <cell r="F549" t="str">
            <v>|</v>
          </cell>
          <cell r="G549">
            <v>71</v>
          </cell>
        </row>
        <row r="550">
          <cell r="C550">
            <v>2114.15</v>
          </cell>
          <cell r="D550" t="str">
            <v>Sewer pit int.volume &gt; 1,5cum</v>
          </cell>
          <cell r="E550" t="str">
            <v>u</v>
          </cell>
          <cell r="F550" t="str">
            <v>|</v>
          </cell>
          <cell r="G550">
            <v>0</v>
          </cell>
        </row>
        <row r="551">
          <cell r="C551">
            <v>2199.02</v>
          </cell>
          <cell r="D551" t="str">
            <v>Exist. Binder &amp; W.course scarifying</v>
          </cell>
          <cell r="E551" t="str">
            <v>sqm</v>
          </cell>
          <cell r="F551" t="str">
            <v>|</v>
          </cell>
          <cell r="G551">
            <v>0</v>
          </cell>
        </row>
        <row r="552">
          <cell r="C552">
            <v>2114.11</v>
          </cell>
          <cell r="D552" t="str">
            <v>Road paving &amp; foundat. demol.</v>
          </cell>
          <cell r="E552" t="str">
            <v>sqm</v>
          </cell>
          <cell r="F552" t="str">
            <v>|</v>
          </cell>
          <cell r="G552">
            <v>0</v>
          </cell>
        </row>
        <row r="553">
          <cell r="C553">
            <v>2199.06</v>
          </cell>
          <cell r="D553" t="str">
            <v>Existing Earth Dykes Demolitions</v>
          </cell>
          <cell r="E553" t="str">
            <v>cum</v>
          </cell>
          <cell r="F553" t="str">
            <v>|</v>
          </cell>
          <cell r="G553">
            <v>0</v>
          </cell>
        </row>
        <row r="554">
          <cell r="C554">
            <v>2114.0700000000002</v>
          </cell>
          <cell r="D554" t="str">
            <v>Reinf. concrete paving demol.</v>
          </cell>
          <cell r="E554" t="str">
            <v>sqm</v>
          </cell>
          <cell r="F554" t="str">
            <v>|</v>
          </cell>
          <cell r="G554">
            <v>86</v>
          </cell>
        </row>
        <row r="555">
          <cell r="C555">
            <v>2114.0100000000002</v>
          </cell>
          <cell r="D555" t="str">
            <v>Whole building demolition</v>
          </cell>
          <cell r="E555" t="str">
            <v>cum</v>
          </cell>
          <cell r="F555" t="str">
            <v>|</v>
          </cell>
          <cell r="G555">
            <v>0</v>
          </cell>
        </row>
        <row r="556">
          <cell r="C556">
            <v>2114.02</v>
          </cell>
          <cell r="D556" t="str">
            <v>Masonry thk up to 20cm demol.</v>
          </cell>
          <cell r="E556" t="str">
            <v>cum</v>
          </cell>
          <cell r="F556" t="str">
            <v>|</v>
          </cell>
          <cell r="G556">
            <v>0</v>
          </cell>
        </row>
        <row r="557">
          <cell r="C557">
            <v>2114.1999999999998</v>
          </cell>
          <cell r="D557" t="str">
            <v>Exist. C.Room Shelter Azoto</v>
          </cell>
          <cell r="E557" t="str">
            <v>cum</v>
          </cell>
          <cell r="F557" t="str">
            <v>|</v>
          </cell>
          <cell r="G557">
            <v>0</v>
          </cell>
        </row>
        <row r="558">
          <cell r="F558" t="str">
            <v>|</v>
          </cell>
        </row>
        <row r="559">
          <cell r="F559" t="str">
            <v>|</v>
          </cell>
        </row>
        <row r="560">
          <cell r="F560" t="str">
            <v>|</v>
          </cell>
        </row>
        <row r="561">
          <cell r="D561" t="str">
            <v xml:space="preserve"> Total demolitions</v>
          </cell>
          <cell r="E561" t="str">
            <v>Lsp</v>
          </cell>
          <cell r="F561" t="str">
            <v>|</v>
          </cell>
        </row>
        <row r="562">
          <cell r="F562" t="str">
            <v>|</v>
          </cell>
        </row>
        <row r="563">
          <cell r="D563" t="str">
            <v>CONCRETE  OUTFALL CHAMBER</v>
          </cell>
          <cell r="F563" t="str">
            <v>|</v>
          </cell>
        </row>
        <row r="564">
          <cell r="F564" t="str">
            <v>|</v>
          </cell>
        </row>
        <row r="565">
          <cell r="C565">
            <v>2111.3000000000002</v>
          </cell>
          <cell r="D565" t="str">
            <v>Soil sect.exc.by mach.up to 2m</v>
          </cell>
          <cell r="E565" t="str">
            <v>cum</v>
          </cell>
          <cell r="F565" t="str">
            <v>|</v>
          </cell>
          <cell r="G565">
            <v>0</v>
          </cell>
        </row>
        <row r="566">
          <cell r="C566">
            <v>2111.31</v>
          </cell>
          <cell r="D566" t="str">
            <v>Sect.exc.mach.from 2to4m depth</v>
          </cell>
          <cell r="E566" t="str">
            <v>cum</v>
          </cell>
          <cell r="F566" t="str">
            <v>|</v>
          </cell>
          <cell r="G566">
            <v>0</v>
          </cell>
        </row>
        <row r="567">
          <cell r="C567">
            <v>2111.1</v>
          </cell>
          <cell r="D567" t="str">
            <v>Soil sect.exc.by hand up to 2m</v>
          </cell>
          <cell r="E567" t="str">
            <v>cum</v>
          </cell>
          <cell r="F567" t="str">
            <v>|</v>
          </cell>
          <cell r="G567">
            <v>0</v>
          </cell>
        </row>
        <row r="568">
          <cell r="C568">
            <v>2111.11</v>
          </cell>
          <cell r="D568" t="str">
            <v>Sect.exc.hand from 2to4m depth</v>
          </cell>
          <cell r="E568" t="str">
            <v>cum</v>
          </cell>
          <cell r="F568" t="str">
            <v>|</v>
          </cell>
          <cell r="G568">
            <v>0</v>
          </cell>
        </row>
        <row r="569">
          <cell r="C569">
            <v>2199.2399999999998</v>
          </cell>
          <cell r="D569" t="str">
            <v>Soil sect.exc.by mach.up to 2m (Betw. Larssen Piling)</v>
          </cell>
          <cell r="E569" t="str">
            <v>cum</v>
          </cell>
          <cell r="F569" t="str">
            <v>|</v>
          </cell>
          <cell r="G569">
            <v>0</v>
          </cell>
        </row>
        <row r="570">
          <cell r="C570">
            <v>2199.25</v>
          </cell>
          <cell r="D570" t="str">
            <v>Soil sect.exc.by hand up to 2m (Betw. Larssen Piling)</v>
          </cell>
          <cell r="E570" t="str">
            <v>cum</v>
          </cell>
          <cell r="F570" t="str">
            <v>|</v>
          </cell>
          <cell r="G570">
            <v>0</v>
          </cell>
        </row>
        <row r="571">
          <cell r="C571">
            <v>2199.2600000000002</v>
          </cell>
          <cell r="D571" t="str">
            <v>Sect.exc.mach.from 2to4m depth(Betw. Larssen Piling)</v>
          </cell>
          <cell r="E571" t="str">
            <v>cum</v>
          </cell>
          <cell r="F571" t="str">
            <v>|</v>
          </cell>
          <cell r="G571">
            <v>0</v>
          </cell>
        </row>
        <row r="572">
          <cell r="C572">
            <v>2199.27</v>
          </cell>
          <cell r="D572" t="str">
            <v>Sect.exc.hand from 2to4m depth(Betw. Larssen Piling)</v>
          </cell>
          <cell r="E572" t="str">
            <v>cum</v>
          </cell>
          <cell r="F572" t="str">
            <v>|</v>
          </cell>
          <cell r="G572">
            <v>0</v>
          </cell>
        </row>
        <row r="573">
          <cell r="C573">
            <v>2199.2800000000002</v>
          </cell>
          <cell r="D573" t="str">
            <v>Sect.exc.mach.exceed. 4m depth(Betw. Larssen Piling)</v>
          </cell>
          <cell r="E573" t="str">
            <v>cum</v>
          </cell>
          <cell r="F573" t="str">
            <v>|</v>
          </cell>
          <cell r="G573">
            <v>0</v>
          </cell>
        </row>
        <row r="574">
          <cell r="C574">
            <v>2199.29</v>
          </cell>
          <cell r="D574" t="str">
            <v>Sect.exc.hand exceed. 4m depth(Betw. Larssen Piling)</v>
          </cell>
          <cell r="E574" t="str">
            <v>cum</v>
          </cell>
          <cell r="F574" t="str">
            <v>|</v>
          </cell>
          <cell r="G574">
            <v>0</v>
          </cell>
        </row>
        <row r="575">
          <cell r="C575">
            <v>2111.4</v>
          </cell>
          <cell r="D575" t="str">
            <v>Extra price for water table by mach.</v>
          </cell>
          <cell r="E575" t="str">
            <v>cum</v>
          </cell>
          <cell r="F575" t="str">
            <v>|</v>
          </cell>
          <cell r="G575">
            <v>0</v>
          </cell>
        </row>
        <row r="576">
          <cell r="C576">
            <v>2111.1999999999998</v>
          </cell>
          <cell r="D576" t="str">
            <v>Extra price for water table by hand</v>
          </cell>
          <cell r="E576" t="str">
            <v>cum</v>
          </cell>
          <cell r="F576" t="str">
            <v>|</v>
          </cell>
          <cell r="G576">
            <v>0</v>
          </cell>
        </row>
        <row r="577">
          <cell r="C577">
            <v>2112.04</v>
          </cell>
          <cell r="D577" t="str">
            <v>Materials from excav.transport</v>
          </cell>
          <cell r="E577" t="str">
            <v>cum</v>
          </cell>
          <cell r="F577" t="str">
            <v>|</v>
          </cell>
          <cell r="G577">
            <v>0</v>
          </cell>
        </row>
        <row r="578">
          <cell r="C578">
            <v>2112.0500000000002</v>
          </cell>
          <cell r="D578" t="str">
            <v>Materials from demol.transport</v>
          </cell>
          <cell r="E578" t="str">
            <v>cum</v>
          </cell>
          <cell r="F578" t="str">
            <v>|</v>
          </cell>
          <cell r="G578">
            <v>0</v>
          </cell>
        </row>
        <row r="579">
          <cell r="C579">
            <v>2113.0100000000002</v>
          </cell>
          <cell r="D579" t="str">
            <v>Backfill w/ matl from exc.</v>
          </cell>
          <cell r="E579" t="str">
            <v>cum</v>
          </cell>
          <cell r="F579" t="str">
            <v>|</v>
          </cell>
          <cell r="G579">
            <v>0</v>
          </cell>
        </row>
        <row r="580">
          <cell r="C580">
            <v>2199.21</v>
          </cell>
          <cell r="D580" t="str">
            <v>Backfill with desert matl.</v>
          </cell>
          <cell r="E580" t="str">
            <v>cum</v>
          </cell>
          <cell r="F580" t="str">
            <v>|</v>
          </cell>
          <cell r="G580">
            <v>0</v>
          </cell>
        </row>
        <row r="581">
          <cell r="C581">
            <v>2199.13</v>
          </cell>
          <cell r="D581" t="str">
            <v>Soil improv.under found.granular matl.</v>
          </cell>
          <cell r="E581" t="str">
            <v>cum</v>
          </cell>
          <cell r="F581" t="str">
            <v>|</v>
          </cell>
          <cell r="G581">
            <v>0</v>
          </cell>
        </row>
        <row r="582">
          <cell r="C582">
            <v>2114.04</v>
          </cell>
          <cell r="D582" t="str">
            <v>Non reinforced concrete demol.</v>
          </cell>
          <cell r="E582" t="str">
            <v>cum</v>
          </cell>
          <cell r="F582" t="str">
            <v>|</v>
          </cell>
          <cell r="G582">
            <v>0</v>
          </cell>
        </row>
        <row r="583">
          <cell r="C583">
            <v>2114.0500000000002</v>
          </cell>
          <cell r="D583" t="str">
            <v>Reinforced concrete demol.</v>
          </cell>
          <cell r="E583" t="str">
            <v>cum</v>
          </cell>
          <cell r="F583" t="str">
            <v>|</v>
          </cell>
          <cell r="G583">
            <v>0</v>
          </cell>
        </row>
        <row r="584">
          <cell r="C584">
            <v>1711.02</v>
          </cell>
          <cell r="D584" t="str">
            <v>Bitumen coat for foundation</v>
          </cell>
          <cell r="E584" t="str">
            <v>sqm</v>
          </cell>
          <cell r="F584" t="str">
            <v>|</v>
          </cell>
          <cell r="G584">
            <v>0</v>
          </cell>
        </row>
        <row r="585">
          <cell r="C585">
            <v>1799.33</v>
          </cell>
          <cell r="D585" t="str">
            <v>Polyethylene sheet under foundations</v>
          </cell>
          <cell r="E585" t="str">
            <v>sqm</v>
          </cell>
          <cell r="F585" t="str">
            <v>|</v>
          </cell>
          <cell r="G585">
            <v>0</v>
          </cell>
        </row>
        <row r="586">
          <cell r="C586">
            <v>1710.01</v>
          </cell>
          <cell r="D586" t="str">
            <v>Lean concrete 5cm thk.</v>
          </cell>
          <cell r="E586" t="str">
            <v>sqm</v>
          </cell>
          <cell r="F586" t="str">
            <v>|</v>
          </cell>
          <cell r="G586">
            <v>0</v>
          </cell>
        </row>
        <row r="587">
          <cell r="C587">
            <v>1710.02</v>
          </cell>
          <cell r="D587" t="str">
            <v>Lean concrete 10cm thk.</v>
          </cell>
          <cell r="E587" t="str">
            <v>sqm</v>
          </cell>
          <cell r="F587" t="str">
            <v>|</v>
          </cell>
          <cell r="G587">
            <v>0</v>
          </cell>
        </row>
        <row r="588">
          <cell r="C588">
            <v>1711.01</v>
          </cell>
          <cell r="D588" t="str">
            <v>Concrete for foundation</v>
          </cell>
          <cell r="E588" t="str">
            <v>cum</v>
          </cell>
          <cell r="F588" t="str">
            <v>|</v>
          </cell>
          <cell r="G588">
            <v>0</v>
          </cell>
        </row>
        <row r="589">
          <cell r="C589">
            <v>1712.01</v>
          </cell>
          <cell r="D589" t="str">
            <v>Concrete elev. up to 10m</v>
          </cell>
          <cell r="E589" t="str">
            <v>cum</v>
          </cell>
          <cell r="F589" t="str">
            <v>|</v>
          </cell>
          <cell r="G589">
            <v>0</v>
          </cell>
        </row>
        <row r="590">
          <cell r="C590">
            <v>1714.01</v>
          </cell>
          <cell r="D590" t="str">
            <v>Formwork foundation</v>
          </cell>
          <cell r="E590" t="str">
            <v>sqm</v>
          </cell>
          <cell r="F590" t="str">
            <v>|</v>
          </cell>
          <cell r="G590">
            <v>0</v>
          </cell>
        </row>
        <row r="591">
          <cell r="C591">
            <v>1714.02</v>
          </cell>
          <cell r="D591" t="str">
            <v>Formwork elev. up to 10m</v>
          </cell>
          <cell r="E591" t="str">
            <v>sqm</v>
          </cell>
          <cell r="F591" t="str">
            <v>|</v>
          </cell>
          <cell r="G591">
            <v>0</v>
          </cell>
        </row>
        <row r="592">
          <cell r="C592">
            <v>1799.36</v>
          </cell>
          <cell r="D592" t="str">
            <v>Extra price for formworks easement made by fiberglass</v>
          </cell>
          <cell r="E592" t="str">
            <v>sqm</v>
          </cell>
          <cell r="F592" t="str">
            <v>|</v>
          </cell>
          <cell r="G592">
            <v>0</v>
          </cell>
        </row>
        <row r="593">
          <cell r="C593">
            <v>1714.05</v>
          </cell>
          <cell r="D593" t="str">
            <v>Circular formwork el. &lt;10m</v>
          </cell>
          <cell r="E593" t="str">
            <v>sqm</v>
          </cell>
          <cell r="F593" t="str">
            <v>|</v>
          </cell>
          <cell r="G593">
            <v>0</v>
          </cell>
        </row>
        <row r="594">
          <cell r="C594">
            <v>1714.12</v>
          </cell>
          <cell r="D594" t="str">
            <v>Improved bond reinf.steel</v>
          </cell>
          <cell r="E594" t="str">
            <v>Kg</v>
          </cell>
          <cell r="F594" t="str">
            <v>|</v>
          </cell>
          <cell r="G594">
            <v>0</v>
          </cell>
        </row>
        <row r="595">
          <cell r="C595">
            <v>1718.01</v>
          </cell>
          <cell r="D595" t="str">
            <v>Grout 25mm thk.</v>
          </cell>
          <cell r="E595" t="str">
            <v>sqm</v>
          </cell>
          <cell r="F595" t="str">
            <v>|</v>
          </cell>
          <cell r="G595">
            <v>0</v>
          </cell>
        </row>
        <row r="596">
          <cell r="C596">
            <v>1718.03</v>
          </cell>
          <cell r="D596" t="str">
            <v>Grout &gt;50mm thk.</v>
          </cell>
          <cell r="E596" t="str">
            <v>cum</v>
          </cell>
          <cell r="F596" t="str">
            <v>|</v>
          </cell>
          <cell r="G596">
            <v>0</v>
          </cell>
        </row>
        <row r="597">
          <cell r="C597">
            <v>1718.04</v>
          </cell>
          <cell r="D597" t="str">
            <v>Non-shrinking grout 25mm</v>
          </cell>
          <cell r="E597" t="str">
            <v>sqm</v>
          </cell>
          <cell r="F597" t="str">
            <v>|</v>
          </cell>
          <cell r="G597">
            <v>0</v>
          </cell>
        </row>
        <row r="598">
          <cell r="C598">
            <v>1718.05</v>
          </cell>
          <cell r="D598" t="str">
            <v>Non-shrinking grout 50mm</v>
          </cell>
          <cell r="E598" t="str">
            <v>sqm</v>
          </cell>
          <cell r="F598" t="str">
            <v>|</v>
          </cell>
          <cell r="G598">
            <v>0</v>
          </cell>
        </row>
        <row r="599">
          <cell r="C599">
            <v>1718.06</v>
          </cell>
          <cell r="D599" t="str">
            <v>Non-shrinking grout &gt;50mm</v>
          </cell>
          <cell r="E599" t="str">
            <v>cum</v>
          </cell>
          <cell r="F599" t="str">
            <v>|</v>
          </cell>
          <cell r="G599">
            <v>0</v>
          </cell>
        </row>
        <row r="600">
          <cell r="C600">
            <v>2199.23</v>
          </cell>
          <cell r="D600" t="str">
            <v>Formation of anchor bolts pockets</v>
          </cell>
          <cell r="E600" t="str">
            <v>cu.dm</v>
          </cell>
          <cell r="F600" t="str">
            <v>|</v>
          </cell>
          <cell r="G600">
            <v>0</v>
          </cell>
        </row>
        <row r="601">
          <cell r="C601">
            <v>1714.17</v>
          </cell>
          <cell r="D601" t="str">
            <v>Anchor bolts weight up to 20Kg</v>
          </cell>
          <cell r="E601" t="str">
            <v>Kg</v>
          </cell>
          <cell r="F601" t="str">
            <v>|</v>
          </cell>
          <cell r="G601">
            <v>0</v>
          </cell>
        </row>
        <row r="602">
          <cell r="C602">
            <v>1714.25</v>
          </cell>
          <cell r="D602" t="str">
            <v>Steel insert</v>
          </cell>
          <cell r="E602" t="str">
            <v>Kg</v>
          </cell>
          <cell r="F602" t="str">
            <v>|</v>
          </cell>
          <cell r="G602">
            <v>0</v>
          </cell>
        </row>
        <row r="603">
          <cell r="C603">
            <v>1714.26</v>
          </cell>
          <cell r="D603" t="str">
            <v>Steel insert inst. only</v>
          </cell>
          <cell r="E603" t="str">
            <v>Kg</v>
          </cell>
          <cell r="F603" t="str">
            <v>|</v>
          </cell>
          <cell r="G603">
            <v>0</v>
          </cell>
        </row>
        <row r="604">
          <cell r="C604">
            <v>1413.05</v>
          </cell>
          <cell r="D604" t="str">
            <v>PVC piping         dia. 315mm</v>
          </cell>
          <cell r="E604" t="str">
            <v>lm</v>
          </cell>
          <cell r="F604" t="str">
            <v>|</v>
          </cell>
          <cell r="G604">
            <v>0</v>
          </cell>
        </row>
        <row r="605">
          <cell r="C605">
            <v>1499.17</v>
          </cell>
          <cell r="D605" t="str">
            <v>PVC piping         dia. 600mm</v>
          </cell>
          <cell r="E605" t="str">
            <v>lm</v>
          </cell>
          <cell r="F605" t="str">
            <v>|</v>
          </cell>
          <cell r="G605">
            <v>0</v>
          </cell>
        </row>
        <row r="606">
          <cell r="C606">
            <v>1718.12</v>
          </cell>
          <cell r="D606" t="str">
            <v>PVC water-stop: 30cm wide</v>
          </cell>
          <cell r="E606" t="str">
            <v>lm</v>
          </cell>
          <cell r="F606" t="str">
            <v>|</v>
          </cell>
          <cell r="G606">
            <v>0</v>
          </cell>
        </row>
        <row r="607">
          <cell r="C607">
            <v>1799.02</v>
          </cell>
          <cell r="D607" t="str">
            <v>Waterproof cement additive</v>
          </cell>
          <cell r="E607" t="str">
            <v>kg</v>
          </cell>
          <cell r="F607" t="str">
            <v>|</v>
          </cell>
          <cell r="G607">
            <v>0</v>
          </cell>
        </row>
        <row r="608">
          <cell r="C608">
            <v>1715.12</v>
          </cell>
          <cell r="D608" t="str">
            <v>Checkered plate cover</v>
          </cell>
          <cell r="E608" t="str">
            <v>Kg</v>
          </cell>
          <cell r="F608" t="str">
            <v>|</v>
          </cell>
          <cell r="G608">
            <v>0</v>
          </cell>
        </row>
        <row r="609">
          <cell r="C609">
            <v>1715.14</v>
          </cell>
          <cell r="D609" t="str">
            <v>Steel frame</v>
          </cell>
          <cell r="E609" t="str">
            <v>Kg</v>
          </cell>
          <cell r="F609" t="str">
            <v>|</v>
          </cell>
          <cell r="G609">
            <v>0</v>
          </cell>
        </row>
        <row r="610">
          <cell r="C610">
            <v>1714.23</v>
          </cell>
          <cell r="D610" t="str">
            <v>Teflon/neoprene bearing/plate</v>
          </cell>
          <cell r="E610" t="str">
            <v>Kg</v>
          </cell>
          <cell r="F610" t="str">
            <v>|</v>
          </cell>
          <cell r="G610">
            <v>0</v>
          </cell>
        </row>
        <row r="611">
          <cell r="C611">
            <v>2016.5</v>
          </cell>
          <cell r="D611" t="str">
            <v>Steel manufactured material</v>
          </cell>
          <cell r="E611" t="str">
            <v>Kg</v>
          </cell>
          <cell r="F611" t="str">
            <v>|</v>
          </cell>
          <cell r="G611">
            <v>0</v>
          </cell>
        </row>
        <row r="612">
          <cell r="C612">
            <v>2799.05</v>
          </cell>
          <cell r="D612" t="str">
            <v>Supply install./removal C.S.Sheet Piling Type "LARSSEN"</v>
          </cell>
          <cell r="E612" t="str">
            <v>sqm</v>
          </cell>
          <cell r="F612" t="str">
            <v>|</v>
          </cell>
          <cell r="G612">
            <v>0</v>
          </cell>
        </row>
        <row r="613">
          <cell r="C613">
            <v>2799.06</v>
          </cell>
          <cell r="D613" t="str">
            <v>Tie of LARSSEN sh.pil.by tension rod /conc.anchor log</v>
          </cell>
          <cell r="E613" t="str">
            <v>u.</v>
          </cell>
          <cell r="F613" t="str">
            <v>|</v>
          </cell>
          <cell r="G613">
            <v>0</v>
          </cell>
        </row>
        <row r="614">
          <cell r="C614">
            <v>2799.07</v>
          </cell>
          <cell r="D614" t="str">
            <v>Stiffening by steel profile of LARSSEN sheet piling</v>
          </cell>
          <cell r="E614" t="str">
            <v>Kg</v>
          </cell>
          <cell r="F614" t="str">
            <v>|</v>
          </cell>
          <cell r="G614">
            <v>0</v>
          </cell>
        </row>
        <row r="615">
          <cell r="C615">
            <v>1799.31</v>
          </cell>
          <cell r="D615" t="str">
            <v>Supply installat./removal of temporary steel sluice gate</v>
          </cell>
          <cell r="E615" t="str">
            <v>Kg</v>
          </cell>
          <cell r="F615" t="str">
            <v>|</v>
          </cell>
          <cell r="G615">
            <v>0</v>
          </cell>
        </row>
        <row r="616">
          <cell r="C616">
            <v>1799.32</v>
          </cell>
          <cell r="D616" t="str">
            <v>Supply and driving in the soil of steel HEB 220÷240</v>
          </cell>
          <cell r="E616" t="str">
            <v>Kg</v>
          </cell>
          <cell r="F616" t="str">
            <v>|</v>
          </cell>
          <cell r="G616">
            <v>0</v>
          </cell>
        </row>
        <row r="617">
          <cell r="C617">
            <v>1799.39</v>
          </cell>
          <cell r="D617" t="str">
            <v>Tension rod w/screw coupling for HEB head anchoring</v>
          </cell>
          <cell r="E617" t="str">
            <v>u.</v>
          </cell>
          <cell r="F617" t="str">
            <v>|</v>
          </cell>
          <cell r="G617">
            <v>0</v>
          </cell>
        </row>
        <row r="618">
          <cell r="C618">
            <v>1799.4</v>
          </cell>
          <cell r="D618" t="str">
            <v>AISI Steel insert</v>
          </cell>
          <cell r="E618" t="str">
            <v>Kg</v>
          </cell>
          <cell r="F618" t="str">
            <v>|</v>
          </cell>
          <cell r="G618">
            <v>0</v>
          </cell>
        </row>
        <row r="619">
          <cell r="C619">
            <v>1799.41</v>
          </cell>
          <cell r="D619" t="str">
            <v>AISI Anchor bolts weight up to 20Kg</v>
          </cell>
          <cell r="E619" t="str">
            <v>Kg</v>
          </cell>
          <cell r="F619" t="str">
            <v>|</v>
          </cell>
          <cell r="G619">
            <v>0</v>
          </cell>
        </row>
        <row r="620">
          <cell r="C620">
            <v>1715.02</v>
          </cell>
          <cell r="D620" t="str">
            <v>Pit 0,91x0,91 to 1,5x1,5m</v>
          </cell>
          <cell r="E620" t="str">
            <v>cum</v>
          </cell>
          <cell r="F620" t="str">
            <v>|</v>
          </cell>
          <cell r="G620">
            <v>0</v>
          </cell>
        </row>
        <row r="621">
          <cell r="C621">
            <v>1799.37</v>
          </cell>
          <cell r="D621" t="str">
            <v>Precast concrete cover 30 cm thick</v>
          </cell>
          <cell r="E621" t="str">
            <v>sqm</v>
          </cell>
          <cell r="F621" t="str">
            <v>|</v>
          </cell>
          <cell r="G621">
            <v>0</v>
          </cell>
        </row>
        <row r="622">
          <cell r="C622">
            <v>1799.25</v>
          </cell>
          <cell r="D622" t="str">
            <v>Chipping of existing concrete surface</v>
          </cell>
          <cell r="E622" t="str">
            <v>sqm</v>
          </cell>
          <cell r="F622" t="str">
            <v>|</v>
          </cell>
          <cell r="G622">
            <v>0</v>
          </cell>
        </row>
        <row r="623">
          <cell r="C623">
            <v>1799.26</v>
          </cell>
          <cell r="D623" t="str">
            <v>Drilled Holes 2" on reinf. concrete</v>
          </cell>
          <cell r="E623" t="str">
            <v>lm</v>
          </cell>
          <cell r="F623" t="str">
            <v>|</v>
          </cell>
          <cell r="G623">
            <v>0</v>
          </cell>
        </row>
        <row r="624">
          <cell r="C624">
            <v>1799.27</v>
          </cell>
          <cell r="D624" t="str">
            <v>Sticking epoxy resin on concrete surface</v>
          </cell>
          <cell r="E624" t="str">
            <v>sqm</v>
          </cell>
          <cell r="F624" t="str">
            <v>|</v>
          </cell>
          <cell r="G624">
            <v>0</v>
          </cell>
        </row>
        <row r="625">
          <cell r="C625">
            <v>1799.28</v>
          </cell>
          <cell r="D625" t="str">
            <v>Injection of mortar Pagel in holes 2"</v>
          </cell>
          <cell r="E625" t="str">
            <v>cum</v>
          </cell>
          <cell r="F625" t="str">
            <v>|</v>
          </cell>
          <cell r="G625">
            <v>0</v>
          </cell>
        </row>
        <row r="626">
          <cell r="C626">
            <v>1799.38</v>
          </cell>
          <cell r="D626" t="str">
            <v>Protective Waterproof painting on cls surfaces</v>
          </cell>
          <cell r="E626" t="str">
            <v>sqm</v>
          </cell>
          <cell r="F626" t="str">
            <v>|</v>
          </cell>
          <cell r="G626">
            <v>0</v>
          </cell>
        </row>
        <row r="627">
          <cell r="C627">
            <v>1799.03</v>
          </cell>
          <cell r="D627" t="str">
            <v>Precast concrete covers 10 cm thick</v>
          </cell>
          <cell r="E627" t="str">
            <v>sqm</v>
          </cell>
          <cell r="F627" t="str">
            <v>|</v>
          </cell>
          <cell r="G627">
            <v>0</v>
          </cell>
        </row>
        <row r="628">
          <cell r="C628">
            <v>1715.08</v>
          </cell>
          <cell r="D628" t="str">
            <v>Supply of cast iron cover</v>
          </cell>
          <cell r="E628" t="str">
            <v>Kg</v>
          </cell>
          <cell r="F628" t="str">
            <v>|</v>
          </cell>
          <cell r="G628">
            <v>0</v>
          </cell>
        </row>
        <row r="629">
          <cell r="C629">
            <v>1715.09</v>
          </cell>
          <cell r="D629" t="str">
            <v>Laying of cast-iron cover</v>
          </cell>
          <cell r="E629" t="str">
            <v>Kg</v>
          </cell>
          <cell r="F629" t="str">
            <v>|</v>
          </cell>
          <cell r="G629">
            <v>0</v>
          </cell>
        </row>
        <row r="630">
          <cell r="C630">
            <v>2199.3000000000002</v>
          </cell>
          <cell r="D630" t="str">
            <v>Dewatering pumps diam. 100 mm w/ power &amp; check</v>
          </cell>
          <cell r="E630" t="str">
            <v>hour</v>
          </cell>
          <cell r="F630" t="str">
            <v>|</v>
          </cell>
          <cell r="G630">
            <v>0</v>
          </cell>
        </row>
        <row r="631">
          <cell r="C631">
            <v>2199.31</v>
          </cell>
          <cell r="D631" t="str">
            <v>Formation of granular base course for dewatering works</v>
          </cell>
          <cell r="E631" t="str">
            <v>cum</v>
          </cell>
          <cell r="F631" t="str">
            <v>|</v>
          </cell>
          <cell r="G631">
            <v>0</v>
          </cell>
        </row>
        <row r="632">
          <cell r="C632">
            <v>2199.3200000000002</v>
          </cell>
          <cell r="D632" t="str">
            <v>High Pressure water injection for cleaning slide guide</v>
          </cell>
          <cell r="E632" t="str">
            <v>lm</v>
          </cell>
          <cell r="F632" t="str">
            <v>|</v>
          </cell>
          <cell r="G632">
            <v>0</v>
          </cell>
        </row>
        <row r="633">
          <cell r="F633" t="str">
            <v>|</v>
          </cell>
        </row>
        <row r="634">
          <cell r="D634" t="str">
            <v>Total Concrete Outfall Chamber</v>
          </cell>
          <cell r="E634" t="str">
            <v>cum</v>
          </cell>
          <cell r="F634" t="str">
            <v>|</v>
          </cell>
        </row>
        <row r="635">
          <cell r="F635" t="str">
            <v>|</v>
          </cell>
        </row>
        <row r="636">
          <cell r="D636" t="str">
            <v>SEA WATER INTAKE CONCRETE BASIN &amp; CULVERTS</v>
          </cell>
          <cell r="F636" t="str">
            <v>|</v>
          </cell>
        </row>
        <row r="637">
          <cell r="F637" t="str">
            <v>|</v>
          </cell>
        </row>
        <row r="638">
          <cell r="C638">
            <v>2111.3000000000002</v>
          </cell>
          <cell r="D638" t="str">
            <v>Soil sect.exc.by mach.up to 2m</v>
          </cell>
          <cell r="E638" t="str">
            <v>cum</v>
          </cell>
          <cell r="F638" t="str">
            <v>|</v>
          </cell>
          <cell r="G638">
            <v>0</v>
          </cell>
        </row>
        <row r="639">
          <cell r="C639">
            <v>2111.31</v>
          </cell>
          <cell r="D639" t="str">
            <v>Sect.exc.mach.from 2to4m depth</v>
          </cell>
          <cell r="E639" t="str">
            <v>cum</v>
          </cell>
          <cell r="F639" t="str">
            <v>|</v>
          </cell>
          <cell r="G639">
            <v>0</v>
          </cell>
        </row>
        <row r="640">
          <cell r="C640">
            <v>2111.1</v>
          </cell>
          <cell r="D640" t="str">
            <v>Soil sect.exc.by hand up to 2m</v>
          </cell>
          <cell r="E640" t="str">
            <v>cum</v>
          </cell>
          <cell r="F640" t="str">
            <v>|</v>
          </cell>
          <cell r="G640">
            <v>0</v>
          </cell>
        </row>
        <row r="641">
          <cell r="C641">
            <v>2111.11</v>
          </cell>
          <cell r="D641" t="str">
            <v>Sect.exc.hand from 2to4m depth</v>
          </cell>
          <cell r="E641" t="str">
            <v>cum</v>
          </cell>
          <cell r="F641" t="str">
            <v>|</v>
          </cell>
          <cell r="G641">
            <v>0</v>
          </cell>
        </row>
        <row r="642">
          <cell r="C642">
            <v>2199.2399999999998</v>
          </cell>
          <cell r="D642" t="str">
            <v>Soil sect.exc.by mach.up to 2m (Betw. Larssen Piling)</v>
          </cell>
          <cell r="E642" t="str">
            <v>cum</v>
          </cell>
          <cell r="F642" t="str">
            <v>|</v>
          </cell>
          <cell r="G642">
            <v>0</v>
          </cell>
        </row>
        <row r="643">
          <cell r="C643">
            <v>2199.25</v>
          </cell>
          <cell r="D643" t="str">
            <v>Soil sect.exc.by hand up to 2m (Betw. Larssen Piling)</v>
          </cell>
          <cell r="E643" t="str">
            <v>cum</v>
          </cell>
          <cell r="F643" t="str">
            <v>|</v>
          </cell>
          <cell r="G643">
            <v>0</v>
          </cell>
        </row>
        <row r="644">
          <cell r="C644">
            <v>2199.2600000000002</v>
          </cell>
          <cell r="D644" t="str">
            <v>Sect.exc.mach.from 2to4m depth(Betw. Larssen Piling)</v>
          </cell>
          <cell r="E644" t="str">
            <v>cum</v>
          </cell>
          <cell r="F644" t="str">
            <v>|</v>
          </cell>
          <cell r="G644">
            <v>0</v>
          </cell>
        </row>
        <row r="645">
          <cell r="C645">
            <v>2199.27</v>
          </cell>
          <cell r="D645" t="str">
            <v>Sect.exc.hand from 2to4m depth(Betw. Larssen Piling)</v>
          </cell>
          <cell r="E645" t="str">
            <v>cum</v>
          </cell>
          <cell r="F645" t="str">
            <v>|</v>
          </cell>
          <cell r="G645">
            <v>0</v>
          </cell>
        </row>
        <row r="646">
          <cell r="C646">
            <v>2199.2800000000002</v>
          </cell>
          <cell r="D646" t="str">
            <v>Sect.exc.mach.exceed. 4m depth(Betw. Larssen Piling)</v>
          </cell>
          <cell r="E646" t="str">
            <v>cum</v>
          </cell>
          <cell r="F646" t="str">
            <v>|</v>
          </cell>
          <cell r="G646">
            <v>0</v>
          </cell>
        </row>
        <row r="647">
          <cell r="C647">
            <v>2199.29</v>
          </cell>
          <cell r="D647" t="str">
            <v>Sect.exc.hand exceed. 4m depth(Betw. Larssen Piling)</v>
          </cell>
          <cell r="E647" t="str">
            <v>cum</v>
          </cell>
          <cell r="F647" t="str">
            <v>|</v>
          </cell>
          <cell r="G647">
            <v>0</v>
          </cell>
        </row>
        <row r="648">
          <cell r="C648">
            <v>2111.4</v>
          </cell>
          <cell r="D648" t="str">
            <v>Extra price for water table by mach.</v>
          </cell>
          <cell r="E648" t="str">
            <v>cum</v>
          </cell>
          <cell r="F648" t="str">
            <v>|</v>
          </cell>
          <cell r="G648">
            <v>0</v>
          </cell>
        </row>
        <row r="649">
          <cell r="C649">
            <v>2111.1999999999998</v>
          </cell>
          <cell r="D649" t="str">
            <v>Extra price for water table by hand</v>
          </cell>
          <cell r="E649" t="str">
            <v>cum</v>
          </cell>
          <cell r="F649" t="str">
            <v>|</v>
          </cell>
          <cell r="G649">
            <v>0</v>
          </cell>
        </row>
        <row r="650">
          <cell r="C650">
            <v>2112.04</v>
          </cell>
          <cell r="D650" t="str">
            <v>Materials from excav.transport</v>
          </cell>
          <cell r="E650" t="str">
            <v>cum</v>
          </cell>
          <cell r="F650" t="str">
            <v>|</v>
          </cell>
          <cell r="G650">
            <v>0</v>
          </cell>
        </row>
        <row r="651">
          <cell r="C651">
            <v>2112.0500000000002</v>
          </cell>
          <cell r="D651" t="str">
            <v>Materials from demol.transport</v>
          </cell>
          <cell r="E651" t="str">
            <v>cum</v>
          </cell>
          <cell r="F651" t="str">
            <v>|</v>
          </cell>
          <cell r="G651">
            <v>0</v>
          </cell>
        </row>
        <row r="652">
          <cell r="C652">
            <v>2113.0100000000002</v>
          </cell>
          <cell r="D652" t="str">
            <v>Backfill w/ matl from exc.</v>
          </cell>
          <cell r="E652" t="str">
            <v>cum</v>
          </cell>
          <cell r="F652" t="str">
            <v>|</v>
          </cell>
          <cell r="G652">
            <v>0</v>
          </cell>
        </row>
        <row r="653">
          <cell r="C653">
            <v>2199.21</v>
          </cell>
          <cell r="D653" t="str">
            <v>Backfill with desert matl.</v>
          </cell>
          <cell r="E653" t="str">
            <v>cum</v>
          </cell>
          <cell r="F653" t="str">
            <v>|</v>
          </cell>
          <cell r="G653">
            <v>0</v>
          </cell>
        </row>
        <row r="654">
          <cell r="C654">
            <v>2199.13</v>
          </cell>
          <cell r="D654" t="str">
            <v>Soil improv.under found.granular matl.</v>
          </cell>
          <cell r="E654" t="str">
            <v>cum</v>
          </cell>
          <cell r="F654" t="str">
            <v>|</v>
          </cell>
          <cell r="G654">
            <v>0</v>
          </cell>
        </row>
        <row r="655">
          <cell r="C655">
            <v>2114.04</v>
          </cell>
          <cell r="D655" t="str">
            <v>Non reinforced concrete demol.</v>
          </cell>
          <cell r="E655" t="str">
            <v>cum</v>
          </cell>
          <cell r="F655" t="str">
            <v>|</v>
          </cell>
          <cell r="G655">
            <v>0</v>
          </cell>
        </row>
        <row r="656">
          <cell r="C656">
            <v>2114.0500000000002</v>
          </cell>
          <cell r="D656" t="str">
            <v>Reinforced concrete demol.</v>
          </cell>
          <cell r="E656" t="str">
            <v>cum</v>
          </cell>
          <cell r="F656" t="str">
            <v>|</v>
          </cell>
          <cell r="G656">
            <v>0</v>
          </cell>
        </row>
        <row r="657">
          <cell r="C657">
            <v>1711.02</v>
          </cell>
          <cell r="D657" t="str">
            <v>Bitumen coat for foundation</v>
          </cell>
          <cell r="E657" t="str">
            <v>sqm</v>
          </cell>
          <cell r="F657" t="str">
            <v>|</v>
          </cell>
          <cell r="G657">
            <v>0</v>
          </cell>
        </row>
        <row r="658">
          <cell r="C658">
            <v>1799.33</v>
          </cell>
          <cell r="D658" t="str">
            <v>Polyethylene sheet under foundations</v>
          </cell>
          <cell r="E658" t="str">
            <v>sqm</v>
          </cell>
          <cell r="F658" t="str">
            <v>|</v>
          </cell>
          <cell r="G658">
            <v>0</v>
          </cell>
        </row>
        <row r="659">
          <cell r="C659">
            <v>1710.01</v>
          </cell>
          <cell r="D659" t="str">
            <v>Lean concrete 5cm thk.</v>
          </cell>
          <cell r="E659" t="str">
            <v>sqm</v>
          </cell>
          <cell r="F659" t="str">
            <v>|</v>
          </cell>
          <cell r="G659">
            <v>0</v>
          </cell>
        </row>
        <row r="660">
          <cell r="C660">
            <v>1710.02</v>
          </cell>
          <cell r="D660" t="str">
            <v>Lean concrete 10cm thk.</v>
          </cell>
          <cell r="E660" t="str">
            <v>sqm</v>
          </cell>
          <cell r="F660" t="str">
            <v>|</v>
          </cell>
          <cell r="G660">
            <v>0</v>
          </cell>
        </row>
        <row r="661">
          <cell r="C661">
            <v>1711.01</v>
          </cell>
          <cell r="D661" t="str">
            <v>Concrete for foundation</v>
          </cell>
          <cell r="E661" t="str">
            <v>cum</v>
          </cell>
          <cell r="F661" t="str">
            <v>|</v>
          </cell>
          <cell r="G661">
            <v>0</v>
          </cell>
        </row>
        <row r="662">
          <cell r="C662">
            <v>1712.01</v>
          </cell>
          <cell r="D662" t="str">
            <v>Concrete elev. up to 10m</v>
          </cell>
          <cell r="E662" t="str">
            <v>cum</v>
          </cell>
          <cell r="F662" t="str">
            <v>|</v>
          </cell>
          <cell r="G662">
            <v>0</v>
          </cell>
        </row>
        <row r="663">
          <cell r="C663">
            <v>1714.01</v>
          </cell>
          <cell r="D663" t="str">
            <v>Formwork foundation</v>
          </cell>
          <cell r="E663" t="str">
            <v>sqm</v>
          </cell>
          <cell r="F663" t="str">
            <v>|</v>
          </cell>
          <cell r="G663">
            <v>0</v>
          </cell>
        </row>
        <row r="664">
          <cell r="C664">
            <v>1714.02</v>
          </cell>
          <cell r="D664" t="str">
            <v>Formwork elev. up to 10m</v>
          </cell>
          <cell r="E664" t="str">
            <v>sqm</v>
          </cell>
          <cell r="F664" t="str">
            <v>|</v>
          </cell>
          <cell r="G664">
            <v>0</v>
          </cell>
        </row>
        <row r="665">
          <cell r="C665">
            <v>1799.36</v>
          </cell>
          <cell r="D665" t="str">
            <v>Extra price for formworks easement made by fiberglass</v>
          </cell>
          <cell r="E665" t="str">
            <v>sqm</v>
          </cell>
          <cell r="F665" t="str">
            <v>|</v>
          </cell>
          <cell r="G665">
            <v>0</v>
          </cell>
        </row>
        <row r="666">
          <cell r="C666">
            <v>1714.05</v>
          </cell>
          <cell r="D666" t="str">
            <v>Circular formwork el. &lt;10m</v>
          </cell>
          <cell r="E666" t="str">
            <v>sqm</v>
          </cell>
          <cell r="F666" t="str">
            <v>|</v>
          </cell>
          <cell r="G666">
            <v>0</v>
          </cell>
        </row>
        <row r="667">
          <cell r="C667">
            <v>1714.12</v>
          </cell>
          <cell r="D667" t="str">
            <v>Improved bond reinf.steel</v>
          </cell>
          <cell r="E667" t="str">
            <v>Kg</v>
          </cell>
          <cell r="F667" t="str">
            <v>|</v>
          </cell>
          <cell r="G667">
            <v>0</v>
          </cell>
        </row>
        <row r="668">
          <cell r="C668">
            <v>1718.01</v>
          </cell>
          <cell r="D668" t="str">
            <v>Grout 25mm thk.</v>
          </cell>
          <cell r="E668" t="str">
            <v>sqm</v>
          </cell>
          <cell r="F668" t="str">
            <v>|</v>
          </cell>
          <cell r="G668">
            <v>0</v>
          </cell>
        </row>
        <row r="669">
          <cell r="C669">
            <v>1718.03</v>
          </cell>
          <cell r="D669" t="str">
            <v>Grout &gt;50mm thk.</v>
          </cell>
          <cell r="E669" t="str">
            <v>cum</v>
          </cell>
          <cell r="F669" t="str">
            <v>|</v>
          </cell>
          <cell r="G669">
            <v>0</v>
          </cell>
        </row>
        <row r="670">
          <cell r="C670">
            <v>1718.04</v>
          </cell>
          <cell r="D670" t="str">
            <v>Non-shrinking grout 25mm</v>
          </cell>
          <cell r="E670" t="str">
            <v>sqm</v>
          </cell>
          <cell r="F670" t="str">
            <v>|</v>
          </cell>
          <cell r="G670">
            <v>0</v>
          </cell>
        </row>
        <row r="671">
          <cell r="C671">
            <v>1718.05</v>
          </cell>
          <cell r="D671" t="str">
            <v>Non-shrinking grout 50mm</v>
          </cell>
          <cell r="E671" t="str">
            <v>sqm</v>
          </cell>
          <cell r="F671" t="str">
            <v>|</v>
          </cell>
          <cell r="G671">
            <v>0</v>
          </cell>
        </row>
        <row r="672">
          <cell r="C672">
            <v>1718.06</v>
          </cell>
          <cell r="D672" t="str">
            <v>Non-shrinking grout &gt;50mm</v>
          </cell>
          <cell r="E672" t="str">
            <v>cum</v>
          </cell>
          <cell r="F672" t="str">
            <v>|</v>
          </cell>
          <cell r="G672">
            <v>0</v>
          </cell>
        </row>
        <row r="673">
          <cell r="C673">
            <v>2199.23</v>
          </cell>
          <cell r="D673" t="str">
            <v>Formation of anchor bolts pockets</v>
          </cell>
          <cell r="E673" t="str">
            <v>cu.dm</v>
          </cell>
          <cell r="F673" t="str">
            <v>|</v>
          </cell>
          <cell r="G673">
            <v>0</v>
          </cell>
        </row>
        <row r="674">
          <cell r="C674">
            <v>1714.17</v>
          </cell>
          <cell r="D674" t="str">
            <v>Anchor bolts weight up to 20Kg</v>
          </cell>
          <cell r="E674" t="str">
            <v>Kg</v>
          </cell>
          <cell r="F674" t="str">
            <v>|</v>
          </cell>
          <cell r="G674">
            <v>0</v>
          </cell>
        </row>
        <row r="675">
          <cell r="C675">
            <v>1714.25</v>
          </cell>
          <cell r="D675" t="str">
            <v>Steel insert</v>
          </cell>
          <cell r="E675" t="str">
            <v>Kg</v>
          </cell>
          <cell r="F675" t="str">
            <v>|</v>
          </cell>
          <cell r="G675">
            <v>0</v>
          </cell>
        </row>
        <row r="676">
          <cell r="C676">
            <v>1714.26</v>
          </cell>
          <cell r="D676" t="str">
            <v>Steel insert inst. only</v>
          </cell>
          <cell r="E676" t="str">
            <v>Kg</v>
          </cell>
          <cell r="F676" t="str">
            <v>|</v>
          </cell>
          <cell r="G676">
            <v>0</v>
          </cell>
        </row>
        <row r="677">
          <cell r="C677">
            <v>1413.05</v>
          </cell>
          <cell r="D677" t="str">
            <v>PVC piping         dia. 315mm</v>
          </cell>
          <cell r="E677" t="str">
            <v>lm</v>
          </cell>
          <cell r="F677" t="str">
            <v>|</v>
          </cell>
          <cell r="G677">
            <v>0</v>
          </cell>
        </row>
        <row r="678">
          <cell r="C678">
            <v>1499.17</v>
          </cell>
          <cell r="D678" t="str">
            <v>PVC piping         dia. 600mm</v>
          </cell>
          <cell r="E678" t="str">
            <v>lm</v>
          </cell>
          <cell r="F678" t="str">
            <v>|</v>
          </cell>
          <cell r="G678">
            <v>0</v>
          </cell>
        </row>
        <row r="679">
          <cell r="C679">
            <v>1718.12</v>
          </cell>
          <cell r="D679" t="str">
            <v>PVC water-stop: 30cm wide</v>
          </cell>
          <cell r="E679" t="str">
            <v>lm</v>
          </cell>
          <cell r="F679" t="str">
            <v>|</v>
          </cell>
          <cell r="G679">
            <v>0</v>
          </cell>
        </row>
        <row r="680">
          <cell r="C680">
            <v>1799.02</v>
          </cell>
          <cell r="D680" t="str">
            <v>Waterproof cement additive</v>
          </cell>
          <cell r="E680" t="str">
            <v>kg</v>
          </cell>
          <cell r="F680" t="str">
            <v>|</v>
          </cell>
          <cell r="G680">
            <v>0</v>
          </cell>
        </row>
        <row r="681">
          <cell r="C681">
            <v>1715.12</v>
          </cell>
          <cell r="D681" t="str">
            <v>Checkered plate cover</v>
          </cell>
          <cell r="E681" t="str">
            <v>Kg</v>
          </cell>
          <cell r="F681" t="str">
            <v>|</v>
          </cell>
          <cell r="G681">
            <v>0</v>
          </cell>
        </row>
        <row r="682">
          <cell r="C682">
            <v>1715.14</v>
          </cell>
          <cell r="D682" t="str">
            <v>Steel frame</v>
          </cell>
          <cell r="E682" t="str">
            <v>Kg</v>
          </cell>
          <cell r="F682" t="str">
            <v>|</v>
          </cell>
          <cell r="G682">
            <v>0</v>
          </cell>
        </row>
        <row r="683">
          <cell r="C683">
            <v>1714.23</v>
          </cell>
          <cell r="D683" t="str">
            <v>Teflon/neoprene bearing/plate</v>
          </cell>
          <cell r="E683" t="str">
            <v>Kg</v>
          </cell>
          <cell r="F683" t="str">
            <v>|</v>
          </cell>
          <cell r="G683">
            <v>0</v>
          </cell>
        </row>
        <row r="684">
          <cell r="C684">
            <v>2016.5</v>
          </cell>
          <cell r="D684" t="str">
            <v>Steel manufactured material</v>
          </cell>
          <cell r="E684" t="str">
            <v>Kg</v>
          </cell>
          <cell r="F684" t="str">
            <v>|</v>
          </cell>
          <cell r="G684">
            <v>0</v>
          </cell>
        </row>
        <row r="685">
          <cell r="C685">
            <v>2799.05</v>
          </cell>
          <cell r="D685" t="str">
            <v>Supply install./removal C.S.Sheet Piling Type "LARSSEN"</v>
          </cell>
          <cell r="E685" t="str">
            <v>sqm</v>
          </cell>
          <cell r="F685" t="str">
            <v>|</v>
          </cell>
          <cell r="G685">
            <v>0</v>
          </cell>
        </row>
        <row r="686">
          <cell r="C686">
            <v>2799.06</v>
          </cell>
          <cell r="D686" t="str">
            <v>Tie of LARSSEN sh.pil.by tension rod /conc.anchor log</v>
          </cell>
          <cell r="E686" t="str">
            <v>u.</v>
          </cell>
          <cell r="F686" t="str">
            <v>|</v>
          </cell>
          <cell r="G686">
            <v>0</v>
          </cell>
        </row>
        <row r="687">
          <cell r="C687">
            <v>2799.07</v>
          </cell>
          <cell r="D687" t="str">
            <v>Stiffening by steel profile of LARSSEN sheet piling</v>
          </cell>
          <cell r="E687" t="str">
            <v>Kg</v>
          </cell>
          <cell r="F687" t="str">
            <v>|</v>
          </cell>
          <cell r="G687">
            <v>0</v>
          </cell>
        </row>
        <row r="688">
          <cell r="C688">
            <v>1799.31</v>
          </cell>
          <cell r="D688" t="str">
            <v>Supply installat./removal of temporary steel sluice gate</v>
          </cell>
          <cell r="E688" t="str">
            <v>Kg</v>
          </cell>
          <cell r="F688" t="str">
            <v>|</v>
          </cell>
          <cell r="G688">
            <v>0</v>
          </cell>
        </row>
        <row r="689">
          <cell r="C689">
            <v>1799.32</v>
          </cell>
          <cell r="D689" t="str">
            <v>Supply and driving in the soil of steel HEB 220÷240</v>
          </cell>
          <cell r="E689" t="str">
            <v>Kg</v>
          </cell>
          <cell r="F689" t="str">
            <v>|</v>
          </cell>
          <cell r="G689">
            <v>0</v>
          </cell>
        </row>
        <row r="690">
          <cell r="C690">
            <v>1799.39</v>
          </cell>
          <cell r="D690" t="str">
            <v>Tension rod w/screw coupling for HEB head anchoring</v>
          </cell>
          <cell r="E690" t="str">
            <v>u.</v>
          </cell>
          <cell r="F690" t="str">
            <v>|</v>
          </cell>
          <cell r="G690">
            <v>0</v>
          </cell>
        </row>
        <row r="691">
          <cell r="C691">
            <v>1799.4</v>
          </cell>
          <cell r="D691" t="str">
            <v>AISI Steel insert</v>
          </cell>
          <cell r="E691" t="str">
            <v>Kg</v>
          </cell>
          <cell r="F691" t="str">
            <v>|</v>
          </cell>
          <cell r="G691">
            <v>0</v>
          </cell>
        </row>
        <row r="692">
          <cell r="C692">
            <v>1799.41</v>
          </cell>
          <cell r="D692" t="str">
            <v>AISI Anchor bolts weight up to 20Kg</v>
          </cell>
          <cell r="E692" t="str">
            <v>Kg</v>
          </cell>
          <cell r="F692" t="str">
            <v>|</v>
          </cell>
          <cell r="G692">
            <v>0</v>
          </cell>
        </row>
        <row r="693">
          <cell r="C693">
            <v>1715.02</v>
          </cell>
          <cell r="D693" t="str">
            <v>Pit 0,91x0,91 to 1,5x1,5m</v>
          </cell>
          <cell r="E693" t="str">
            <v>cum</v>
          </cell>
          <cell r="F693" t="str">
            <v>|</v>
          </cell>
          <cell r="G693">
            <v>0</v>
          </cell>
        </row>
        <row r="694">
          <cell r="C694">
            <v>1799.37</v>
          </cell>
          <cell r="D694" t="str">
            <v>Precast concrete cover 30 cm thick</v>
          </cell>
          <cell r="E694" t="str">
            <v>sqm</v>
          </cell>
          <cell r="F694" t="str">
            <v>|</v>
          </cell>
          <cell r="G694">
            <v>0</v>
          </cell>
        </row>
        <row r="695">
          <cell r="C695">
            <v>1799.25</v>
          </cell>
          <cell r="D695" t="str">
            <v>Chipping of existing concrete surface</v>
          </cell>
          <cell r="E695" t="str">
            <v>sqm</v>
          </cell>
          <cell r="F695" t="str">
            <v>|</v>
          </cell>
          <cell r="G695">
            <v>0</v>
          </cell>
        </row>
        <row r="696">
          <cell r="C696">
            <v>1799.26</v>
          </cell>
          <cell r="D696" t="str">
            <v>Drilled Holes 2" on reinf. concrete</v>
          </cell>
          <cell r="E696" t="str">
            <v>lm</v>
          </cell>
          <cell r="F696" t="str">
            <v>|</v>
          </cell>
          <cell r="G696">
            <v>0</v>
          </cell>
        </row>
        <row r="697">
          <cell r="C697">
            <v>1799.27</v>
          </cell>
          <cell r="D697" t="str">
            <v>Sticking epoxy resin on concrete surface</v>
          </cell>
          <cell r="E697" t="str">
            <v>sqm</v>
          </cell>
          <cell r="F697" t="str">
            <v>|</v>
          </cell>
          <cell r="G697">
            <v>0</v>
          </cell>
        </row>
        <row r="698">
          <cell r="C698">
            <v>1799.28</v>
          </cell>
          <cell r="D698" t="str">
            <v>Injection of mortar Pagel in holes 2"</v>
          </cell>
          <cell r="E698" t="str">
            <v>cum</v>
          </cell>
          <cell r="F698" t="str">
            <v>|</v>
          </cell>
          <cell r="G698">
            <v>0</v>
          </cell>
        </row>
        <row r="699">
          <cell r="C699">
            <v>1799.38</v>
          </cell>
          <cell r="D699" t="str">
            <v>Protective Waterproof painting on cls surfaces</v>
          </cell>
          <cell r="E699" t="str">
            <v>sqm</v>
          </cell>
          <cell r="F699" t="str">
            <v>|</v>
          </cell>
          <cell r="G699">
            <v>0</v>
          </cell>
        </row>
        <row r="700">
          <cell r="C700">
            <v>1799.03</v>
          </cell>
          <cell r="D700" t="str">
            <v>Precast concrete covers 10 cm thick</v>
          </cell>
          <cell r="E700" t="str">
            <v>sqm</v>
          </cell>
          <cell r="F700" t="str">
            <v>|</v>
          </cell>
          <cell r="G700">
            <v>0</v>
          </cell>
        </row>
        <row r="701">
          <cell r="C701">
            <v>1715.08</v>
          </cell>
          <cell r="D701" t="str">
            <v>Supply of cast iron cover</v>
          </cell>
          <cell r="E701" t="str">
            <v>Kg</v>
          </cell>
          <cell r="F701" t="str">
            <v>|</v>
          </cell>
          <cell r="G701">
            <v>0</v>
          </cell>
        </row>
        <row r="702">
          <cell r="C702">
            <v>1715.09</v>
          </cell>
          <cell r="D702" t="str">
            <v>Laying of cast-iron cover</v>
          </cell>
          <cell r="E702" t="str">
            <v>Kg</v>
          </cell>
          <cell r="F702" t="str">
            <v>|</v>
          </cell>
          <cell r="G702">
            <v>0</v>
          </cell>
        </row>
        <row r="703">
          <cell r="C703">
            <v>2199.3000000000002</v>
          </cell>
          <cell r="D703" t="str">
            <v>Dewatering pumps diam. 100 mm w/ power &amp; check</v>
          </cell>
          <cell r="E703" t="str">
            <v>hour</v>
          </cell>
          <cell r="F703" t="str">
            <v>|</v>
          </cell>
          <cell r="G703">
            <v>0</v>
          </cell>
        </row>
        <row r="704">
          <cell r="C704">
            <v>2199.31</v>
          </cell>
          <cell r="D704" t="str">
            <v>Formation of granular base course for dewatering works</v>
          </cell>
          <cell r="E704" t="str">
            <v>cum</v>
          </cell>
          <cell r="F704" t="str">
            <v>|</v>
          </cell>
          <cell r="G704">
            <v>0</v>
          </cell>
        </row>
        <row r="705">
          <cell r="C705">
            <v>2199.3200000000002</v>
          </cell>
          <cell r="D705" t="str">
            <v>High Pressure water injection for cleaning slide guide</v>
          </cell>
          <cell r="E705" t="str">
            <v>lm</v>
          </cell>
          <cell r="F705" t="str">
            <v>|</v>
          </cell>
          <cell r="G705">
            <v>0</v>
          </cell>
        </row>
        <row r="706">
          <cell r="F706" t="str">
            <v>|</v>
          </cell>
        </row>
        <row r="707">
          <cell r="D707" t="str">
            <v>Total Sea Water Intake Concrete Basin &amp; Culverts</v>
          </cell>
          <cell r="E707" t="str">
            <v>cum</v>
          </cell>
          <cell r="F707" t="str">
            <v>|</v>
          </cell>
        </row>
        <row r="708">
          <cell r="F708" t="str">
            <v>|</v>
          </cell>
        </row>
        <row r="709">
          <cell r="D709" t="str">
            <v>INTERCEPTOR  CONCRETE BASIN</v>
          </cell>
          <cell r="F709" t="str">
            <v>|</v>
          </cell>
        </row>
        <row r="710">
          <cell r="F710" t="str">
            <v>|</v>
          </cell>
        </row>
        <row r="711">
          <cell r="C711">
            <v>2111.3000000000002</v>
          </cell>
          <cell r="D711" t="str">
            <v>Soil sect.exc.by mach.up to 2m</v>
          </cell>
          <cell r="E711" t="str">
            <v>cum</v>
          </cell>
          <cell r="F711" t="str">
            <v>|</v>
          </cell>
          <cell r="G711">
            <v>0</v>
          </cell>
        </row>
        <row r="712">
          <cell r="C712">
            <v>2111.31</v>
          </cell>
          <cell r="D712" t="str">
            <v>Sect.exc.mach.from 2to4m depth</v>
          </cell>
          <cell r="E712" t="str">
            <v>cum</v>
          </cell>
          <cell r="F712" t="str">
            <v>|</v>
          </cell>
          <cell r="G712">
            <v>0</v>
          </cell>
        </row>
        <row r="713">
          <cell r="C713">
            <v>2111.1</v>
          </cell>
          <cell r="D713" t="str">
            <v>Soil sect.exc.by hand up to 2m</v>
          </cell>
          <cell r="E713" t="str">
            <v>cum</v>
          </cell>
          <cell r="F713" t="str">
            <v>|</v>
          </cell>
          <cell r="G713">
            <v>0</v>
          </cell>
        </row>
        <row r="714">
          <cell r="C714">
            <v>2111.11</v>
          </cell>
          <cell r="D714" t="str">
            <v>Sect.exc.hand from 2to4m depth</v>
          </cell>
          <cell r="E714" t="str">
            <v>cum</v>
          </cell>
          <cell r="F714" t="str">
            <v>|</v>
          </cell>
          <cell r="G714">
            <v>0</v>
          </cell>
        </row>
        <row r="715">
          <cell r="C715">
            <v>2199.2399999999998</v>
          </cell>
          <cell r="D715" t="str">
            <v>Soil sect.exc.by mach.up to 2m (Betw. Larssen Piling)</v>
          </cell>
          <cell r="E715" t="str">
            <v>cum</v>
          </cell>
          <cell r="F715" t="str">
            <v>|</v>
          </cell>
          <cell r="G715">
            <v>0</v>
          </cell>
        </row>
        <row r="716">
          <cell r="C716">
            <v>2199.25</v>
          </cell>
          <cell r="D716" t="str">
            <v>Soil sect.exc.by hand up to 2m (Betw. Larssen Piling)</v>
          </cell>
          <cell r="E716" t="str">
            <v>cum</v>
          </cell>
          <cell r="F716" t="str">
            <v>|</v>
          </cell>
          <cell r="G716">
            <v>0</v>
          </cell>
        </row>
        <row r="717">
          <cell r="C717">
            <v>2199.2600000000002</v>
          </cell>
          <cell r="D717" t="str">
            <v>Sect.exc.mach.from 2to4m depth(Betw. Larssen Piling)</v>
          </cell>
          <cell r="E717" t="str">
            <v>cum</v>
          </cell>
          <cell r="F717" t="str">
            <v>|</v>
          </cell>
          <cell r="G717">
            <v>0</v>
          </cell>
        </row>
        <row r="718">
          <cell r="C718">
            <v>2199.27</v>
          </cell>
          <cell r="D718" t="str">
            <v>Sect.exc.hand from 2to4m depth(Betw. Larssen Piling)</v>
          </cell>
          <cell r="E718" t="str">
            <v>cum</v>
          </cell>
          <cell r="F718" t="str">
            <v>|</v>
          </cell>
          <cell r="G718">
            <v>0</v>
          </cell>
        </row>
        <row r="719">
          <cell r="C719">
            <v>2199.2800000000002</v>
          </cell>
          <cell r="D719" t="str">
            <v>Sect.exc.mach.exceed. 4m depth(Betw. Larssen Piling)</v>
          </cell>
          <cell r="E719" t="str">
            <v>cum</v>
          </cell>
          <cell r="F719" t="str">
            <v>|</v>
          </cell>
          <cell r="G719">
            <v>0</v>
          </cell>
        </row>
        <row r="720">
          <cell r="C720">
            <v>2199.29</v>
          </cell>
          <cell r="D720" t="str">
            <v>Sect.exc.hand exceed. 4m depth(Betw. Larssen Piling)</v>
          </cell>
          <cell r="E720" t="str">
            <v>cum</v>
          </cell>
          <cell r="F720" t="str">
            <v>|</v>
          </cell>
          <cell r="G720">
            <v>0</v>
          </cell>
        </row>
        <row r="721">
          <cell r="C721">
            <v>2111.4</v>
          </cell>
          <cell r="D721" t="str">
            <v>Extra price for water table by mach.</v>
          </cell>
          <cell r="E721" t="str">
            <v>cum</v>
          </cell>
          <cell r="F721" t="str">
            <v>|</v>
          </cell>
          <cell r="G721">
            <v>0</v>
          </cell>
        </row>
        <row r="722">
          <cell r="C722">
            <v>2111.1999999999998</v>
          </cell>
          <cell r="D722" t="str">
            <v>Extra price for water table by hand</v>
          </cell>
          <cell r="E722" t="str">
            <v>cum</v>
          </cell>
          <cell r="F722" t="str">
            <v>|</v>
          </cell>
          <cell r="G722">
            <v>0</v>
          </cell>
        </row>
        <row r="723">
          <cell r="C723">
            <v>2112.04</v>
          </cell>
          <cell r="D723" t="str">
            <v>Materials from excav.transport</v>
          </cell>
          <cell r="E723" t="str">
            <v>cum</v>
          </cell>
          <cell r="F723" t="str">
            <v>|</v>
          </cell>
          <cell r="G723">
            <v>0</v>
          </cell>
        </row>
        <row r="724">
          <cell r="C724">
            <v>2112.0500000000002</v>
          </cell>
          <cell r="D724" t="str">
            <v>Materials from demol.transport</v>
          </cell>
          <cell r="E724" t="str">
            <v>cum</v>
          </cell>
          <cell r="F724" t="str">
            <v>|</v>
          </cell>
          <cell r="G724">
            <v>0</v>
          </cell>
        </row>
        <row r="725">
          <cell r="C725">
            <v>2113.0100000000002</v>
          </cell>
          <cell r="D725" t="str">
            <v>Backfill w/ matl from exc.</v>
          </cell>
          <cell r="E725" t="str">
            <v>cum</v>
          </cell>
          <cell r="F725" t="str">
            <v>|</v>
          </cell>
          <cell r="G725">
            <v>0</v>
          </cell>
        </row>
        <row r="726">
          <cell r="C726">
            <v>2199.21</v>
          </cell>
          <cell r="D726" t="str">
            <v>Backfill with desert matl.</v>
          </cell>
          <cell r="E726" t="str">
            <v>cum</v>
          </cell>
          <cell r="F726" t="str">
            <v>|</v>
          </cell>
          <cell r="G726">
            <v>0</v>
          </cell>
        </row>
        <row r="727">
          <cell r="C727">
            <v>2199.13</v>
          </cell>
          <cell r="D727" t="str">
            <v>Soil improv.under found.granular matl.</v>
          </cell>
          <cell r="E727" t="str">
            <v>cum</v>
          </cell>
          <cell r="F727" t="str">
            <v>|</v>
          </cell>
          <cell r="G727">
            <v>0</v>
          </cell>
        </row>
        <row r="728">
          <cell r="C728">
            <v>2114.04</v>
          </cell>
          <cell r="D728" t="str">
            <v>Non reinforced concrete demol.</v>
          </cell>
          <cell r="E728" t="str">
            <v>cum</v>
          </cell>
          <cell r="F728" t="str">
            <v>|</v>
          </cell>
          <cell r="G728">
            <v>0</v>
          </cell>
        </row>
        <row r="729">
          <cell r="C729">
            <v>2114.0500000000002</v>
          </cell>
          <cell r="D729" t="str">
            <v>Reinforced concrete demol.</v>
          </cell>
          <cell r="E729" t="str">
            <v>cum</v>
          </cell>
          <cell r="F729" t="str">
            <v>|</v>
          </cell>
          <cell r="G729">
            <v>0</v>
          </cell>
        </row>
        <row r="730">
          <cell r="C730">
            <v>1711.02</v>
          </cell>
          <cell r="D730" t="str">
            <v>Bitumen coat for foundation</v>
          </cell>
          <cell r="E730" t="str">
            <v>sqm</v>
          </cell>
          <cell r="F730" t="str">
            <v>|</v>
          </cell>
          <cell r="G730">
            <v>0</v>
          </cell>
        </row>
        <row r="731">
          <cell r="C731">
            <v>1799.33</v>
          </cell>
          <cell r="D731" t="str">
            <v>Polyethylene sheet under foundations</v>
          </cell>
          <cell r="E731" t="str">
            <v>sqm</v>
          </cell>
          <cell r="F731" t="str">
            <v>|</v>
          </cell>
          <cell r="G731">
            <v>0</v>
          </cell>
        </row>
        <row r="732">
          <cell r="C732">
            <v>1710.01</v>
          </cell>
          <cell r="D732" t="str">
            <v>Lean concrete 5cm thk.</v>
          </cell>
          <cell r="E732" t="str">
            <v>sqm</v>
          </cell>
          <cell r="F732" t="str">
            <v>|</v>
          </cell>
          <cell r="G732">
            <v>0</v>
          </cell>
        </row>
        <row r="733">
          <cell r="C733">
            <v>1710.02</v>
          </cell>
          <cell r="D733" t="str">
            <v>Lean concrete 10cm thk.</v>
          </cell>
          <cell r="E733" t="str">
            <v>sqm</v>
          </cell>
          <cell r="F733" t="str">
            <v>|</v>
          </cell>
          <cell r="G733">
            <v>0</v>
          </cell>
        </row>
        <row r="734">
          <cell r="C734">
            <v>1711.01</v>
          </cell>
          <cell r="D734" t="str">
            <v>Concrete for foundation</v>
          </cell>
          <cell r="E734" t="str">
            <v>cum</v>
          </cell>
          <cell r="F734" t="str">
            <v>|</v>
          </cell>
          <cell r="G734">
            <v>0</v>
          </cell>
        </row>
        <row r="735">
          <cell r="C735">
            <v>1712.01</v>
          </cell>
          <cell r="D735" t="str">
            <v>Concrete elev. up to 10m</v>
          </cell>
          <cell r="E735" t="str">
            <v>cum</v>
          </cell>
          <cell r="F735" t="str">
            <v>|</v>
          </cell>
          <cell r="G735">
            <v>0</v>
          </cell>
        </row>
        <row r="736">
          <cell r="C736">
            <v>1714.01</v>
          </cell>
          <cell r="D736" t="str">
            <v>Formwork foundation</v>
          </cell>
          <cell r="E736" t="str">
            <v>sqm</v>
          </cell>
          <cell r="F736" t="str">
            <v>|</v>
          </cell>
          <cell r="G736">
            <v>0</v>
          </cell>
        </row>
        <row r="737">
          <cell r="C737">
            <v>1714.02</v>
          </cell>
          <cell r="D737" t="str">
            <v>Formwork elev. up to 10m</v>
          </cell>
          <cell r="E737" t="str">
            <v>sqm</v>
          </cell>
          <cell r="F737" t="str">
            <v>|</v>
          </cell>
          <cell r="G737">
            <v>0</v>
          </cell>
        </row>
        <row r="738">
          <cell r="C738">
            <v>1799.36</v>
          </cell>
          <cell r="D738" t="str">
            <v>Extra price for formworks easement made by fiberglass</v>
          </cell>
          <cell r="E738" t="str">
            <v>sqm</v>
          </cell>
          <cell r="F738" t="str">
            <v>|</v>
          </cell>
          <cell r="G738">
            <v>0</v>
          </cell>
        </row>
        <row r="739">
          <cell r="C739">
            <v>1714.05</v>
          </cell>
          <cell r="D739" t="str">
            <v>Circular formwork el. &lt;10m</v>
          </cell>
          <cell r="E739" t="str">
            <v>sqm</v>
          </cell>
          <cell r="F739" t="str">
            <v>|</v>
          </cell>
          <cell r="G739">
            <v>0</v>
          </cell>
        </row>
        <row r="740">
          <cell r="C740">
            <v>1714.12</v>
          </cell>
          <cell r="D740" t="str">
            <v>Improved bond reinf.steel</v>
          </cell>
          <cell r="E740" t="str">
            <v>Kg</v>
          </cell>
          <cell r="F740" t="str">
            <v>|</v>
          </cell>
          <cell r="G740">
            <v>0</v>
          </cell>
        </row>
        <row r="741">
          <cell r="C741">
            <v>1718.01</v>
          </cell>
          <cell r="D741" t="str">
            <v>Grout 25mm thk.</v>
          </cell>
          <cell r="E741" t="str">
            <v>sqm</v>
          </cell>
          <cell r="F741" t="str">
            <v>|</v>
          </cell>
          <cell r="G741">
            <v>0</v>
          </cell>
        </row>
        <row r="742">
          <cell r="C742">
            <v>1718.03</v>
          </cell>
          <cell r="D742" t="str">
            <v>Grout &gt;50mm thk.</v>
          </cell>
          <cell r="E742" t="str">
            <v>cum</v>
          </cell>
          <cell r="F742" t="str">
            <v>|</v>
          </cell>
          <cell r="G742">
            <v>0</v>
          </cell>
        </row>
        <row r="743">
          <cell r="C743">
            <v>1718.04</v>
          </cell>
          <cell r="D743" t="str">
            <v>Non-shrinking grout 25mm</v>
          </cell>
          <cell r="E743" t="str">
            <v>sqm</v>
          </cell>
          <cell r="F743" t="str">
            <v>|</v>
          </cell>
          <cell r="G743">
            <v>0</v>
          </cell>
        </row>
        <row r="744">
          <cell r="C744">
            <v>1718.05</v>
          </cell>
          <cell r="D744" t="str">
            <v>Non-shrinking grout 50mm</v>
          </cell>
          <cell r="E744" t="str">
            <v>sqm</v>
          </cell>
          <cell r="F744" t="str">
            <v>|</v>
          </cell>
          <cell r="G744">
            <v>0</v>
          </cell>
        </row>
        <row r="745">
          <cell r="C745">
            <v>1718.06</v>
          </cell>
          <cell r="D745" t="str">
            <v>Non-shrinking grout &gt;50mm</v>
          </cell>
          <cell r="E745" t="str">
            <v>cum</v>
          </cell>
          <cell r="F745" t="str">
            <v>|</v>
          </cell>
          <cell r="G745">
            <v>0</v>
          </cell>
        </row>
        <row r="746">
          <cell r="C746">
            <v>2199.23</v>
          </cell>
          <cell r="D746" t="str">
            <v>Formation of anchor bolts pockets</v>
          </cell>
          <cell r="E746" t="str">
            <v>cu.dm</v>
          </cell>
          <cell r="F746" t="str">
            <v>|</v>
          </cell>
          <cell r="G746">
            <v>0</v>
          </cell>
        </row>
        <row r="747">
          <cell r="C747">
            <v>1714.17</v>
          </cell>
          <cell r="D747" t="str">
            <v>Anchor bolts weight up to 20Kg</v>
          </cell>
          <cell r="E747" t="str">
            <v>Kg</v>
          </cell>
          <cell r="F747" t="str">
            <v>|</v>
          </cell>
          <cell r="G747">
            <v>0</v>
          </cell>
        </row>
        <row r="748">
          <cell r="C748">
            <v>1714.25</v>
          </cell>
          <cell r="D748" t="str">
            <v>Steel insert</v>
          </cell>
          <cell r="E748" t="str">
            <v>Kg</v>
          </cell>
          <cell r="F748" t="str">
            <v>|</v>
          </cell>
          <cell r="G748">
            <v>0</v>
          </cell>
        </row>
        <row r="749">
          <cell r="C749">
            <v>1714.26</v>
          </cell>
          <cell r="D749" t="str">
            <v>Steel insert inst. only</v>
          </cell>
          <cell r="E749" t="str">
            <v>Kg</v>
          </cell>
          <cell r="F749" t="str">
            <v>|</v>
          </cell>
          <cell r="G749">
            <v>0</v>
          </cell>
        </row>
        <row r="750">
          <cell r="C750">
            <v>1413.05</v>
          </cell>
          <cell r="D750" t="str">
            <v>PVC piping         dia. 315mm</v>
          </cell>
          <cell r="E750" t="str">
            <v>lm</v>
          </cell>
          <cell r="F750" t="str">
            <v>|</v>
          </cell>
          <cell r="G750">
            <v>0</v>
          </cell>
        </row>
        <row r="751">
          <cell r="C751">
            <v>1499.17</v>
          </cell>
          <cell r="D751" t="str">
            <v>PVC piping         dia. 600mm</v>
          </cell>
          <cell r="E751" t="str">
            <v>lm</v>
          </cell>
          <cell r="F751" t="str">
            <v>|</v>
          </cell>
          <cell r="G751">
            <v>0</v>
          </cell>
        </row>
        <row r="752">
          <cell r="C752">
            <v>1718.12</v>
          </cell>
          <cell r="D752" t="str">
            <v>PVC water-stop: 30cm wide</v>
          </cell>
          <cell r="E752" t="str">
            <v>lm</v>
          </cell>
          <cell r="F752" t="str">
            <v>|</v>
          </cell>
          <cell r="G752">
            <v>0</v>
          </cell>
        </row>
        <row r="753">
          <cell r="C753">
            <v>1799.02</v>
          </cell>
          <cell r="D753" t="str">
            <v>Waterproof cement additive</v>
          </cell>
          <cell r="E753" t="str">
            <v>kg</v>
          </cell>
          <cell r="F753" t="str">
            <v>|</v>
          </cell>
          <cell r="G753">
            <v>0</v>
          </cell>
        </row>
        <row r="754">
          <cell r="C754">
            <v>1715.12</v>
          </cell>
          <cell r="D754" t="str">
            <v>Checkered plate cover</v>
          </cell>
          <cell r="E754" t="str">
            <v>Kg</v>
          </cell>
          <cell r="F754" t="str">
            <v>|</v>
          </cell>
          <cell r="G754">
            <v>0</v>
          </cell>
        </row>
        <row r="755">
          <cell r="C755">
            <v>1715.14</v>
          </cell>
          <cell r="D755" t="str">
            <v>Steel frame</v>
          </cell>
          <cell r="E755" t="str">
            <v>Kg</v>
          </cell>
          <cell r="F755" t="str">
            <v>|</v>
          </cell>
          <cell r="G755">
            <v>0</v>
          </cell>
        </row>
        <row r="756">
          <cell r="C756">
            <v>1714.23</v>
          </cell>
          <cell r="D756" t="str">
            <v>Teflon/neoprene bearing/plate</v>
          </cell>
          <cell r="E756" t="str">
            <v>Kg</v>
          </cell>
          <cell r="F756" t="str">
            <v>|</v>
          </cell>
          <cell r="G756">
            <v>0</v>
          </cell>
        </row>
        <row r="757">
          <cell r="C757">
            <v>2016.5</v>
          </cell>
          <cell r="D757" t="str">
            <v>Steel manufactured material</v>
          </cell>
          <cell r="E757" t="str">
            <v>Kg</v>
          </cell>
          <cell r="F757" t="str">
            <v>|</v>
          </cell>
          <cell r="G757">
            <v>0</v>
          </cell>
        </row>
        <row r="758">
          <cell r="C758">
            <v>2799.05</v>
          </cell>
          <cell r="D758" t="str">
            <v>Supply install./removal C.S.Sheet Piling Type "LARSSEN"</v>
          </cell>
          <cell r="E758" t="str">
            <v>sqm</v>
          </cell>
          <cell r="F758" t="str">
            <v>|</v>
          </cell>
          <cell r="G758">
            <v>0</v>
          </cell>
        </row>
        <row r="759">
          <cell r="C759">
            <v>2799.06</v>
          </cell>
          <cell r="D759" t="str">
            <v>Tie of LARSSEN sh.pil.by tension rod /conc.anchor log</v>
          </cell>
          <cell r="E759" t="str">
            <v>u.</v>
          </cell>
          <cell r="F759" t="str">
            <v>|</v>
          </cell>
          <cell r="G759">
            <v>0</v>
          </cell>
        </row>
        <row r="760">
          <cell r="C760">
            <v>2799.07</v>
          </cell>
          <cell r="D760" t="str">
            <v>Stiffening by steel profile of LARSSEN sheet piling</v>
          </cell>
          <cell r="E760" t="str">
            <v>Kg</v>
          </cell>
          <cell r="F760" t="str">
            <v>|</v>
          </cell>
          <cell r="G760">
            <v>0</v>
          </cell>
        </row>
        <row r="761">
          <cell r="C761">
            <v>1799.31</v>
          </cell>
          <cell r="D761" t="str">
            <v>Supply installat./removal of temporary steel sluice gate</v>
          </cell>
          <cell r="E761" t="str">
            <v>Kg</v>
          </cell>
          <cell r="F761" t="str">
            <v>|</v>
          </cell>
          <cell r="G761">
            <v>0</v>
          </cell>
        </row>
        <row r="762">
          <cell r="C762">
            <v>1799.32</v>
          </cell>
          <cell r="D762" t="str">
            <v>Supply and driving in the soil of steel HEB 220÷240</v>
          </cell>
          <cell r="E762" t="str">
            <v>Kg</v>
          </cell>
          <cell r="F762" t="str">
            <v>|</v>
          </cell>
          <cell r="G762">
            <v>0</v>
          </cell>
        </row>
        <row r="763">
          <cell r="C763">
            <v>1799.39</v>
          </cell>
          <cell r="D763" t="str">
            <v>Tension rod w/screw coupling for HEB head anchoring</v>
          </cell>
          <cell r="E763" t="str">
            <v>u.</v>
          </cell>
          <cell r="F763" t="str">
            <v>|</v>
          </cell>
          <cell r="G763">
            <v>0</v>
          </cell>
        </row>
        <row r="764">
          <cell r="C764">
            <v>1799.4</v>
          </cell>
          <cell r="D764" t="str">
            <v>AISI Steel insert</v>
          </cell>
          <cell r="E764" t="str">
            <v>Kg</v>
          </cell>
          <cell r="F764" t="str">
            <v>|</v>
          </cell>
          <cell r="G764">
            <v>0</v>
          </cell>
        </row>
        <row r="765">
          <cell r="C765">
            <v>1799.41</v>
          </cell>
          <cell r="D765" t="str">
            <v>AISI Anchor bolts weight up to 20Kg</v>
          </cell>
          <cell r="E765" t="str">
            <v>Kg</v>
          </cell>
          <cell r="F765" t="str">
            <v>|</v>
          </cell>
          <cell r="G765">
            <v>0</v>
          </cell>
        </row>
        <row r="766">
          <cell r="C766">
            <v>1715.02</v>
          </cell>
          <cell r="D766" t="str">
            <v>Pit 0,91x0,91 to 1,5x1,5m</v>
          </cell>
          <cell r="E766" t="str">
            <v>cum</v>
          </cell>
          <cell r="F766" t="str">
            <v>|</v>
          </cell>
          <cell r="G766">
            <v>0</v>
          </cell>
        </row>
        <row r="767">
          <cell r="C767">
            <v>1799.37</v>
          </cell>
          <cell r="D767" t="str">
            <v>Precast concrete cover 30 cm thick</v>
          </cell>
          <cell r="E767" t="str">
            <v>sqm</v>
          </cell>
          <cell r="F767" t="str">
            <v>|</v>
          </cell>
          <cell r="G767">
            <v>0</v>
          </cell>
        </row>
        <row r="768">
          <cell r="C768">
            <v>1799.25</v>
          </cell>
          <cell r="D768" t="str">
            <v>Chipping of existing concrete surface</v>
          </cell>
          <cell r="E768" t="str">
            <v>sqm</v>
          </cell>
          <cell r="F768" t="str">
            <v>|</v>
          </cell>
          <cell r="G768">
            <v>0</v>
          </cell>
        </row>
        <row r="769">
          <cell r="C769">
            <v>1799.26</v>
          </cell>
          <cell r="D769" t="str">
            <v>Drilled Holes 2" on reinf. concrete</v>
          </cell>
          <cell r="E769" t="str">
            <v>lm</v>
          </cell>
          <cell r="F769" t="str">
            <v>|</v>
          </cell>
          <cell r="G769">
            <v>0</v>
          </cell>
        </row>
        <row r="770">
          <cell r="C770">
            <v>1799.27</v>
          </cell>
          <cell r="D770" t="str">
            <v>Sticking epoxy resin on concrete surface</v>
          </cell>
          <cell r="E770" t="str">
            <v>sqm</v>
          </cell>
          <cell r="F770" t="str">
            <v>|</v>
          </cell>
          <cell r="G770">
            <v>0</v>
          </cell>
        </row>
        <row r="771">
          <cell r="C771">
            <v>1799.28</v>
          </cell>
          <cell r="D771" t="str">
            <v>Injection of mortar Pagel in holes 2"</v>
          </cell>
          <cell r="E771" t="str">
            <v>cum</v>
          </cell>
          <cell r="F771" t="str">
            <v>|</v>
          </cell>
          <cell r="G771">
            <v>0</v>
          </cell>
        </row>
        <row r="772">
          <cell r="C772">
            <v>1799.38</v>
          </cell>
          <cell r="D772" t="str">
            <v>Protective Waterproof painting on cls surfaces</v>
          </cell>
          <cell r="E772" t="str">
            <v>sqm</v>
          </cell>
          <cell r="F772" t="str">
            <v>|</v>
          </cell>
          <cell r="G772">
            <v>0</v>
          </cell>
        </row>
        <row r="773">
          <cell r="C773">
            <v>1799.03</v>
          </cell>
          <cell r="D773" t="str">
            <v>Precast concrete covers 10 cm thick</v>
          </cell>
          <cell r="E773" t="str">
            <v>sqm</v>
          </cell>
          <cell r="F773" t="str">
            <v>|</v>
          </cell>
          <cell r="G773">
            <v>0</v>
          </cell>
        </row>
        <row r="774">
          <cell r="C774">
            <v>1715.08</v>
          </cell>
          <cell r="D774" t="str">
            <v>Supply of cast iron cover</v>
          </cell>
          <cell r="E774" t="str">
            <v>Kg</v>
          </cell>
          <cell r="F774" t="str">
            <v>|</v>
          </cell>
          <cell r="G774">
            <v>0</v>
          </cell>
        </row>
        <row r="775">
          <cell r="C775">
            <v>1715.09</v>
          </cell>
          <cell r="D775" t="str">
            <v>Laying of cast-iron cover</v>
          </cell>
          <cell r="E775" t="str">
            <v>Kg</v>
          </cell>
          <cell r="F775" t="str">
            <v>|</v>
          </cell>
          <cell r="G775">
            <v>0</v>
          </cell>
        </row>
        <row r="776">
          <cell r="C776">
            <v>2199.3000000000002</v>
          </cell>
          <cell r="D776" t="str">
            <v>Dewatering pumps diam. 100 mm w/ power &amp; check</v>
          </cell>
          <cell r="E776" t="str">
            <v>hour</v>
          </cell>
          <cell r="F776" t="str">
            <v>|</v>
          </cell>
          <cell r="G776">
            <v>0</v>
          </cell>
        </row>
        <row r="777">
          <cell r="C777">
            <v>2199.31</v>
          </cell>
          <cell r="D777" t="str">
            <v>Formation of granular base course for dewatering works</v>
          </cell>
          <cell r="E777" t="str">
            <v>cum</v>
          </cell>
          <cell r="F777" t="str">
            <v>|</v>
          </cell>
          <cell r="G777">
            <v>0</v>
          </cell>
        </row>
        <row r="778">
          <cell r="C778">
            <v>2199.3200000000002</v>
          </cell>
          <cell r="D778" t="str">
            <v>High Pressure water injection for cleaning slide guide</v>
          </cell>
          <cell r="E778" t="str">
            <v>lm</v>
          </cell>
          <cell r="F778" t="str">
            <v>|</v>
          </cell>
          <cell r="G778">
            <v>0</v>
          </cell>
        </row>
        <row r="779">
          <cell r="F779" t="str">
            <v>|</v>
          </cell>
        </row>
        <row r="780">
          <cell r="D780" t="str">
            <v>Total Interceptor Concrete Basin</v>
          </cell>
          <cell r="E780" t="str">
            <v>cum</v>
          </cell>
          <cell r="F780" t="str">
            <v>|</v>
          </cell>
        </row>
        <row r="781">
          <cell r="F781" t="str">
            <v>|</v>
          </cell>
        </row>
        <row r="782">
          <cell r="F782" t="str">
            <v>|</v>
          </cell>
        </row>
        <row r="783">
          <cell r="F783" t="str">
            <v>|</v>
          </cell>
        </row>
        <row r="784">
          <cell r="F784" t="str">
            <v>|</v>
          </cell>
        </row>
        <row r="785">
          <cell r="F785" t="str">
            <v>|</v>
          </cell>
        </row>
        <row r="786">
          <cell r="F786" t="str">
            <v>|</v>
          </cell>
        </row>
        <row r="787">
          <cell r="F787" t="str">
            <v>|</v>
          </cell>
        </row>
        <row r="788">
          <cell r="D788" t="str">
            <v>Total 25</v>
          </cell>
          <cell r="F788" t="str">
            <v>|</v>
          </cell>
        </row>
        <row r="789">
          <cell r="F789" t="str">
            <v>|</v>
          </cell>
        </row>
        <row r="790">
          <cell r="D790" t="str">
            <v xml:space="preserve">BUILDINGS ( CONCRETE BLAST PROOF TYPE - LSP) </v>
          </cell>
          <cell r="F790" t="str">
            <v>|</v>
          </cell>
        </row>
        <row r="791">
          <cell r="F791" t="str">
            <v>|</v>
          </cell>
        </row>
        <row r="792">
          <cell r="C792">
            <v>2099.19</v>
          </cell>
          <cell r="D792" t="str">
            <v>Control Room Blast Resistant type</v>
          </cell>
          <cell r="E792" t="str">
            <v>cum</v>
          </cell>
          <cell r="F792" t="str">
            <v>|</v>
          </cell>
          <cell r="G792">
            <v>0</v>
          </cell>
        </row>
        <row r="793">
          <cell r="F793" t="str">
            <v>|</v>
          </cell>
        </row>
        <row r="794">
          <cell r="F794" t="str">
            <v>|</v>
          </cell>
        </row>
        <row r="795">
          <cell r="F795" t="str">
            <v>|</v>
          </cell>
        </row>
        <row r="796">
          <cell r="F796" t="str">
            <v>|</v>
          </cell>
        </row>
        <row r="797">
          <cell r="D797" t="str">
            <v>Total Buildings (Conc. Blast Proof Type)</v>
          </cell>
          <cell r="E797" t="str">
            <v>cum</v>
          </cell>
          <cell r="F797" t="str">
            <v>|</v>
          </cell>
        </row>
        <row r="798">
          <cell r="F798" t="str">
            <v>|</v>
          </cell>
        </row>
        <row r="799">
          <cell r="C799" t="str">
            <v>_</v>
          </cell>
          <cell r="D799" t="str">
            <v>_</v>
          </cell>
          <cell r="E799" t="str">
            <v>_</v>
          </cell>
          <cell r="F799" t="str">
            <v>|</v>
          </cell>
          <cell r="G799" t="str">
            <v>_</v>
          </cell>
        </row>
        <row r="803">
          <cell r="C803" t="str">
            <v>ITEM</v>
          </cell>
        </row>
        <row r="804">
          <cell r="C804">
            <v>1799.36</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POB07"/>
      <sheetName val="PUNTUAL DPTO06"/>
      <sheetName val="ESTI"/>
      <sheetName val="NUEPRO"/>
      <sheetName val="AJUNPROV"/>
      <sheetName val="DIST06"/>
      <sheetName val="ajuDIST06"/>
      <sheetName val="Hoja3"/>
      <sheetName val="Hoja2"/>
      <sheetName val="TOT06"/>
      <sheetName val="civ_roma"/>
    </sheetNames>
    <sheetDataSet>
      <sheetData sheetId="0" refreshError="1"/>
      <sheetData sheetId="1" refreshError="1"/>
      <sheetData sheetId="2" refreshError="1"/>
      <sheetData sheetId="3" refreshError="1"/>
      <sheetData sheetId="4" refreshError="1"/>
      <sheetData sheetId="5" refreshError="1">
        <row r="10">
          <cell r="A10" t="str">
            <v>010000</v>
          </cell>
          <cell r="B10" t="str">
            <v>01</v>
          </cell>
          <cell r="C10" t="str">
            <v>00</v>
          </cell>
          <cell r="D10" t="str">
            <v>00</v>
          </cell>
          <cell r="E10" t="str">
            <v>AMAZONAS</v>
          </cell>
          <cell r="F10">
            <v>411298</v>
          </cell>
          <cell r="G10">
            <v>411298</v>
          </cell>
          <cell r="H10">
            <v>10892</v>
          </cell>
          <cell r="I10">
            <v>10797</v>
          </cell>
          <cell r="J10">
            <v>10897</v>
          </cell>
          <cell r="K10">
            <v>10895</v>
          </cell>
          <cell r="L10">
            <v>10817</v>
          </cell>
          <cell r="M10">
            <v>10683</v>
          </cell>
          <cell r="N10">
            <v>10537</v>
          </cell>
          <cell r="O10">
            <v>10426</v>
          </cell>
          <cell r="P10">
            <v>10359</v>
          </cell>
          <cell r="Q10">
            <v>10351</v>
          </cell>
          <cell r="R10">
            <v>10368</v>
          </cell>
          <cell r="S10">
            <v>10398</v>
          </cell>
          <cell r="T10">
            <v>10404</v>
          </cell>
          <cell r="U10">
            <v>10289</v>
          </cell>
          <cell r="V10">
            <v>10011</v>
          </cell>
          <cell r="W10">
            <v>9588</v>
          </cell>
          <cell r="X10">
            <v>9123</v>
          </cell>
          <cell r="Y10">
            <v>8711</v>
          </cell>
          <cell r="Z10">
            <v>8312</v>
          </cell>
          <cell r="AA10">
            <v>7957</v>
          </cell>
          <cell r="AB10">
            <v>35818</v>
          </cell>
          <cell r="AC10">
            <v>31961</v>
          </cell>
          <cell r="AD10">
            <v>27485</v>
          </cell>
          <cell r="AE10">
            <v>25181</v>
          </cell>
          <cell r="AF10">
            <v>20758</v>
          </cell>
          <cell r="AG10">
            <v>17095</v>
          </cell>
          <cell r="AH10">
            <v>13411</v>
          </cell>
          <cell r="AI10">
            <v>10045</v>
          </cell>
          <cell r="AJ10">
            <v>8720</v>
          </cell>
          <cell r="AK10">
            <v>6671</v>
          </cell>
          <cell r="AL10">
            <v>4972</v>
          </cell>
          <cell r="AM10">
            <v>3533</v>
          </cell>
          <cell r="AN10">
            <v>3833</v>
          </cell>
        </row>
        <row r="11">
          <cell r="A11" t="str">
            <v>010100</v>
          </cell>
          <cell r="B11" t="str">
            <v>01</v>
          </cell>
          <cell r="C11" t="str">
            <v>01</v>
          </cell>
          <cell r="D11" t="str">
            <v>00</v>
          </cell>
          <cell r="E11" t="str">
            <v>CHACHAPOYAS</v>
          </cell>
          <cell r="G11">
            <v>51853</v>
          </cell>
          <cell r="H11">
            <v>1373</v>
          </cell>
          <cell r="I11">
            <v>1361</v>
          </cell>
          <cell r="J11">
            <v>1374</v>
          </cell>
          <cell r="K11">
            <v>1374</v>
          </cell>
          <cell r="L11">
            <v>1364</v>
          </cell>
          <cell r="M11">
            <v>1347</v>
          </cell>
          <cell r="N11">
            <v>1328</v>
          </cell>
          <cell r="O11">
            <v>1314</v>
          </cell>
          <cell r="P11">
            <v>1306</v>
          </cell>
          <cell r="Q11">
            <v>1305</v>
          </cell>
          <cell r="R11">
            <v>1307</v>
          </cell>
          <cell r="S11">
            <v>1311</v>
          </cell>
          <cell r="T11">
            <v>1312</v>
          </cell>
          <cell r="U11">
            <v>1297</v>
          </cell>
          <cell r="V11">
            <v>1262</v>
          </cell>
          <cell r="W11">
            <v>1209</v>
          </cell>
          <cell r="X11">
            <v>1150</v>
          </cell>
          <cell r="Y11">
            <v>1098</v>
          </cell>
          <cell r="Z11">
            <v>1048</v>
          </cell>
          <cell r="AA11">
            <v>1003</v>
          </cell>
          <cell r="AB11">
            <v>4516</v>
          </cell>
          <cell r="AC11">
            <v>4030</v>
          </cell>
          <cell r="AD11">
            <v>3465</v>
          </cell>
          <cell r="AE11">
            <v>3175</v>
          </cell>
          <cell r="AF11">
            <v>2617</v>
          </cell>
          <cell r="AG11">
            <v>2155</v>
          </cell>
          <cell r="AH11">
            <v>1691</v>
          </cell>
          <cell r="AI11">
            <v>1266</v>
          </cell>
          <cell r="AJ11">
            <v>1099</v>
          </cell>
          <cell r="AK11">
            <v>841</v>
          </cell>
          <cell r="AL11">
            <v>627</v>
          </cell>
          <cell r="AM11">
            <v>445</v>
          </cell>
          <cell r="AN11">
            <v>483</v>
          </cell>
        </row>
        <row r="12">
          <cell r="A12" t="str">
            <v>010200</v>
          </cell>
          <cell r="B12" t="str">
            <v>01</v>
          </cell>
          <cell r="C12" t="str">
            <v>02</v>
          </cell>
          <cell r="D12" t="str">
            <v>00</v>
          </cell>
          <cell r="E12" t="str">
            <v>BAGUA</v>
          </cell>
          <cell r="G12">
            <v>77303</v>
          </cell>
          <cell r="H12">
            <v>2047</v>
          </cell>
          <cell r="I12">
            <v>2029</v>
          </cell>
          <cell r="J12">
            <v>2048</v>
          </cell>
          <cell r="K12">
            <v>2048</v>
          </cell>
          <cell r="L12">
            <v>2033</v>
          </cell>
          <cell r="M12">
            <v>2008</v>
          </cell>
          <cell r="N12">
            <v>1980</v>
          </cell>
          <cell r="O12">
            <v>1960</v>
          </cell>
          <cell r="P12">
            <v>1947</v>
          </cell>
          <cell r="Q12">
            <v>1945</v>
          </cell>
          <cell r="R12">
            <v>1949</v>
          </cell>
          <cell r="S12">
            <v>1954</v>
          </cell>
          <cell r="T12">
            <v>1955</v>
          </cell>
          <cell r="U12">
            <v>1934</v>
          </cell>
          <cell r="V12">
            <v>1882</v>
          </cell>
          <cell r="W12">
            <v>1802</v>
          </cell>
          <cell r="X12">
            <v>1715</v>
          </cell>
          <cell r="Y12">
            <v>1637</v>
          </cell>
          <cell r="Z12">
            <v>1562</v>
          </cell>
          <cell r="AA12">
            <v>1496</v>
          </cell>
          <cell r="AB12">
            <v>6732</v>
          </cell>
          <cell r="AC12">
            <v>6007</v>
          </cell>
          <cell r="AD12">
            <v>5166</v>
          </cell>
          <cell r="AE12">
            <v>4733</v>
          </cell>
          <cell r="AF12">
            <v>3901</v>
          </cell>
          <cell r="AG12">
            <v>3213</v>
          </cell>
          <cell r="AH12">
            <v>2521</v>
          </cell>
          <cell r="AI12">
            <v>1888</v>
          </cell>
          <cell r="AJ12">
            <v>1639</v>
          </cell>
          <cell r="AK12">
            <v>1254</v>
          </cell>
          <cell r="AL12">
            <v>934</v>
          </cell>
          <cell r="AM12">
            <v>664</v>
          </cell>
          <cell r="AN12">
            <v>720</v>
          </cell>
        </row>
        <row r="13">
          <cell r="A13" t="str">
            <v>010300</v>
          </cell>
          <cell r="B13" t="str">
            <v>01</v>
          </cell>
          <cell r="C13" t="str">
            <v>03</v>
          </cell>
          <cell r="D13" t="str">
            <v>00</v>
          </cell>
          <cell r="E13" t="str">
            <v>BONGARA</v>
          </cell>
          <cell r="G13">
            <v>26560</v>
          </cell>
          <cell r="H13">
            <v>703</v>
          </cell>
          <cell r="I13">
            <v>697</v>
          </cell>
          <cell r="J13">
            <v>704</v>
          </cell>
          <cell r="K13">
            <v>704</v>
          </cell>
          <cell r="L13">
            <v>699</v>
          </cell>
          <cell r="M13">
            <v>690</v>
          </cell>
          <cell r="N13">
            <v>680</v>
          </cell>
          <cell r="O13">
            <v>673</v>
          </cell>
          <cell r="P13">
            <v>669</v>
          </cell>
          <cell r="Q13">
            <v>668</v>
          </cell>
          <cell r="R13">
            <v>670</v>
          </cell>
          <cell r="S13">
            <v>671</v>
          </cell>
          <cell r="T13">
            <v>672</v>
          </cell>
          <cell r="U13">
            <v>664</v>
          </cell>
          <cell r="V13">
            <v>646</v>
          </cell>
          <cell r="W13">
            <v>619</v>
          </cell>
          <cell r="X13">
            <v>589</v>
          </cell>
          <cell r="Y13">
            <v>563</v>
          </cell>
          <cell r="Z13">
            <v>537</v>
          </cell>
          <cell r="AA13">
            <v>514</v>
          </cell>
          <cell r="AB13">
            <v>2313</v>
          </cell>
          <cell r="AC13">
            <v>2064</v>
          </cell>
          <cell r="AD13">
            <v>1775</v>
          </cell>
          <cell r="AE13">
            <v>1626</v>
          </cell>
          <cell r="AF13">
            <v>1340</v>
          </cell>
          <cell r="AG13">
            <v>1104</v>
          </cell>
          <cell r="AH13">
            <v>866</v>
          </cell>
          <cell r="AI13">
            <v>649</v>
          </cell>
          <cell r="AJ13">
            <v>563</v>
          </cell>
          <cell r="AK13">
            <v>431</v>
          </cell>
          <cell r="AL13">
            <v>321</v>
          </cell>
          <cell r="AM13">
            <v>228</v>
          </cell>
          <cell r="AN13">
            <v>248</v>
          </cell>
        </row>
        <row r="14">
          <cell r="A14" t="str">
            <v>010400</v>
          </cell>
          <cell r="B14" t="str">
            <v>01</v>
          </cell>
          <cell r="C14" t="str">
            <v>04</v>
          </cell>
          <cell r="D14" t="str">
            <v>00</v>
          </cell>
          <cell r="E14" t="str">
            <v>CONDORCANQUI</v>
          </cell>
          <cell r="G14">
            <v>51707</v>
          </cell>
          <cell r="H14">
            <v>1369</v>
          </cell>
          <cell r="I14">
            <v>1357</v>
          </cell>
          <cell r="J14">
            <v>1370</v>
          </cell>
          <cell r="K14">
            <v>1370</v>
          </cell>
          <cell r="L14">
            <v>1360</v>
          </cell>
          <cell r="M14">
            <v>1343</v>
          </cell>
          <cell r="N14">
            <v>1325</v>
          </cell>
          <cell r="O14">
            <v>1311</v>
          </cell>
          <cell r="P14">
            <v>1302</v>
          </cell>
          <cell r="Q14">
            <v>1301</v>
          </cell>
          <cell r="R14">
            <v>1303</v>
          </cell>
          <cell r="S14">
            <v>1307</v>
          </cell>
          <cell r="T14">
            <v>1308</v>
          </cell>
          <cell r="U14">
            <v>1294</v>
          </cell>
          <cell r="V14">
            <v>1259</v>
          </cell>
          <cell r="W14">
            <v>1205</v>
          </cell>
          <cell r="X14">
            <v>1147</v>
          </cell>
          <cell r="Y14">
            <v>1095</v>
          </cell>
          <cell r="Z14">
            <v>1045</v>
          </cell>
          <cell r="AA14">
            <v>1000</v>
          </cell>
          <cell r="AB14">
            <v>4503</v>
          </cell>
          <cell r="AC14">
            <v>4018</v>
          </cell>
          <cell r="AD14">
            <v>3455</v>
          </cell>
          <cell r="AE14">
            <v>3166</v>
          </cell>
          <cell r="AF14">
            <v>2610</v>
          </cell>
          <cell r="AG14">
            <v>2149</v>
          </cell>
          <cell r="AH14">
            <v>1686</v>
          </cell>
          <cell r="AI14">
            <v>1263</v>
          </cell>
          <cell r="AJ14">
            <v>1096</v>
          </cell>
          <cell r="AK14">
            <v>839</v>
          </cell>
          <cell r="AL14">
            <v>625</v>
          </cell>
          <cell r="AM14">
            <v>444</v>
          </cell>
          <cell r="AN14">
            <v>482</v>
          </cell>
        </row>
        <row r="15">
          <cell r="A15" t="str">
            <v>010500</v>
          </cell>
          <cell r="B15" t="str">
            <v>01</v>
          </cell>
          <cell r="C15" t="str">
            <v>05</v>
          </cell>
          <cell r="D15" t="str">
            <v>00</v>
          </cell>
          <cell r="E15" t="str">
            <v>LUYA</v>
          </cell>
          <cell r="G15">
            <v>51727</v>
          </cell>
          <cell r="H15">
            <v>1370</v>
          </cell>
          <cell r="I15">
            <v>1358</v>
          </cell>
          <cell r="J15">
            <v>1370</v>
          </cell>
          <cell r="K15">
            <v>1370</v>
          </cell>
          <cell r="L15">
            <v>1360</v>
          </cell>
          <cell r="M15">
            <v>1344</v>
          </cell>
          <cell r="N15">
            <v>1325</v>
          </cell>
          <cell r="O15">
            <v>1311</v>
          </cell>
          <cell r="P15">
            <v>1303</v>
          </cell>
          <cell r="Q15">
            <v>1302</v>
          </cell>
          <cell r="R15">
            <v>1304</v>
          </cell>
          <cell r="S15">
            <v>1308</v>
          </cell>
          <cell r="T15">
            <v>1308</v>
          </cell>
          <cell r="U15">
            <v>1294</v>
          </cell>
          <cell r="V15">
            <v>1259</v>
          </cell>
          <cell r="W15">
            <v>1206</v>
          </cell>
          <cell r="X15">
            <v>1147</v>
          </cell>
          <cell r="Y15">
            <v>1096</v>
          </cell>
          <cell r="Z15">
            <v>1045</v>
          </cell>
          <cell r="AA15">
            <v>1001</v>
          </cell>
          <cell r="AB15">
            <v>4505</v>
          </cell>
          <cell r="AC15">
            <v>4019</v>
          </cell>
          <cell r="AD15">
            <v>3457</v>
          </cell>
          <cell r="AE15">
            <v>3167</v>
          </cell>
          <cell r="AF15">
            <v>2611</v>
          </cell>
          <cell r="AG15">
            <v>2150</v>
          </cell>
          <cell r="AH15">
            <v>1687</v>
          </cell>
          <cell r="AI15">
            <v>1263</v>
          </cell>
          <cell r="AJ15">
            <v>1097</v>
          </cell>
          <cell r="AK15">
            <v>839</v>
          </cell>
          <cell r="AL15">
            <v>625</v>
          </cell>
          <cell r="AM15">
            <v>444</v>
          </cell>
          <cell r="AN15">
            <v>482</v>
          </cell>
        </row>
        <row r="16">
          <cell r="A16" t="str">
            <v>010600</v>
          </cell>
          <cell r="B16" t="str">
            <v>01</v>
          </cell>
          <cell r="C16" t="str">
            <v>06</v>
          </cell>
          <cell r="D16" t="str">
            <v>00</v>
          </cell>
          <cell r="E16" t="str">
            <v>RODRIGUEZ DE MENDOZA</v>
          </cell>
          <cell r="G16">
            <v>27467</v>
          </cell>
          <cell r="H16">
            <v>727</v>
          </cell>
          <cell r="I16">
            <v>721</v>
          </cell>
          <cell r="J16">
            <v>728</v>
          </cell>
          <cell r="K16">
            <v>728</v>
          </cell>
          <cell r="L16">
            <v>722</v>
          </cell>
          <cell r="M16">
            <v>713</v>
          </cell>
          <cell r="N16">
            <v>704</v>
          </cell>
          <cell r="O16">
            <v>696</v>
          </cell>
          <cell r="P16">
            <v>692</v>
          </cell>
          <cell r="Q16">
            <v>691</v>
          </cell>
          <cell r="R16">
            <v>692</v>
          </cell>
          <cell r="S16">
            <v>694</v>
          </cell>
          <cell r="T16">
            <v>695</v>
          </cell>
          <cell r="U16">
            <v>687</v>
          </cell>
          <cell r="V16">
            <v>669</v>
          </cell>
          <cell r="W16">
            <v>640</v>
          </cell>
          <cell r="X16">
            <v>609</v>
          </cell>
          <cell r="Y16">
            <v>582</v>
          </cell>
          <cell r="Z16">
            <v>555</v>
          </cell>
          <cell r="AA16">
            <v>531</v>
          </cell>
          <cell r="AB16">
            <v>2392</v>
          </cell>
          <cell r="AC16">
            <v>2134</v>
          </cell>
          <cell r="AD16">
            <v>1836</v>
          </cell>
          <cell r="AE16">
            <v>1682</v>
          </cell>
          <cell r="AF16">
            <v>1386</v>
          </cell>
          <cell r="AG16">
            <v>1142</v>
          </cell>
          <cell r="AH16">
            <v>896</v>
          </cell>
          <cell r="AI16">
            <v>671</v>
          </cell>
          <cell r="AJ16">
            <v>582</v>
          </cell>
          <cell r="AK16">
            <v>446</v>
          </cell>
          <cell r="AL16">
            <v>332</v>
          </cell>
          <cell r="AM16">
            <v>236</v>
          </cell>
          <cell r="AN16">
            <v>256</v>
          </cell>
        </row>
        <row r="17">
          <cell r="A17" t="str">
            <v>010700</v>
          </cell>
          <cell r="B17" t="str">
            <v>01</v>
          </cell>
          <cell r="C17" t="str">
            <v>07</v>
          </cell>
          <cell r="D17" t="str">
            <v>00</v>
          </cell>
          <cell r="E17" t="str">
            <v>UTCUBAMBA</v>
          </cell>
          <cell r="G17">
            <v>124681</v>
          </cell>
          <cell r="H17">
            <v>3303</v>
          </cell>
          <cell r="I17">
            <v>3274</v>
          </cell>
          <cell r="J17">
            <v>3303</v>
          </cell>
          <cell r="K17">
            <v>3301</v>
          </cell>
          <cell r="L17">
            <v>3279</v>
          </cell>
          <cell r="M17">
            <v>3238</v>
          </cell>
          <cell r="N17">
            <v>3195</v>
          </cell>
          <cell r="O17">
            <v>3161</v>
          </cell>
          <cell r="P17">
            <v>3140</v>
          </cell>
          <cell r="Q17">
            <v>3139</v>
          </cell>
          <cell r="R17">
            <v>3143</v>
          </cell>
          <cell r="S17">
            <v>3153</v>
          </cell>
          <cell r="T17">
            <v>3154</v>
          </cell>
          <cell r="U17">
            <v>3119</v>
          </cell>
          <cell r="V17">
            <v>3034</v>
          </cell>
          <cell r="W17">
            <v>2907</v>
          </cell>
          <cell r="X17">
            <v>2766</v>
          </cell>
          <cell r="Y17">
            <v>2640</v>
          </cell>
          <cell r="Z17">
            <v>2520</v>
          </cell>
          <cell r="AA17">
            <v>2412</v>
          </cell>
          <cell r="AB17">
            <v>10857</v>
          </cell>
          <cell r="AC17">
            <v>9689</v>
          </cell>
          <cell r="AD17">
            <v>8331</v>
          </cell>
          <cell r="AE17">
            <v>7632</v>
          </cell>
          <cell r="AF17">
            <v>6293</v>
          </cell>
          <cell r="AG17">
            <v>5182</v>
          </cell>
          <cell r="AH17">
            <v>4064</v>
          </cell>
          <cell r="AI17">
            <v>3045</v>
          </cell>
          <cell r="AJ17">
            <v>2644</v>
          </cell>
          <cell r="AK17">
            <v>2021</v>
          </cell>
          <cell r="AL17">
            <v>1508</v>
          </cell>
          <cell r="AM17">
            <v>1072</v>
          </cell>
          <cell r="AN17">
            <v>1162</v>
          </cell>
        </row>
        <row r="18">
          <cell r="A18" t="str">
            <v>020000</v>
          </cell>
          <cell r="B18" t="str">
            <v>02</v>
          </cell>
          <cell r="C18" t="str">
            <v>00</v>
          </cell>
          <cell r="D18" t="str">
            <v>00</v>
          </cell>
          <cell r="E18" t="str">
            <v>ANCASH</v>
          </cell>
          <cell r="F18">
            <v>1085728</v>
          </cell>
          <cell r="G18">
            <v>1085728</v>
          </cell>
          <cell r="H18">
            <v>22671</v>
          </cell>
          <cell r="I18">
            <v>21852</v>
          </cell>
          <cell r="J18">
            <v>22514</v>
          </cell>
          <cell r="K18">
            <v>22868</v>
          </cell>
          <cell r="L18">
            <v>23004</v>
          </cell>
          <cell r="M18">
            <v>23009</v>
          </cell>
          <cell r="N18">
            <v>22975</v>
          </cell>
          <cell r="O18">
            <v>22997</v>
          </cell>
          <cell r="P18">
            <v>23133</v>
          </cell>
          <cell r="Q18">
            <v>23433</v>
          </cell>
          <cell r="R18">
            <v>23752</v>
          </cell>
          <cell r="S18">
            <v>24105</v>
          </cell>
          <cell r="T18">
            <v>24441</v>
          </cell>
          <cell r="U18">
            <v>24445</v>
          </cell>
          <cell r="V18">
            <v>24007</v>
          </cell>
          <cell r="W18">
            <v>23156</v>
          </cell>
          <cell r="X18">
            <v>22169</v>
          </cell>
          <cell r="Y18">
            <v>21347</v>
          </cell>
          <cell r="Z18">
            <v>20638</v>
          </cell>
          <cell r="AA18">
            <v>20134</v>
          </cell>
          <cell r="AB18">
            <v>95777</v>
          </cell>
          <cell r="AC18">
            <v>87075</v>
          </cell>
          <cell r="AD18">
            <v>76627</v>
          </cell>
          <cell r="AE18">
            <v>70342</v>
          </cell>
          <cell r="AF18">
            <v>59771</v>
          </cell>
          <cell r="AG18">
            <v>50440</v>
          </cell>
          <cell r="AH18">
            <v>42800</v>
          </cell>
          <cell r="AI18">
            <v>36141</v>
          </cell>
          <cell r="AJ18">
            <v>31410</v>
          </cell>
          <cell r="AK18">
            <v>26049</v>
          </cell>
          <cell r="AL18">
            <v>20717</v>
          </cell>
          <cell r="AM18">
            <v>15425</v>
          </cell>
          <cell r="AN18">
            <v>16504</v>
          </cell>
        </row>
        <row r="19">
          <cell r="A19" t="str">
            <v>020100</v>
          </cell>
          <cell r="B19" t="str">
            <v>02</v>
          </cell>
          <cell r="C19" t="str">
            <v>01</v>
          </cell>
          <cell r="D19" t="str">
            <v>00</v>
          </cell>
          <cell r="E19" t="str">
            <v>HUARAZ</v>
          </cell>
          <cell r="G19">
            <v>151741</v>
          </cell>
          <cell r="H19">
            <v>3168</v>
          </cell>
          <cell r="I19">
            <v>3054</v>
          </cell>
          <cell r="J19">
            <v>3147</v>
          </cell>
          <cell r="K19">
            <v>3196</v>
          </cell>
          <cell r="L19">
            <v>3215</v>
          </cell>
          <cell r="M19">
            <v>3216</v>
          </cell>
          <cell r="N19">
            <v>3211</v>
          </cell>
          <cell r="O19">
            <v>3214</v>
          </cell>
          <cell r="P19">
            <v>3233</v>
          </cell>
          <cell r="Q19">
            <v>3275</v>
          </cell>
          <cell r="R19">
            <v>3320</v>
          </cell>
          <cell r="S19">
            <v>3369</v>
          </cell>
          <cell r="T19">
            <v>3416</v>
          </cell>
          <cell r="U19">
            <v>3416</v>
          </cell>
          <cell r="V19">
            <v>3355</v>
          </cell>
          <cell r="W19">
            <v>3236</v>
          </cell>
          <cell r="X19">
            <v>3098</v>
          </cell>
          <cell r="Y19">
            <v>2983</v>
          </cell>
          <cell r="Z19">
            <v>2884</v>
          </cell>
          <cell r="AA19">
            <v>2814</v>
          </cell>
          <cell r="AB19">
            <v>13386</v>
          </cell>
          <cell r="AC19">
            <v>12170</v>
          </cell>
          <cell r="AD19">
            <v>10709</v>
          </cell>
          <cell r="AE19">
            <v>9831</v>
          </cell>
          <cell r="AF19">
            <v>8354</v>
          </cell>
          <cell r="AG19">
            <v>7049</v>
          </cell>
          <cell r="AH19">
            <v>5982</v>
          </cell>
          <cell r="AI19">
            <v>5051</v>
          </cell>
          <cell r="AJ19">
            <v>4390</v>
          </cell>
          <cell r="AK19">
            <v>3641</v>
          </cell>
          <cell r="AL19">
            <v>2895</v>
          </cell>
          <cell r="AM19">
            <v>2156</v>
          </cell>
          <cell r="AN19">
            <v>2307</v>
          </cell>
        </row>
        <row r="20">
          <cell r="A20" t="str">
            <v>020200</v>
          </cell>
          <cell r="B20" t="str">
            <v>02</v>
          </cell>
          <cell r="C20" t="str">
            <v>02</v>
          </cell>
          <cell r="D20" t="str">
            <v>00</v>
          </cell>
          <cell r="E20" t="str">
            <v>AIJA</v>
          </cell>
          <cell r="G20">
            <v>9012</v>
          </cell>
          <cell r="H20">
            <v>188</v>
          </cell>
          <cell r="I20">
            <v>181</v>
          </cell>
          <cell r="J20">
            <v>187</v>
          </cell>
          <cell r="K20">
            <v>190</v>
          </cell>
          <cell r="L20">
            <v>191</v>
          </cell>
          <cell r="M20">
            <v>191</v>
          </cell>
          <cell r="N20">
            <v>191</v>
          </cell>
          <cell r="O20">
            <v>191</v>
          </cell>
          <cell r="P20">
            <v>192</v>
          </cell>
          <cell r="Q20">
            <v>195</v>
          </cell>
          <cell r="R20">
            <v>197</v>
          </cell>
          <cell r="S20">
            <v>200</v>
          </cell>
          <cell r="T20">
            <v>203</v>
          </cell>
          <cell r="U20">
            <v>203</v>
          </cell>
          <cell r="V20">
            <v>199</v>
          </cell>
          <cell r="W20">
            <v>192</v>
          </cell>
          <cell r="X20">
            <v>184</v>
          </cell>
          <cell r="Y20">
            <v>177</v>
          </cell>
          <cell r="Z20">
            <v>171</v>
          </cell>
          <cell r="AA20">
            <v>167</v>
          </cell>
          <cell r="AB20">
            <v>795</v>
          </cell>
          <cell r="AC20">
            <v>723</v>
          </cell>
          <cell r="AD20">
            <v>636</v>
          </cell>
          <cell r="AE20">
            <v>584</v>
          </cell>
          <cell r="AF20">
            <v>496</v>
          </cell>
          <cell r="AG20">
            <v>419</v>
          </cell>
          <cell r="AH20">
            <v>355</v>
          </cell>
          <cell r="AI20">
            <v>300</v>
          </cell>
          <cell r="AJ20">
            <v>261</v>
          </cell>
          <cell r="AK20">
            <v>216</v>
          </cell>
          <cell r="AL20">
            <v>172</v>
          </cell>
          <cell r="AM20">
            <v>128</v>
          </cell>
          <cell r="AN20">
            <v>137</v>
          </cell>
        </row>
        <row r="21">
          <cell r="A21" t="str">
            <v>020300</v>
          </cell>
          <cell r="B21" t="str">
            <v>02</v>
          </cell>
          <cell r="C21" t="str">
            <v>03</v>
          </cell>
          <cell r="D21" t="str">
            <v>00</v>
          </cell>
          <cell r="E21" t="str">
            <v>ANTONIO RAYMONDI</v>
          </cell>
          <cell r="G21">
            <v>17918</v>
          </cell>
          <cell r="H21">
            <v>374</v>
          </cell>
          <cell r="I21">
            <v>361</v>
          </cell>
          <cell r="J21">
            <v>372</v>
          </cell>
          <cell r="K21">
            <v>377</v>
          </cell>
          <cell r="L21">
            <v>380</v>
          </cell>
          <cell r="M21">
            <v>380</v>
          </cell>
          <cell r="N21">
            <v>379</v>
          </cell>
          <cell r="O21">
            <v>380</v>
          </cell>
          <cell r="P21">
            <v>382</v>
          </cell>
          <cell r="Q21">
            <v>387</v>
          </cell>
          <cell r="R21">
            <v>392</v>
          </cell>
          <cell r="S21">
            <v>398</v>
          </cell>
          <cell r="T21">
            <v>403</v>
          </cell>
          <cell r="U21">
            <v>403</v>
          </cell>
          <cell r="V21">
            <v>396</v>
          </cell>
          <cell r="W21">
            <v>382</v>
          </cell>
          <cell r="X21">
            <v>366</v>
          </cell>
          <cell r="Y21">
            <v>352</v>
          </cell>
          <cell r="Z21">
            <v>341</v>
          </cell>
          <cell r="AA21">
            <v>332</v>
          </cell>
          <cell r="AB21">
            <v>1581</v>
          </cell>
          <cell r="AC21">
            <v>1437</v>
          </cell>
          <cell r="AD21">
            <v>1265</v>
          </cell>
          <cell r="AE21">
            <v>1161</v>
          </cell>
          <cell r="AF21">
            <v>986</v>
          </cell>
          <cell r="AG21">
            <v>832</v>
          </cell>
          <cell r="AH21">
            <v>706</v>
          </cell>
          <cell r="AI21">
            <v>596</v>
          </cell>
          <cell r="AJ21">
            <v>518</v>
          </cell>
          <cell r="AK21">
            <v>430</v>
          </cell>
          <cell r="AL21">
            <v>342</v>
          </cell>
          <cell r="AM21">
            <v>255</v>
          </cell>
          <cell r="AN21">
            <v>272</v>
          </cell>
        </row>
        <row r="22">
          <cell r="A22" t="str">
            <v>020400</v>
          </cell>
          <cell r="B22" t="str">
            <v>02</v>
          </cell>
          <cell r="C22" t="str">
            <v>04</v>
          </cell>
          <cell r="D22" t="str">
            <v>00</v>
          </cell>
          <cell r="E22" t="str">
            <v>ASUNCION</v>
          </cell>
          <cell r="G22">
            <v>9920</v>
          </cell>
          <cell r="H22">
            <v>207</v>
          </cell>
          <cell r="I22">
            <v>200</v>
          </cell>
          <cell r="J22">
            <v>206</v>
          </cell>
          <cell r="K22">
            <v>209</v>
          </cell>
          <cell r="L22">
            <v>210</v>
          </cell>
          <cell r="M22">
            <v>210</v>
          </cell>
          <cell r="N22">
            <v>210</v>
          </cell>
          <cell r="O22">
            <v>210</v>
          </cell>
          <cell r="P22">
            <v>211</v>
          </cell>
          <cell r="Q22">
            <v>214</v>
          </cell>
          <cell r="R22">
            <v>217</v>
          </cell>
          <cell r="S22">
            <v>220</v>
          </cell>
          <cell r="T22">
            <v>223</v>
          </cell>
          <cell r="U22">
            <v>223</v>
          </cell>
          <cell r="V22">
            <v>219</v>
          </cell>
          <cell r="W22">
            <v>212</v>
          </cell>
          <cell r="X22">
            <v>203</v>
          </cell>
          <cell r="Y22">
            <v>195</v>
          </cell>
          <cell r="Z22">
            <v>189</v>
          </cell>
          <cell r="AA22">
            <v>184</v>
          </cell>
          <cell r="AB22">
            <v>875</v>
          </cell>
          <cell r="AC22">
            <v>796</v>
          </cell>
          <cell r="AD22">
            <v>700</v>
          </cell>
          <cell r="AE22">
            <v>643</v>
          </cell>
          <cell r="AF22">
            <v>546</v>
          </cell>
          <cell r="AG22">
            <v>461</v>
          </cell>
          <cell r="AH22">
            <v>391</v>
          </cell>
          <cell r="AI22">
            <v>330</v>
          </cell>
          <cell r="AJ22">
            <v>287</v>
          </cell>
          <cell r="AK22">
            <v>238</v>
          </cell>
          <cell r="AL22">
            <v>189</v>
          </cell>
          <cell r="AM22">
            <v>141</v>
          </cell>
          <cell r="AN22">
            <v>151</v>
          </cell>
        </row>
        <row r="23">
          <cell r="A23" t="str">
            <v>020500</v>
          </cell>
          <cell r="B23" t="str">
            <v>02</v>
          </cell>
          <cell r="C23" t="str">
            <v>05</v>
          </cell>
          <cell r="D23" t="str">
            <v>00</v>
          </cell>
          <cell r="E23" t="str">
            <v>BOLOGNESI</v>
          </cell>
          <cell r="G23">
            <v>26709</v>
          </cell>
          <cell r="H23">
            <v>558</v>
          </cell>
          <cell r="I23">
            <v>538</v>
          </cell>
          <cell r="J23">
            <v>554</v>
          </cell>
          <cell r="K23">
            <v>563</v>
          </cell>
          <cell r="L23">
            <v>566</v>
          </cell>
          <cell r="M23">
            <v>566</v>
          </cell>
          <cell r="N23">
            <v>565</v>
          </cell>
          <cell r="O23">
            <v>566</v>
          </cell>
          <cell r="P23">
            <v>569</v>
          </cell>
          <cell r="Q23">
            <v>576</v>
          </cell>
          <cell r="R23">
            <v>584</v>
          </cell>
          <cell r="S23">
            <v>593</v>
          </cell>
          <cell r="T23">
            <v>601</v>
          </cell>
          <cell r="U23">
            <v>601</v>
          </cell>
          <cell r="V23">
            <v>591</v>
          </cell>
          <cell r="W23">
            <v>570</v>
          </cell>
          <cell r="X23">
            <v>545</v>
          </cell>
          <cell r="Y23">
            <v>525</v>
          </cell>
          <cell r="Z23">
            <v>508</v>
          </cell>
          <cell r="AA23">
            <v>495</v>
          </cell>
          <cell r="AB23">
            <v>2356</v>
          </cell>
          <cell r="AC23">
            <v>2142</v>
          </cell>
          <cell r="AD23">
            <v>1885</v>
          </cell>
          <cell r="AE23">
            <v>1730</v>
          </cell>
          <cell r="AF23">
            <v>1470</v>
          </cell>
          <cell r="AG23">
            <v>1241</v>
          </cell>
          <cell r="AH23">
            <v>1053</v>
          </cell>
          <cell r="AI23">
            <v>889</v>
          </cell>
          <cell r="AJ23">
            <v>773</v>
          </cell>
          <cell r="AK23">
            <v>641</v>
          </cell>
          <cell r="AL23">
            <v>510</v>
          </cell>
          <cell r="AM23">
            <v>379</v>
          </cell>
          <cell r="AN23">
            <v>406</v>
          </cell>
        </row>
        <row r="24">
          <cell r="A24" t="str">
            <v>020600</v>
          </cell>
          <cell r="B24" t="str">
            <v>02</v>
          </cell>
          <cell r="C24" t="str">
            <v>06</v>
          </cell>
          <cell r="D24" t="str">
            <v>00</v>
          </cell>
          <cell r="E24" t="str">
            <v>CARHUAZ</v>
          </cell>
          <cell r="G24">
            <v>45647</v>
          </cell>
          <cell r="H24">
            <v>953</v>
          </cell>
          <cell r="I24">
            <v>919</v>
          </cell>
          <cell r="J24">
            <v>947</v>
          </cell>
          <cell r="K24">
            <v>961</v>
          </cell>
          <cell r="L24">
            <v>967</v>
          </cell>
          <cell r="M24">
            <v>967</v>
          </cell>
          <cell r="N24">
            <v>966</v>
          </cell>
          <cell r="O24">
            <v>967</v>
          </cell>
          <cell r="P24">
            <v>973</v>
          </cell>
          <cell r="Q24">
            <v>985</v>
          </cell>
          <cell r="R24">
            <v>999</v>
          </cell>
          <cell r="S24">
            <v>1013</v>
          </cell>
          <cell r="T24">
            <v>1028</v>
          </cell>
          <cell r="U24">
            <v>1028</v>
          </cell>
          <cell r="V24">
            <v>1009</v>
          </cell>
          <cell r="W24">
            <v>974</v>
          </cell>
          <cell r="X24">
            <v>932</v>
          </cell>
          <cell r="Y24">
            <v>897</v>
          </cell>
          <cell r="Z24">
            <v>868</v>
          </cell>
          <cell r="AA24">
            <v>846</v>
          </cell>
          <cell r="AB24">
            <v>4027</v>
          </cell>
          <cell r="AC24">
            <v>3661</v>
          </cell>
          <cell r="AD24">
            <v>3222</v>
          </cell>
          <cell r="AE24">
            <v>2957</v>
          </cell>
          <cell r="AF24">
            <v>2513</v>
          </cell>
          <cell r="AG24">
            <v>2121</v>
          </cell>
          <cell r="AH24">
            <v>1799</v>
          </cell>
          <cell r="AI24">
            <v>1519</v>
          </cell>
          <cell r="AJ24">
            <v>1321</v>
          </cell>
          <cell r="AK24">
            <v>1095</v>
          </cell>
          <cell r="AL24">
            <v>871</v>
          </cell>
          <cell r="AM24">
            <v>648</v>
          </cell>
          <cell r="AN24">
            <v>694</v>
          </cell>
        </row>
        <row r="25">
          <cell r="A25" t="str">
            <v>020700</v>
          </cell>
          <cell r="B25" t="str">
            <v>02</v>
          </cell>
          <cell r="C25" t="str">
            <v>07</v>
          </cell>
          <cell r="D25" t="str">
            <v>00</v>
          </cell>
          <cell r="E25" t="str">
            <v>CARLOS FERMIN FITZCARRALD</v>
          </cell>
          <cell r="G25">
            <v>21758</v>
          </cell>
          <cell r="H25">
            <v>454</v>
          </cell>
          <cell r="I25">
            <v>438</v>
          </cell>
          <cell r="J25">
            <v>451</v>
          </cell>
          <cell r="K25">
            <v>458</v>
          </cell>
          <cell r="L25">
            <v>461</v>
          </cell>
          <cell r="M25">
            <v>461</v>
          </cell>
          <cell r="N25">
            <v>460</v>
          </cell>
          <cell r="O25">
            <v>461</v>
          </cell>
          <cell r="P25">
            <v>464</v>
          </cell>
          <cell r="Q25">
            <v>470</v>
          </cell>
          <cell r="R25">
            <v>476</v>
          </cell>
          <cell r="S25">
            <v>483</v>
          </cell>
          <cell r="T25">
            <v>490</v>
          </cell>
          <cell r="U25">
            <v>490</v>
          </cell>
          <cell r="V25">
            <v>481</v>
          </cell>
          <cell r="W25">
            <v>464</v>
          </cell>
          <cell r="X25">
            <v>444</v>
          </cell>
          <cell r="Y25">
            <v>428</v>
          </cell>
          <cell r="Z25">
            <v>414</v>
          </cell>
          <cell r="AA25">
            <v>403</v>
          </cell>
          <cell r="AB25">
            <v>1919</v>
          </cell>
          <cell r="AC25">
            <v>1745</v>
          </cell>
          <cell r="AD25">
            <v>1536</v>
          </cell>
          <cell r="AE25">
            <v>1410</v>
          </cell>
          <cell r="AF25">
            <v>1198</v>
          </cell>
          <cell r="AG25">
            <v>1011</v>
          </cell>
          <cell r="AH25">
            <v>858</v>
          </cell>
          <cell r="AI25">
            <v>724</v>
          </cell>
          <cell r="AJ25">
            <v>629</v>
          </cell>
          <cell r="AK25">
            <v>522</v>
          </cell>
          <cell r="AL25">
            <v>415</v>
          </cell>
          <cell r="AM25">
            <v>309</v>
          </cell>
          <cell r="AN25">
            <v>331</v>
          </cell>
        </row>
        <row r="26">
          <cell r="A26" t="str">
            <v>020800</v>
          </cell>
          <cell r="B26" t="str">
            <v>02</v>
          </cell>
          <cell r="C26" t="str">
            <v>08</v>
          </cell>
          <cell r="D26" t="str">
            <v>00</v>
          </cell>
          <cell r="E26" t="str">
            <v>CASMA</v>
          </cell>
          <cell r="G26">
            <v>43808</v>
          </cell>
          <cell r="H26">
            <v>915</v>
          </cell>
          <cell r="I26">
            <v>882</v>
          </cell>
          <cell r="J26">
            <v>908</v>
          </cell>
          <cell r="K26">
            <v>923</v>
          </cell>
          <cell r="L26">
            <v>928</v>
          </cell>
          <cell r="M26">
            <v>928</v>
          </cell>
          <cell r="N26">
            <v>927</v>
          </cell>
          <cell r="O26">
            <v>928</v>
          </cell>
          <cell r="P26">
            <v>933</v>
          </cell>
          <cell r="Q26">
            <v>946</v>
          </cell>
          <cell r="R26">
            <v>958</v>
          </cell>
          <cell r="S26">
            <v>973</v>
          </cell>
          <cell r="T26">
            <v>986</v>
          </cell>
          <cell r="U26">
            <v>986</v>
          </cell>
          <cell r="V26">
            <v>969</v>
          </cell>
          <cell r="W26">
            <v>934</v>
          </cell>
          <cell r="X26">
            <v>895</v>
          </cell>
          <cell r="Y26">
            <v>861</v>
          </cell>
          <cell r="Z26">
            <v>833</v>
          </cell>
          <cell r="AA26">
            <v>812</v>
          </cell>
          <cell r="AB26">
            <v>3865</v>
          </cell>
          <cell r="AC26">
            <v>3514</v>
          </cell>
          <cell r="AD26">
            <v>3092</v>
          </cell>
          <cell r="AE26">
            <v>2838</v>
          </cell>
          <cell r="AF26">
            <v>2412</v>
          </cell>
          <cell r="AG26">
            <v>2035</v>
          </cell>
          <cell r="AH26">
            <v>1727</v>
          </cell>
          <cell r="AI26">
            <v>1458</v>
          </cell>
          <cell r="AJ26">
            <v>1267</v>
          </cell>
          <cell r="AK26">
            <v>1051</v>
          </cell>
          <cell r="AL26">
            <v>836</v>
          </cell>
          <cell r="AM26">
            <v>622</v>
          </cell>
          <cell r="AN26">
            <v>666</v>
          </cell>
        </row>
        <row r="27">
          <cell r="A27" t="str">
            <v>020900</v>
          </cell>
          <cell r="B27" t="str">
            <v>02</v>
          </cell>
          <cell r="C27" t="str">
            <v>09</v>
          </cell>
          <cell r="D27" t="str">
            <v>00</v>
          </cell>
          <cell r="E27" t="str">
            <v>CORONGO</v>
          </cell>
          <cell r="G27">
            <v>7847</v>
          </cell>
          <cell r="H27">
            <v>164</v>
          </cell>
          <cell r="I27">
            <v>158</v>
          </cell>
          <cell r="J27">
            <v>163</v>
          </cell>
          <cell r="K27">
            <v>165</v>
          </cell>
          <cell r="L27">
            <v>166</v>
          </cell>
          <cell r="M27">
            <v>166</v>
          </cell>
          <cell r="N27">
            <v>166</v>
          </cell>
          <cell r="O27">
            <v>166</v>
          </cell>
          <cell r="P27">
            <v>167</v>
          </cell>
          <cell r="Q27">
            <v>169</v>
          </cell>
          <cell r="R27">
            <v>172</v>
          </cell>
          <cell r="S27">
            <v>174</v>
          </cell>
          <cell r="T27">
            <v>177</v>
          </cell>
          <cell r="U27">
            <v>177</v>
          </cell>
          <cell r="V27">
            <v>174</v>
          </cell>
          <cell r="W27">
            <v>167</v>
          </cell>
          <cell r="X27">
            <v>160</v>
          </cell>
          <cell r="Y27">
            <v>154</v>
          </cell>
          <cell r="Z27">
            <v>149</v>
          </cell>
          <cell r="AA27">
            <v>146</v>
          </cell>
          <cell r="AB27">
            <v>692</v>
          </cell>
          <cell r="AC27">
            <v>629</v>
          </cell>
          <cell r="AD27">
            <v>554</v>
          </cell>
          <cell r="AE27">
            <v>509</v>
          </cell>
          <cell r="AF27">
            <v>432</v>
          </cell>
          <cell r="AG27">
            <v>365</v>
          </cell>
          <cell r="AH27">
            <v>309</v>
          </cell>
          <cell r="AI27">
            <v>261</v>
          </cell>
          <cell r="AJ27">
            <v>227</v>
          </cell>
          <cell r="AK27">
            <v>188</v>
          </cell>
          <cell r="AL27">
            <v>150</v>
          </cell>
          <cell r="AM27">
            <v>112</v>
          </cell>
          <cell r="AN27">
            <v>119</v>
          </cell>
        </row>
        <row r="28">
          <cell r="A28" t="str">
            <v>021000</v>
          </cell>
          <cell r="B28" t="str">
            <v>02</v>
          </cell>
          <cell r="C28" t="str">
            <v>10</v>
          </cell>
          <cell r="D28" t="str">
            <v>00</v>
          </cell>
          <cell r="E28" t="str">
            <v>HUARI</v>
          </cell>
          <cell r="G28">
            <v>60363</v>
          </cell>
          <cell r="H28">
            <v>1260</v>
          </cell>
          <cell r="I28">
            <v>1215</v>
          </cell>
          <cell r="J28">
            <v>1252</v>
          </cell>
          <cell r="K28">
            <v>1271</v>
          </cell>
          <cell r="L28">
            <v>1279</v>
          </cell>
          <cell r="M28">
            <v>1279</v>
          </cell>
          <cell r="N28">
            <v>1277</v>
          </cell>
          <cell r="O28">
            <v>1279</v>
          </cell>
          <cell r="P28">
            <v>1286</v>
          </cell>
          <cell r="Q28">
            <v>1303</v>
          </cell>
          <cell r="R28">
            <v>1321</v>
          </cell>
          <cell r="S28">
            <v>1340</v>
          </cell>
          <cell r="T28">
            <v>1359</v>
          </cell>
          <cell r="U28">
            <v>1359</v>
          </cell>
          <cell r="V28">
            <v>1335</v>
          </cell>
          <cell r="W28">
            <v>1287</v>
          </cell>
          <cell r="X28">
            <v>1233</v>
          </cell>
          <cell r="Y28">
            <v>1187</v>
          </cell>
          <cell r="Z28">
            <v>1147</v>
          </cell>
          <cell r="AA28">
            <v>1119</v>
          </cell>
          <cell r="AB28">
            <v>5325</v>
          </cell>
          <cell r="AC28">
            <v>4841</v>
          </cell>
          <cell r="AD28">
            <v>4260</v>
          </cell>
          <cell r="AE28">
            <v>3911</v>
          </cell>
          <cell r="AF28">
            <v>3323</v>
          </cell>
          <cell r="AG28">
            <v>2804</v>
          </cell>
          <cell r="AH28">
            <v>2380</v>
          </cell>
          <cell r="AI28">
            <v>2009</v>
          </cell>
          <cell r="AJ28">
            <v>1746</v>
          </cell>
          <cell r="AK28">
            <v>1448</v>
          </cell>
          <cell r="AL28">
            <v>1152</v>
          </cell>
          <cell r="AM28">
            <v>858</v>
          </cell>
          <cell r="AN28">
            <v>918</v>
          </cell>
        </row>
        <row r="29">
          <cell r="A29" t="str">
            <v>021100</v>
          </cell>
          <cell r="B29" t="str">
            <v>02</v>
          </cell>
          <cell r="C29" t="str">
            <v>11</v>
          </cell>
          <cell r="D29" t="str">
            <v>00</v>
          </cell>
          <cell r="E29" t="str">
            <v>HUARMEY</v>
          </cell>
          <cell r="G29">
            <v>28227</v>
          </cell>
          <cell r="H29">
            <v>589</v>
          </cell>
          <cell r="I29">
            <v>568</v>
          </cell>
          <cell r="J29">
            <v>585</v>
          </cell>
          <cell r="K29">
            <v>595</v>
          </cell>
          <cell r="L29">
            <v>598</v>
          </cell>
          <cell r="M29">
            <v>598</v>
          </cell>
          <cell r="N29">
            <v>597</v>
          </cell>
          <cell r="O29">
            <v>598</v>
          </cell>
          <cell r="P29">
            <v>601</v>
          </cell>
          <cell r="Q29">
            <v>609</v>
          </cell>
          <cell r="R29">
            <v>618</v>
          </cell>
          <cell r="S29">
            <v>627</v>
          </cell>
          <cell r="T29">
            <v>635</v>
          </cell>
          <cell r="U29">
            <v>636</v>
          </cell>
          <cell r="V29">
            <v>624</v>
          </cell>
          <cell r="W29">
            <v>602</v>
          </cell>
          <cell r="X29">
            <v>576</v>
          </cell>
          <cell r="Y29">
            <v>555</v>
          </cell>
          <cell r="Z29">
            <v>537</v>
          </cell>
          <cell r="AA29">
            <v>523</v>
          </cell>
          <cell r="AB29">
            <v>2490</v>
          </cell>
          <cell r="AC29">
            <v>2264</v>
          </cell>
          <cell r="AD29">
            <v>1992</v>
          </cell>
          <cell r="AE29">
            <v>1829</v>
          </cell>
          <cell r="AF29">
            <v>1554</v>
          </cell>
          <cell r="AG29">
            <v>1311</v>
          </cell>
          <cell r="AH29">
            <v>1113</v>
          </cell>
          <cell r="AI29">
            <v>940</v>
          </cell>
          <cell r="AJ29">
            <v>817</v>
          </cell>
          <cell r="AK29">
            <v>677</v>
          </cell>
          <cell r="AL29">
            <v>539</v>
          </cell>
          <cell r="AM29">
            <v>401</v>
          </cell>
          <cell r="AN29">
            <v>429</v>
          </cell>
        </row>
        <row r="30">
          <cell r="A30" t="str">
            <v>021200</v>
          </cell>
          <cell r="B30" t="str">
            <v>02</v>
          </cell>
          <cell r="C30" t="str">
            <v>12</v>
          </cell>
          <cell r="D30" t="str">
            <v>00</v>
          </cell>
          <cell r="E30" t="str">
            <v>HUAYLAS</v>
          </cell>
          <cell r="G30">
            <v>54817</v>
          </cell>
          <cell r="H30">
            <v>1145</v>
          </cell>
          <cell r="I30">
            <v>1103</v>
          </cell>
          <cell r="J30">
            <v>1137</v>
          </cell>
          <cell r="K30">
            <v>1155</v>
          </cell>
          <cell r="L30">
            <v>1161</v>
          </cell>
          <cell r="M30">
            <v>1162</v>
          </cell>
          <cell r="N30">
            <v>1160</v>
          </cell>
          <cell r="O30">
            <v>1161</v>
          </cell>
          <cell r="P30">
            <v>1168</v>
          </cell>
          <cell r="Q30">
            <v>1183</v>
          </cell>
          <cell r="R30">
            <v>1199</v>
          </cell>
          <cell r="S30">
            <v>1217</v>
          </cell>
          <cell r="T30">
            <v>1234</v>
          </cell>
          <cell r="U30">
            <v>1234</v>
          </cell>
          <cell r="V30">
            <v>1212</v>
          </cell>
          <cell r="W30">
            <v>1169</v>
          </cell>
          <cell r="X30">
            <v>1119</v>
          </cell>
          <cell r="Y30">
            <v>1078</v>
          </cell>
          <cell r="Z30">
            <v>1042</v>
          </cell>
          <cell r="AA30">
            <v>1017</v>
          </cell>
          <cell r="AB30">
            <v>4835</v>
          </cell>
          <cell r="AC30">
            <v>4396</v>
          </cell>
          <cell r="AD30">
            <v>3869</v>
          </cell>
          <cell r="AE30">
            <v>3551</v>
          </cell>
          <cell r="AF30">
            <v>3018</v>
          </cell>
          <cell r="AG30">
            <v>2547</v>
          </cell>
          <cell r="AH30">
            <v>2161</v>
          </cell>
          <cell r="AI30">
            <v>1825</v>
          </cell>
          <cell r="AJ30">
            <v>1586</v>
          </cell>
          <cell r="AK30">
            <v>1315</v>
          </cell>
          <cell r="AL30">
            <v>1046</v>
          </cell>
          <cell r="AM30">
            <v>779</v>
          </cell>
          <cell r="AN30">
            <v>833</v>
          </cell>
        </row>
        <row r="31">
          <cell r="A31" t="str">
            <v>021300</v>
          </cell>
          <cell r="B31" t="str">
            <v>02</v>
          </cell>
          <cell r="C31" t="str">
            <v>13</v>
          </cell>
          <cell r="D31" t="str">
            <v>00</v>
          </cell>
          <cell r="E31" t="str">
            <v>MARISCAL LUZURIAGA</v>
          </cell>
          <cell r="G31">
            <v>24247</v>
          </cell>
          <cell r="H31">
            <v>506</v>
          </cell>
          <cell r="I31">
            <v>488</v>
          </cell>
          <cell r="J31">
            <v>503</v>
          </cell>
          <cell r="K31">
            <v>511</v>
          </cell>
          <cell r="L31">
            <v>514</v>
          </cell>
          <cell r="M31">
            <v>514</v>
          </cell>
          <cell r="N31">
            <v>513</v>
          </cell>
          <cell r="O31">
            <v>514</v>
          </cell>
          <cell r="P31">
            <v>517</v>
          </cell>
          <cell r="Q31">
            <v>523</v>
          </cell>
          <cell r="R31">
            <v>530</v>
          </cell>
          <cell r="S31">
            <v>538</v>
          </cell>
          <cell r="T31">
            <v>546</v>
          </cell>
          <cell r="U31">
            <v>546</v>
          </cell>
          <cell r="V31">
            <v>536</v>
          </cell>
          <cell r="W31">
            <v>517</v>
          </cell>
          <cell r="X31">
            <v>495</v>
          </cell>
          <cell r="Y31">
            <v>477</v>
          </cell>
          <cell r="Z31">
            <v>461</v>
          </cell>
          <cell r="AA31">
            <v>450</v>
          </cell>
          <cell r="AB31">
            <v>2139</v>
          </cell>
          <cell r="AC31">
            <v>1944</v>
          </cell>
          <cell r="AD31">
            <v>1711</v>
          </cell>
          <cell r="AE31">
            <v>1571</v>
          </cell>
          <cell r="AF31">
            <v>1335</v>
          </cell>
          <cell r="AG31">
            <v>1126</v>
          </cell>
          <cell r="AH31">
            <v>956</v>
          </cell>
          <cell r="AI31">
            <v>807</v>
          </cell>
          <cell r="AJ31">
            <v>701</v>
          </cell>
          <cell r="AK31">
            <v>582</v>
          </cell>
          <cell r="AL31">
            <v>463</v>
          </cell>
          <cell r="AM31">
            <v>344</v>
          </cell>
          <cell r="AN31">
            <v>369</v>
          </cell>
        </row>
        <row r="32">
          <cell r="A32" t="str">
            <v>021400</v>
          </cell>
          <cell r="B32" t="str">
            <v>02</v>
          </cell>
          <cell r="C32" t="str">
            <v>14</v>
          </cell>
          <cell r="D32" t="str">
            <v>00</v>
          </cell>
          <cell r="E32" t="str">
            <v>OCROS</v>
          </cell>
          <cell r="G32">
            <v>7040</v>
          </cell>
          <cell r="H32">
            <v>147</v>
          </cell>
          <cell r="I32">
            <v>142</v>
          </cell>
          <cell r="J32">
            <v>146</v>
          </cell>
          <cell r="K32">
            <v>148</v>
          </cell>
          <cell r="L32">
            <v>149</v>
          </cell>
          <cell r="M32">
            <v>149</v>
          </cell>
          <cell r="N32">
            <v>149</v>
          </cell>
          <cell r="O32">
            <v>149</v>
          </cell>
          <cell r="P32">
            <v>150</v>
          </cell>
          <cell r="Q32">
            <v>152</v>
          </cell>
          <cell r="R32">
            <v>154</v>
          </cell>
          <cell r="S32">
            <v>156</v>
          </cell>
          <cell r="T32">
            <v>158</v>
          </cell>
          <cell r="U32">
            <v>158</v>
          </cell>
          <cell r="V32">
            <v>156</v>
          </cell>
          <cell r="W32">
            <v>150</v>
          </cell>
          <cell r="X32">
            <v>144</v>
          </cell>
          <cell r="Y32">
            <v>138</v>
          </cell>
          <cell r="Z32">
            <v>134</v>
          </cell>
          <cell r="AA32">
            <v>131</v>
          </cell>
          <cell r="AB32">
            <v>621</v>
          </cell>
          <cell r="AC32">
            <v>565</v>
          </cell>
          <cell r="AD32">
            <v>497</v>
          </cell>
          <cell r="AE32">
            <v>456</v>
          </cell>
          <cell r="AF32">
            <v>388</v>
          </cell>
          <cell r="AG32">
            <v>327</v>
          </cell>
          <cell r="AH32">
            <v>278</v>
          </cell>
          <cell r="AI32">
            <v>234</v>
          </cell>
          <cell r="AJ32">
            <v>204</v>
          </cell>
          <cell r="AK32">
            <v>169</v>
          </cell>
          <cell r="AL32">
            <v>134</v>
          </cell>
          <cell r="AM32">
            <v>100</v>
          </cell>
          <cell r="AN32">
            <v>107</v>
          </cell>
        </row>
        <row r="33">
          <cell r="A33" t="str">
            <v>021500</v>
          </cell>
          <cell r="B33" t="str">
            <v>02</v>
          </cell>
          <cell r="C33" t="str">
            <v>15</v>
          </cell>
          <cell r="D33" t="str">
            <v>00</v>
          </cell>
          <cell r="E33" t="str">
            <v>PALLASCA</v>
          </cell>
          <cell r="G33">
            <v>29472</v>
          </cell>
          <cell r="H33">
            <v>615</v>
          </cell>
          <cell r="I33">
            <v>593</v>
          </cell>
          <cell r="J33">
            <v>611</v>
          </cell>
          <cell r="K33">
            <v>621</v>
          </cell>
          <cell r="L33">
            <v>624</v>
          </cell>
          <cell r="M33">
            <v>625</v>
          </cell>
          <cell r="N33">
            <v>624</v>
          </cell>
          <cell r="O33">
            <v>624</v>
          </cell>
          <cell r="P33">
            <v>628</v>
          </cell>
          <cell r="Q33">
            <v>636</v>
          </cell>
          <cell r="R33">
            <v>645</v>
          </cell>
          <cell r="S33">
            <v>654</v>
          </cell>
          <cell r="T33">
            <v>663</v>
          </cell>
          <cell r="U33">
            <v>664</v>
          </cell>
          <cell r="V33">
            <v>652</v>
          </cell>
          <cell r="W33">
            <v>629</v>
          </cell>
          <cell r="X33">
            <v>602</v>
          </cell>
          <cell r="Y33">
            <v>579</v>
          </cell>
          <cell r="Z33">
            <v>560</v>
          </cell>
          <cell r="AA33">
            <v>547</v>
          </cell>
          <cell r="AB33">
            <v>2600</v>
          </cell>
          <cell r="AC33">
            <v>2364</v>
          </cell>
          <cell r="AD33">
            <v>2080</v>
          </cell>
          <cell r="AE33">
            <v>1909</v>
          </cell>
          <cell r="AF33">
            <v>1622</v>
          </cell>
          <cell r="AG33">
            <v>1369</v>
          </cell>
          <cell r="AH33">
            <v>1162</v>
          </cell>
          <cell r="AI33">
            <v>981</v>
          </cell>
          <cell r="AJ33">
            <v>853</v>
          </cell>
          <cell r="AK33">
            <v>707</v>
          </cell>
          <cell r="AL33">
            <v>562</v>
          </cell>
          <cell r="AM33">
            <v>419</v>
          </cell>
          <cell r="AN33">
            <v>448</v>
          </cell>
        </row>
        <row r="34">
          <cell r="A34" t="str">
            <v>021600</v>
          </cell>
          <cell r="B34" t="str">
            <v>02</v>
          </cell>
          <cell r="C34" t="str">
            <v>16</v>
          </cell>
          <cell r="D34" t="str">
            <v>00</v>
          </cell>
          <cell r="E34" t="str">
            <v>POMABAMBA</v>
          </cell>
          <cell r="G34">
            <v>29349</v>
          </cell>
          <cell r="H34">
            <v>613</v>
          </cell>
          <cell r="I34">
            <v>591</v>
          </cell>
          <cell r="J34">
            <v>609</v>
          </cell>
          <cell r="K34">
            <v>618</v>
          </cell>
          <cell r="L34">
            <v>622</v>
          </cell>
          <cell r="M34">
            <v>622</v>
          </cell>
          <cell r="N34">
            <v>621</v>
          </cell>
          <cell r="O34">
            <v>622</v>
          </cell>
          <cell r="P34">
            <v>625</v>
          </cell>
          <cell r="Q34">
            <v>633</v>
          </cell>
          <cell r="R34">
            <v>642</v>
          </cell>
          <cell r="S34">
            <v>652</v>
          </cell>
          <cell r="T34">
            <v>661</v>
          </cell>
          <cell r="U34">
            <v>661</v>
          </cell>
          <cell r="V34">
            <v>649</v>
          </cell>
          <cell r="W34">
            <v>626</v>
          </cell>
          <cell r="X34">
            <v>599</v>
          </cell>
          <cell r="Y34">
            <v>577</v>
          </cell>
          <cell r="Z34">
            <v>558</v>
          </cell>
          <cell r="AA34">
            <v>544</v>
          </cell>
          <cell r="AB34">
            <v>2589</v>
          </cell>
          <cell r="AC34">
            <v>2354</v>
          </cell>
          <cell r="AD34">
            <v>2071</v>
          </cell>
          <cell r="AE34">
            <v>1901</v>
          </cell>
          <cell r="AF34">
            <v>1616</v>
          </cell>
          <cell r="AG34">
            <v>1363</v>
          </cell>
          <cell r="AH34">
            <v>1157</v>
          </cell>
          <cell r="AI34">
            <v>977</v>
          </cell>
          <cell r="AJ34">
            <v>849</v>
          </cell>
          <cell r="AK34">
            <v>704</v>
          </cell>
          <cell r="AL34">
            <v>560</v>
          </cell>
          <cell r="AM34">
            <v>417</v>
          </cell>
          <cell r="AN34">
            <v>446</v>
          </cell>
        </row>
        <row r="35">
          <cell r="A35" t="str">
            <v>021700</v>
          </cell>
          <cell r="B35" t="str">
            <v>02</v>
          </cell>
          <cell r="C35" t="str">
            <v>17</v>
          </cell>
          <cell r="D35" t="str">
            <v>00</v>
          </cell>
          <cell r="E35" t="str">
            <v>RECUAY</v>
          </cell>
          <cell r="G35">
            <v>18497</v>
          </cell>
          <cell r="H35">
            <v>386</v>
          </cell>
          <cell r="I35">
            <v>372</v>
          </cell>
          <cell r="J35">
            <v>384</v>
          </cell>
          <cell r="K35">
            <v>390</v>
          </cell>
          <cell r="L35">
            <v>392</v>
          </cell>
          <cell r="M35">
            <v>392</v>
          </cell>
          <cell r="N35">
            <v>391</v>
          </cell>
          <cell r="O35">
            <v>392</v>
          </cell>
          <cell r="P35">
            <v>394</v>
          </cell>
          <cell r="Q35">
            <v>399</v>
          </cell>
          <cell r="R35">
            <v>405</v>
          </cell>
          <cell r="S35">
            <v>411</v>
          </cell>
          <cell r="T35">
            <v>416</v>
          </cell>
          <cell r="U35">
            <v>416</v>
          </cell>
          <cell r="V35">
            <v>409</v>
          </cell>
          <cell r="W35">
            <v>395</v>
          </cell>
          <cell r="X35">
            <v>378</v>
          </cell>
          <cell r="Y35">
            <v>364</v>
          </cell>
          <cell r="Z35">
            <v>352</v>
          </cell>
          <cell r="AA35">
            <v>343</v>
          </cell>
          <cell r="AB35">
            <v>1632</v>
          </cell>
          <cell r="AC35">
            <v>1483</v>
          </cell>
          <cell r="AD35">
            <v>1305</v>
          </cell>
          <cell r="AE35">
            <v>1198</v>
          </cell>
          <cell r="AF35">
            <v>1018</v>
          </cell>
          <cell r="AG35">
            <v>859</v>
          </cell>
          <cell r="AH35">
            <v>729</v>
          </cell>
          <cell r="AI35">
            <v>616</v>
          </cell>
          <cell r="AJ35">
            <v>535</v>
          </cell>
          <cell r="AK35">
            <v>444</v>
          </cell>
          <cell r="AL35">
            <v>353</v>
          </cell>
          <cell r="AM35">
            <v>263</v>
          </cell>
          <cell r="AN35">
            <v>281</v>
          </cell>
        </row>
        <row r="36">
          <cell r="A36" t="str">
            <v>021800</v>
          </cell>
          <cell r="B36" t="str">
            <v>02</v>
          </cell>
          <cell r="C36" t="str">
            <v>18</v>
          </cell>
          <cell r="D36" t="str">
            <v>00</v>
          </cell>
          <cell r="E36" t="str">
            <v>SANTA</v>
          </cell>
          <cell r="G36">
            <v>410893</v>
          </cell>
          <cell r="H36">
            <v>8582</v>
          </cell>
          <cell r="I36">
            <v>8268</v>
          </cell>
          <cell r="J36">
            <v>8518</v>
          </cell>
          <cell r="K36">
            <v>8653</v>
          </cell>
          <cell r="L36">
            <v>8707</v>
          </cell>
          <cell r="M36">
            <v>8708</v>
          </cell>
          <cell r="N36">
            <v>8696</v>
          </cell>
          <cell r="O36">
            <v>8702</v>
          </cell>
          <cell r="P36">
            <v>8755</v>
          </cell>
          <cell r="Q36">
            <v>8869</v>
          </cell>
          <cell r="R36">
            <v>8988</v>
          </cell>
          <cell r="S36">
            <v>9122</v>
          </cell>
          <cell r="T36">
            <v>9251</v>
          </cell>
          <cell r="U36">
            <v>9253</v>
          </cell>
          <cell r="V36">
            <v>9085</v>
          </cell>
          <cell r="W36">
            <v>8763</v>
          </cell>
          <cell r="X36">
            <v>8390</v>
          </cell>
          <cell r="Y36">
            <v>8081</v>
          </cell>
          <cell r="Z36">
            <v>7808</v>
          </cell>
          <cell r="AA36">
            <v>7620</v>
          </cell>
          <cell r="AB36">
            <v>36247</v>
          </cell>
          <cell r="AC36">
            <v>32952</v>
          </cell>
          <cell r="AD36">
            <v>29000</v>
          </cell>
          <cell r="AE36">
            <v>26622</v>
          </cell>
          <cell r="AF36">
            <v>22619</v>
          </cell>
          <cell r="AG36">
            <v>19090</v>
          </cell>
          <cell r="AH36">
            <v>16196</v>
          </cell>
          <cell r="AI36">
            <v>13679</v>
          </cell>
          <cell r="AJ36">
            <v>11887</v>
          </cell>
          <cell r="AK36">
            <v>9859</v>
          </cell>
          <cell r="AL36">
            <v>7840</v>
          </cell>
          <cell r="AM36">
            <v>5837</v>
          </cell>
          <cell r="AN36">
            <v>6246</v>
          </cell>
        </row>
        <row r="37">
          <cell r="A37" t="str">
            <v>021900</v>
          </cell>
          <cell r="B37" t="str">
            <v>02</v>
          </cell>
          <cell r="C37" t="str">
            <v>19</v>
          </cell>
          <cell r="D37" t="str">
            <v>00</v>
          </cell>
          <cell r="E37" t="str">
            <v>SIHUAS</v>
          </cell>
          <cell r="G37">
            <v>31598</v>
          </cell>
          <cell r="H37">
            <v>660</v>
          </cell>
          <cell r="I37">
            <v>636</v>
          </cell>
          <cell r="J37">
            <v>655</v>
          </cell>
          <cell r="K37">
            <v>666</v>
          </cell>
          <cell r="L37">
            <v>669</v>
          </cell>
          <cell r="M37">
            <v>670</v>
          </cell>
          <cell r="N37">
            <v>669</v>
          </cell>
          <cell r="O37">
            <v>669</v>
          </cell>
          <cell r="P37">
            <v>673</v>
          </cell>
          <cell r="Q37">
            <v>682</v>
          </cell>
          <cell r="R37">
            <v>691</v>
          </cell>
          <cell r="S37">
            <v>702</v>
          </cell>
          <cell r="T37">
            <v>711</v>
          </cell>
          <cell r="U37">
            <v>711</v>
          </cell>
          <cell r="V37">
            <v>699</v>
          </cell>
          <cell r="W37">
            <v>674</v>
          </cell>
          <cell r="X37">
            <v>645</v>
          </cell>
          <cell r="Y37">
            <v>621</v>
          </cell>
          <cell r="Z37">
            <v>601</v>
          </cell>
          <cell r="AA37">
            <v>586</v>
          </cell>
          <cell r="AB37">
            <v>2787</v>
          </cell>
          <cell r="AC37">
            <v>2534</v>
          </cell>
          <cell r="AD37">
            <v>2230</v>
          </cell>
          <cell r="AE37">
            <v>2047</v>
          </cell>
          <cell r="AF37">
            <v>1740</v>
          </cell>
          <cell r="AG37">
            <v>1468</v>
          </cell>
          <cell r="AH37">
            <v>1246</v>
          </cell>
          <cell r="AI37">
            <v>1052</v>
          </cell>
          <cell r="AJ37">
            <v>914</v>
          </cell>
          <cell r="AK37">
            <v>758</v>
          </cell>
          <cell r="AL37">
            <v>603</v>
          </cell>
          <cell r="AM37">
            <v>449</v>
          </cell>
          <cell r="AN37">
            <v>480</v>
          </cell>
        </row>
        <row r="38">
          <cell r="A38" t="str">
            <v>022000</v>
          </cell>
          <cell r="B38" t="str">
            <v>02</v>
          </cell>
          <cell r="C38" t="str">
            <v>20</v>
          </cell>
          <cell r="D38" t="str">
            <v>00</v>
          </cell>
          <cell r="E38" t="str">
            <v>YUNGAY</v>
          </cell>
          <cell r="G38">
            <v>56865</v>
          </cell>
          <cell r="H38">
            <v>1187</v>
          </cell>
          <cell r="I38">
            <v>1145</v>
          </cell>
          <cell r="J38">
            <v>1179</v>
          </cell>
          <cell r="K38">
            <v>1198</v>
          </cell>
          <cell r="L38">
            <v>1205</v>
          </cell>
          <cell r="M38">
            <v>1205</v>
          </cell>
          <cell r="N38">
            <v>1203</v>
          </cell>
          <cell r="O38">
            <v>1204</v>
          </cell>
          <cell r="P38">
            <v>1212</v>
          </cell>
          <cell r="Q38">
            <v>1227</v>
          </cell>
          <cell r="R38">
            <v>1244</v>
          </cell>
          <cell r="S38">
            <v>1263</v>
          </cell>
          <cell r="T38">
            <v>1280</v>
          </cell>
          <cell r="U38">
            <v>1280</v>
          </cell>
          <cell r="V38">
            <v>1257</v>
          </cell>
          <cell r="W38">
            <v>1213</v>
          </cell>
          <cell r="X38">
            <v>1161</v>
          </cell>
          <cell r="Y38">
            <v>1118</v>
          </cell>
          <cell r="Z38">
            <v>1081</v>
          </cell>
          <cell r="AA38">
            <v>1055</v>
          </cell>
          <cell r="AB38">
            <v>5016</v>
          </cell>
          <cell r="AC38">
            <v>4561</v>
          </cell>
          <cell r="AD38">
            <v>4013</v>
          </cell>
          <cell r="AE38">
            <v>3684</v>
          </cell>
          <cell r="AF38">
            <v>3131</v>
          </cell>
          <cell r="AG38">
            <v>2642</v>
          </cell>
          <cell r="AH38">
            <v>2242</v>
          </cell>
          <cell r="AI38">
            <v>1893</v>
          </cell>
          <cell r="AJ38">
            <v>1645</v>
          </cell>
          <cell r="AK38">
            <v>1364</v>
          </cell>
          <cell r="AL38">
            <v>1085</v>
          </cell>
          <cell r="AM38">
            <v>808</v>
          </cell>
          <cell r="AN38">
            <v>864</v>
          </cell>
        </row>
        <row r="39">
          <cell r="A39" t="str">
            <v>030000</v>
          </cell>
          <cell r="B39" t="str">
            <v>03</v>
          </cell>
          <cell r="C39" t="str">
            <v>00</v>
          </cell>
          <cell r="D39" t="str">
            <v>00</v>
          </cell>
          <cell r="E39" t="str">
            <v>APURIMAC</v>
          </cell>
          <cell r="F39">
            <v>437434</v>
          </cell>
          <cell r="G39">
            <v>437434</v>
          </cell>
          <cell r="H39">
            <v>9595</v>
          </cell>
          <cell r="I39">
            <v>9727</v>
          </cell>
          <cell r="J39">
            <v>10266</v>
          </cell>
          <cell r="K39">
            <v>10559</v>
          </cell>
          <cell r="L39">
            <v>10678</v>
          </cell>
          <cell r="M39">
            <v>10688</v>
          </cell>
          <cell r="N39">
            <v>10675</v>
          </cell>
          <cell r="O39">
            <v>10713</v>
          </cell>
          <cell r="P39">
            <v>10852</v>
          </cell>
          <cell r="Q39">
            <v>11126</v>
          </cell>
          <cell r="R39">
            <v>11423</v>
          </cell>
          <cell r="S39">
            <v>11743</v>
          </cell>
          <cell r="T39">
            <v>12038</v>
          </cell>
          <cell r="U39">
            <v>12046</v>
          </cell>
          <cell r="V39">
            <v>11665</v>
          </cell>
          <cell r="W39">
            <v>10956</v>
          </cell>
          <cell r="X39">
            <v>10154</v>
          </cell>
          <cell r="Y39">
            <v>9439</v>
          </cell>
          <cell r="Z39">
            <v>8769</v>
          </cell>
          <cell r="AA39">
            <v>8192</v>
          </cell>
          <cell r="AB39">
            <v>34741</v>
          </cell>
          <cell r="AC39">
            <v>29774</v>
          </cell>
          <cell r="AD39">
            <v>27025</v>
          </cell>
          <cell r="AE39">
            <v>25925</v>
          </cell>
          <cell r="AF39">
            <v>21573</v>
          </cell>
          <cell r="AG39">
            <v>18203</v>
          </cell>
          <cell r="AH39">
            <v>14692</v>
          </cell>
          <cell r="AI39">
            <v>12255</v>
          </cell>
          <cell r="AJ39">
            <v>11641</v>
          </cell>
          <cell r="AK39">
            <v>9839</v>
          </cell>
          <cell r="AL39">
            <v>7446</v>
          </cell>
          <cell r="AM39">
            <v>5906</v>
          </cell>
          <cell r="AN39">
            <v>7110</v>
          </cell>
        </row>
        <row r="40">
          <cell r="A40" t="str">
            <v>030100</v>
          </cell>
          <cell r="B40" t="str">
            <v>03</v>
          </cell>
          <cell r="C40" t="str">
            <v>01</v>
          </cell>
          <cell r="D40" t="str">
            <v>00</v>
          </cell>
          <cell r="E40" t="str">
            <v>ABANCAY</v>
          </cell>
          <cell r="G40">
            <v>105644</v>
          </cell>
          <cell r="H40">
            <v>2317</v>
          </cell>
          <cell r="I40">
            <v>2349</v>
          </cell>
          <cell r="J40">
            <v>2479</v>
          </cell>
          <cell r="K40">
            <v>2550</v>
          </cell>
          <cell r="L40">
            <v>2579</v>
          </cell>
          <cell r="M40">
            <v>2581</v>
          </cell>
          <cell r="N40">
            <v>2578</v>
          </cell>
          <cell r="O40">
            <v>2587</v>
          </cell>
          <cell r="P40">
            <v>2621</v>
          </cell>
          <cell r="Q40">
            <v>2687</v>
          </cell>
          <cell r="R40">
            <v>2759</v>
          </cell>
          <cell r="S40">
            <v>2836</v>
          </cell>
          <cell r="T40">
            <v>2907</v>
          </cell>
          <cell r="U40">
            <v>2909</v>
          </cell>
          <cell r="V40">
            <v>2817</v>
          </cell>
          <cell r="W40">
            <v>2646</v>
          </cell>
          <cell r="X40">
            <v>2452</v>
          </cell>
          <cell r="Y40">
            <v>2280</v>
          </cell>
          <cell r="Z40">
            <v>2118</v>
          </cell>
          <cell r="AA40">
            <v>1979</v>
          </cell>
          <cell r="AB40">
            <v>8391</v>
          </cell>
          <cell r="AC40">
            <v>7191</v>
          </cell>
          <cell r="AD40">
            <v>6527</v>
          </cell>
          <cell r="AE40">
            <v>6261</v>
          </cell>
          <cell r="AF40">
            <v>5210</v>
          </cell>
          <cell r="AG40">
            <v>4396</v>
          </cell>
          <cell r="AH40">
            <v>3548</v>
          </cell>
          <cell r="AI40">
            <v>2960</v>
          </cell>
          <cell r="AJ40">
            <v>2812</v>
          </cell>
          <cell r="AK40">
            <v>2376</v>
          </cell>
          <cell r="AL40">
            <v>1798</v>
          </cell>
          <cell r="AM40">
            <v>1426</v>
          </cell>
          <cell r="AN40">
            <v>1717</v>
          </cell>
        </row>
        <row r="41">
          <cell r="A41" t="str">
            <v>030200</v>
          </cell>
          <cell r="B41" t="str">
            <v>03</v>
          </cell>
          <cell r="C41" t="str">
            <v>02</v>
          </cell>
          <cell r="D41" t="str">
            <v>00</v>
          </cell>
          <cell r="E41" t="str">
            <v>ANDAHUAYLAS</v>
          </cell>
          <cell r="G41">
            <v>153442</v>
          </cell>
          <cell r="H41">
            <v>3366</v>
          </cell>
          <cell r="I41">
            <v>3412</v>
          </cell>
          <cell r="J41">
            <v>3602</v>
          </cell>
          <cell r="K41">
            <v>3703</v>
          </cell>
          <cell r="L41">
            <v>3746</v>
          </cell>
          <cell r="M41">
            <v>3749</v>
          </cell>
          <cell r="N41">
            <v>3745</v>
          </cell>
          <cell r="O41">
            <v>3757</v>
          </cell>
          <cell r="P41">
            <v>3807</v>
          </cell>
          <cell r="Q41">
            <v>3903</v>
          </cell>
          <cell r="R41">
            <v>4007</v>
          </cell>
          <cell r="S41">
            <v>4120</v>
          </cell>
          <cell r="T41">
            <v>4223</v>
          </cell>
          <cell r="U41">
            <v>4226</v>
          </cell>
          <cell r="V41">
            <v>4092</v>
          </cell>
          <cell r="W41">
            <v>3843</v>
          </cell>
          <cell r="X41">
            <v>3562</v>
          </cell>
          <cell r="Y41">
            <v>3311</v>
          </cell>
          <cell r="Z41">
            <v>3075</v>
          </cell>
          <cell r="AA41">
            <v>2873</v>
          </cell>
          <cell r="AB41">
            <v>12185</v>
          </cell>
          <cell r="AC41">
            <v>10444</v>
          </cell>
          <cell r="AD41">
            <v>9480</v>
          </cell>
          <cell r="AE41">
            <v>9094</v>
          </cell>
          <cell r="AF41">
            <v>7567</v>
          </cell>
          <cell r="AG41">
            <v>6386</v>
          </cell>
          <cell r="AH41">
            <v>5154</v>
          </cell>
          <cell r="AI41">
            <v>4298</v>
          </cell>
          <cell r="AJ41">
            <v>4083</v>
          </cell>
          <cell r="AK41">
            <v>3452</v>
          </cell>
          <cell r="AL41">
            <v>2612</v>
          </cell>
          <cell r="AM41">
            <v>2071</v>
          </cell>
          <cell r="AN41">
            <v>2494</v>
          </cell>
        </row>
        <row r="42">
          <cell r="A42" t="str">
            <v>030300</v>
          </cell>
          <cell r="B42" t="str">
            <v>03</v>
          </cell>
          <cell r="C42" t="str">
            <v>03</v>
          </cell>
          <cell r="D42" t="str">
            <v>00</v>
          </cell>
          <cell r="E42" t="str">
            <v>ANTABAMBA</v>
          </cell>
          <cell r="G42">
            <v>13597</v>
          </cell>
          <cell r="H42">
            <v>298</v>
          </cell>
          <cell r="I42">
            <v>302</v>
          </cell>
          <cell r="J42">
            <v>319</v>
          </cell>
          <cell r="K42">
            <v>328</v>
          </cell>
          <cell r="L42">
            <v>332</v>
          </cell>
          <cell r="M42">
            <v>332</v>
          </cell>
          <cell r="N42">
            <v>332</v>
          </cell>
          <cell r="O42">
            <v>333</v>
          </cell>
          <cell r="P42">
            <v>337</v>
          </cell>
          <cell r="Q42">
            <v>346</v>
          </cell>
          <cell r="R42">
            <v>355</v>
          </cell>
          <cell r="S42">
            <v>365</v>
          </cell>
          <cell r="T42">
            <v>374</v>
          </cell>
          <cell r="U42">
            <v>374</v>
          </cell>
          <cell r="V42">
            <v>363</v>
          </cell>
          <cell r="W42">
            <v>341</v>
          </cell>
          <cell r="X42">
            <v>316</v>
          </cell>
          <cell r="Y42">
            <v>293</v>
          </cell>
          <cell r="Z42">
            <v>273</v>
          </cell>
          <cell r="AA42">
            <v>255</v>
          </cell>
          <cell r="AB42">
            <v>1080</v>
          </cell>
          <cell r="AC42">
            <v>925</v>
          </cell>
          <cell r="AD42">
            <v>840</v>
          </cell>
          <cell r="AE42">
            <v>806</v>
          </cell>
          <cell r="AF42">
            <v>670</v>
          </cell>
          <cell r="AG42">
            <v>566</v>
          </cell>
          <cell r="AH42">
            <v>457</v>
          </cell>
          <cell r="AI42">
            <v>381</v>
          </cell>
          <cell r="AJ42">
            <v>362</v>
          </cell>
          <cell r="AK42">
            <v>306</v>
          </cell>
          <cell r="AL42">
            <v>231</v>
          </cell>
          <cell r="AM42">
            <v>184</v>
          </cell>
          <cell r="AN42">
            <v>221</v>
          </cell>
        </row>
        <row r="43">
          <cell r="A43" t="str">
            <v>030400</v>
          </cell>
          <cell r="B43" t="str">
            <v>03</v>
          </cell>
          <cell r="C43" t="str">
            <v>04</v>
          </cell>
          <cell r="D43" t="str">
            <v>00</v>
          </cell>
          <cell r="E43" t="str">
            <v>AYMARAES</v>
          </cell>
          <cell r="G43">
            <v>34077</v>
          </cell>
          <cell r="H43">
            <v>747</v>
          </cell>
          <cell r="I43">
            <v>758</v>
          </cell>
          <cell r="J43">
            <v>800</v>
          </cell>
          <cell r="K43">
            <v>823</v>
          </cell>
          <cell r="L43">
            <v>832</v>
          </cell>
          <cell r="M43">
            <v>833</v>
          </cell>
          <cell r="N43">
            <v>832</v>
          </cell>
          <cell r="O43">
            <v>835</v>
          </cell>
          <cell r="P43">
            <v>845</v>
          </cell>
          <cell r="Q43">
            <v>867</v>
          </cell>
          <cell r="R43">
            <v>890</v>
          </cell>
          <cell r="S43">
            <v>915</v>
          </cell>
          <cell r="T43">
            <v>938</v>
          </cell>
          <cell r="U43">
            <v>938</v>
          </cell>
          <cell r="V43">
            <v>909</v>
          </cell>
          <cell r="W43">
            <v>853</v>
          </cell>
          <cell r="X43">
            <v>791</v>
          </cell>
          <cell r="Y43">
            <v>735</v>
          </cell>
          <cell r="Z43">
            <v>683</v>
          </cell>
          <cell r="AA43">
            <v>638</v>
          </cell>
          <cell r="AB43">
            <v>2706</v>
          </cell>
          <cell r="AC43">
            <v>2319</v>
          </cell>
          <cell r="AD43">
            <v>2105</v>
          </cell>
          <cell r="AE43">
            <v>2020</v>
          </cell>
          <cell r="AF43">
            <v>1681</v>
          </cell>
          <cell r="AG43">
            <v>1418</v>
          </cell>
          <cell r="AH43">
            <v>1144</v>
          </cell>
          <cell r="AI43">
            <v>955</v>
          </cell>
          <cell r="AJ43">
            <v>907</v>
          </cell>
          <cell r="AK43">
            <v>766</v>
          </cell>
          <cell r="AL43">
            <v>580</v>
          </cell>
          <cell r="AM43">
            <v>460</v>
          </cell>
          <cell r="AN43">
            <v>554</v>
          </cell>
        </row>
        <row r="44">
          <cell r="A44" t="str">
            <v>030500</v>
          </cell>
          <cell r="B44" t="str">
            <v>03</v>
          </cell>
          <cell r="C44" t="str">
            <v>05</v>
          </cell>
          <cell r="D44" t="str">
            <v>00</v>
          </cell>
          <cell r="E44" t="str">
            <v>COTABAMBAS</v>
          </cell>
          <cell r="G44">
            <v>48333</v>
          </cell>
          <cell r="H44">
            <v>1060</v>
          </cell>
          <cell r="I44">
            <v>1075</v>
          </cell>
          <cell r="J44">
            <v>1134</v>
          </cell>
          <cell r="K44">
            <v>1167</v>
          </cell>
          <cell r="L44">
            <v>1180</v>
          </cell>
          <cell r="M44">
            <v>1181</v>
          </cell>
          <cell r="N44">
            <v>1179</v>
          </cell>
          <cell r="O44">
            <v>1184</v>
          </cell>
          <cell r="P44">
            <v>1199</v>
          </cell>
          <cell r="Q44">
            <v>1229</v>
          </cell>
          <cell r="R44">
            <v>1262</v>
          </cell>
          <cell r="S44">
            <v>1297</v>
          </cell>
          <cell r="T44">
            <v>1330</v>
          </cell>
          <cell r="U44">
            <v>1331</v>
          </cell>
          <cell r="V44">
            <v>1289</v>
          </cell>
          <cell r="W44">
            <v>1211</v>
          </cell>
          <cell r="X44">
            <v>1122</v>
          </cell>
          <cell r="Y44">
            <v>1043</v>
          </cell>
          <cell r="Z44">
            <v>969</v>
          </cell>
          <cell r="AA44">
            <v>905</v>
          </cell>
          <cell r="AB44">
            <v>3839</v>
          </cell>
          <cell r="AC44">
            <v>3290</v>
          </cell>
          <cell r="AD44">
            <v>2986</v>
          </cell>
          <cell r="AE44">
            <v>2864</v>
          </cell>
          <cell r="AF44">
            <v>2384</v>
          </cell>
          <cell r="AG44">
            <v>2011</v>
          </cell>
          <cell r="AH44">
            <v>1623</v>
          </cell>
          <cell r="AI44">
            <v>1354</v>
          </cell>
          <cell r="AJ44">
            <v>1286</v>
          </cell>
          <cell r="AK44">
            <v>1087</v>
          </cell>
          <cell r="AL44">
            <v>823</v>
          </cell>
          <cell r="AM44">
            <v>653</v>
          </cell>
          <cell r="AN44">
            <v>786</v>
          </cell>
        </row>
        <row r="45">
          <cell r="A45" t="str">
            <v>030600</v>
          </cell>
          <cell r="B45" t="str">
            <v>03</v>
          </cell>
          <cell r="C45" t="str">
            <v>06</v>
          </cell>
          <cell r="D45" t="str">
            <v>00</v>
          </cell>
          <cell r="E45" t="str">
            <v>CHINCHEROS</v>
          </cell>
          <cell r="G45">
            <v>54504</v>
          </cell>
          <cell r="H45">
            <v>1196</v>
          </cell>
          <cell r="I45">
            <v>1212</v>
          </cell>
          <cell r="J45">
            <v>1279</v>
          </cell>
          <cell r="K45">
            <v>1316</v>
          </cell>
          <cell r="L45">
            <v>1330</v>
          </cell>
          <cell r="M45">
            <v>1332</v>
          </cell>
          <cell r="N45">
            <v>1330</v>
          </cell>
          <cell r="O45">
            <v>1335</v>
          </cell>
          <cell r="P45">
            <v>1352</v>
          </cell>
          <cell r="Q45">
            <v>1386</v>
          </cell>
          <cell r="R45">
            <v>1423</v>
          </cell>
          <cell r="S45">
            <v>1463</v>
          </cell>
          <cell r="T45">
            <v>1500</v>
          </cell>
          <cell r="U45">
            <v>1501</v>
          </cell>
          <cell r="V45">
            <v>1453</v>
          </cell>
          <cell r="W45">
            <v>1365</v>
          </cell>
          <cell r="X45">
            <v>1265</v>
          </cell>
          <cell r="Y45">
            <v>1176</v>
          </cell>
          <cell r="Z45">
            <v>1093</v>
          </cell>
          <cell r="AA45">
            <v>1021</v>
          </cell>
          <cell r="AB45">
            <v>4329</v>
          </cell>
          <cell r="AC45">
            <v>3710</v>
          </cell>
          <cell r="AD45">
            <v>3367</v>
          </cell>
          <cell r="AE45">
            <v>3230</v>
          </cell>
          <cell r="AF45">
            <v>2688</v>
          </cell>
          <cell r="AG45">
            <v>2268</v>
          </cell>
          <cell r="AH45">
            <v>1831</v>
          </cell>
          <cell r="AI45">
            <v>1527</v>
          </cell>
          <cell r="AJ45">
            <v>1450</v>
          </cell>
          <cell r="AK45">
            <v>1226</v>
          </cell>
          <cell r="AL45">
            <v>928</v>
          </cell>
          <cell r="AM45">
            <v>736</v>
          </cell>
          <cell r="AN45">
            <v>886</v>
          </cell>
        </row>
        <row r="46">
          <cell r="A46" t="str">
            <v>030700</v>
          </cell>
          <cell r="B46" t="str">
            <v>03</v>
          </cell>
          <cell r="C46" t="str">
            <v>07</v>
          </cell>
          <cell r="D46" t="str">
            <v>00</v>
          </cell>
          <cell r="E46" t="str">
            <v>GRAU</v>
          </cell>
          <cell r="G46">
            <v>27837</v>
          </cell>
          <cell r="H46">
            <v>611</v>
          </cell>
          <cell r="I46">
            <v>619</v>
          </cell>
          <cell r="J46">
            <v>653</v>
          </cell>
          <cell r="K46">
            <v>672</v>
          </cell>
          <cell r="L46">
            <v>679</v>
          </cell>
          <cell r="M46">
            <v>680</v>
          </cell>
          <cell r="N46">
            <v>679</v>
          </cell>
          <cell r="O46">
            <v>682</v>
          </cell>
          <cell r="P46">
            <v>691</v>
          </cell>
          <cell r="Q46">
            <v>708</v>
          </cell>
          <cell r="R46">
            <v>727</v>
          </cell>
          <cell r="S46">
            <v>747</v>
          </cell>
          <cell r="T46">
            <v>766</v>
          </cell>
          <cell r="U46">
            <v>767</v>
          </cell>
          <cell r="V46">
            <v>742</v>
          </cell>
          <cell r="W46">
            <v>697</v>
          </cell>
          <cell r="X46">
            <v>646</v>
          </cell>
          <cell r="Y46">
            <v>601</v>
          </cell>
          <cell r="Z46">
            <v>558</v>
          </cell>
          <cell r="AA46">
            <v>521</v>
          </cell>
          <cell r="AB46">
            <v>2211</v>
          </cell>
          <cell r="AC46">
            <v>1895</v>
          </cell>
          <cell r="AD46">
            <v>1720</v>
          </cell>
          <cell r="AE46">
            <v>1650</v>
          </cell>
          <cell r="AF46">
            <v>1373</v>
          </cell>
          <cell r="AG46">
            <v>1158</v>
          </cell>
          <cell r="AH46">
            <v>935</v>
          </cell>
          <cell r="AI46">
            <v>780</v>
          </cell>
          <cell r="AJ46">
            <v>741</v>
          </cell>
          <cell r="AK46">
            <v>626</v>
          </cell>
          <cell r="AL46">
            <v>474</v>
          </cell>
          <cell r="AM46">
            <v>376</v>
          </cell>
          <cell r="AN46">
            <v>452</v>
          </cell>
        </row>
        <row r="47">
          <cell r="A47" t="str">
            <v>040000</v>
          </cell>
          <cell r="B47" t="str">
            <v>04</v>
          </cell>
          <cell r="C47" t="str">
            <v>00</v>
          </cell>
          <cell r="D47" t="str">
            <v>00</v>
          </cell>
          <cell r="E47" t="str">
            <v>AREQUIPA</v>
          </cell>
          <cell r="F47">
            <v>1183133</v>
          </cell>
          <cell r="G47">
            <v>1183133</v>
          </cell>
          <cell r="H47">
            <v>20313</v>
          </cell>
          <cell r="I47">
            <v>20185</v>
          </cell>
          <cell r="J47">
            <v>20349</v>
          </cell>
          <cell r="K47">
            <v>20528</v>
          </cell>
          <cell r="L47">
            <v>20723</v>
          </cell>
          <cell r="M47">
            <v>20932</v>
          </cell>
          <cell r="N47">
            <v>21126</v>
          </cell>
          <cell r="O47">
            <v>21290</v>
          </cell>
          <cell r="P47">
            <v>21414</v>
          </cell>
          <cell r="Q47">
            <v>21496</v>
          </cell>
          <cell r="R47">
            <v>21629</v>
          </cell>
          <cell r="S47">
            <v>21743</v>
          </cell>
          <cell r="T47">
            <v>21786</v>
          </cell>
          <cell r="U47">
            <v>21889</v>
          </cell>
          <cell r="V47">
            <v>22076</v>
          </cell>
          <cell r="W47">
            <v>22311</v>
          </cell>
          <cell r="X47">
            <v>22533</v>
          </cell>
          <cell r="Y47">
            <v>22742</v>
          </cell>
          <cell r="Z47">
            <v>22980</v>
          </cell>
          <cell r="AA47">
            <v>23246</v>
          </cell>
          <cell r="AB47">
            <v>117757</v>
          </cell>
          <cell r="AC47">
            <v>111455</v>
          </cell>
          <cell r="AD47">
            <v>98116</v>
          </cell>
          <cell r="AE47">
            <v>83893</v>
          </cell>
          <cell r="AF47">
            <v>73082</v>
          </cell>
          <cell r="AG47">
            <v>61982</v>
          </cell>
          <cell r="AH47">
            <v>51719</v>
          </cell>
          <cell r="AI47">
            <v>42174</v>
          </cell>
          <cell r="AJ47">
            <v>31671</v>
          </cell>
          <cell r="AK47">
            <v>25879</v>
          </cell>
          <cell r="AL47">
            <v>20607</v>
          </cell>
          <cell r="AM47">
            <v>15547</v>
          </cell>
          <cell r="AN47">
            <v>17960</v>
          </cell>
        </row>
        <row r="48">
          <cell r="A48" t="str">
            <v>040100</v>
          </cell>
          <cell r="B48" t="str">
            <v>04</v>
          </cell>
          <cell r="C48" t="str">
            <v>01</v>
          </cell>
          <cell r="D48" t="str">
            <v>00</v>
          </cell>
          <cell r="E48" t="str">
            <v>AREQUIPA</v>
          </cell>
          <cell r="G48">
            <v>896140</v>
          </cell>
          <cell r="H48">
            <v>15386</v>
          </cell>
          <cell r="I48">
            <v>15289</v>
          </cell>
          <cell r="J48">
            <v>15412</v>
          </cell>
          <cell r="K48">
            <v>15548</v>
          </cell>
          <cell r="L48">
            <v>15697</v>
          </cell>
          <cell r="M48">
            <v>15854</v>
          </cell>
          <cell r="N48">
            <v>16002</v>
          </cell>
          <cell r="O48">
            <v>16125</v>
          </cell>
          <cell r="P48">
            <v>16220</v>
          </cell>
          <cell r="Q48">
            <v>16281</v>
          </cell>
          <cell r="R48">
            <v>16383</v>
          </cell>
          <cell r="S48">
            <v>16468</v>
          </cell>
          <cell r="T48">
            <v>16500</v>
          </cell>
          <cell r="U48">
            <v>16580</v>
          </cell>
          <cell r="V48">
            <v>16721</v>
          </cell>
          <cell r="W48">
            <v>16900</v>
          </cell>
          <cell r="X48">
            <v>17068</v>
          </cell>
          <cell r="Y48">
            <v>17224</v>
          </cell>
          <cell r="Z48">
            <v>17406</v>
          </cell>
          <cell r="AA48">
            <v>17607</v>
          </cell>
          <cell r="AB48">
            <v>89192</v>
          </cell>
          <cell r="AC48">
            <v>84420</v>
          </cell>
          <cell r="AD48">
            <v>74317</v>
          </cell>
          <cell r="AE48">
            <v>63543</v>
          </cell>
          <cell r="AF48">
            <v>55354</v>
          </cell>
          <cell r="AG48">
            <v>46947</v>
          </cell>
          <cell r="AH48">
            <v>39174</v>
          </cell>
          <cell r="AI48">
            <v>31944</v>
          </cell>
          <cell r="AJ48">
            <v>23989</v>
          </cell>
          <cell r="AK48">
            <v>19602</v>
          </cell>
          <cell r="AL48">
            <v>15608</v>
          </cell>
          <cell r="AM48">
            <v>11776</v>
          </cell>
          <cell r="AN48">
            <v>13603</v>
          </cell>
        </row>
        <row r="49">
          <cell r="A49" t="str">
            <v>040200</v>
          </cell>
          <cell r="B49" t="str">
            <v>04</v>
          </cell>
          <cell r="C49" t="str">
            <v>02</v>
          </cell>
          <cell r="D49" t="str">
            <v>00</v>
          </cell>
          <cell r="E49" t="str">
            <v>CAMANA</v>
          </cell>
          <cell r="G49">
            <v>52940</v>
          </cell>
          <cell r="H49">
            <v>909</v>
          </cell>
          <cell r="I49">
            <v>903</v>
          </cell>
          <cell r="J49">
            <v>911</v>
          </cell>
          <cell r="K49">
            <v>919</v>
          </cell>
          <cell r="L49">
            <v>927</v>
          </cell>
          <cell r="M49">
            <v>937</v>
          </cell>
          <cell r="N49">
            <v>945</v>
          </cell>
          <cell r="O49">
            <v>953</v>
          </cell>
          <cell r="P49">
            <v>958</v>
          </cell>
          <cell r="Q49">
            <v>962</v>
          </cell>
          <cell r="R49">
            <v>968</v>
          </cell>
          <cell r="S49">
            <v>973</v>
          </cell>
          <cell r="T49">
            <v>975</v>
          </cell>
          <cell r="U49">
            <v>979</v>
          </cell>
          <cell r="V49">
            <v>988</v>
          </cell>
          <cell r="W49">
            <v>998</v>
          </cell>
          <cell r="X49">
            <v>1008</v>
          </cell>
          <cell r="Y49">
            <v>1018</v>
          </cell>
          <cell r="Z49">
            <v>1028</v>
          </cell>
          <cell r="AA49">
            <v>1040</v>
          </cell>
          <cell r="AB49">
            <v>5269</v>
          </cell>
          <cell r="AC49">
            <v>4987</v>
          </cell>
          <cell r="AD49">
            <v>4390</v>
          </cell>
          <cell r="AE49">
            <v>3754</v>
          </cell>
          <cell r="AF49">
            <v>3270</v>
          </cell>
          <cell r="AG49">
            <v>2773</v>
          </cell>
          <cell r="AH49">
            <v>2314</v>
          </cell>
          <cell r="AI49">
            <v>1887</v>
          </cell>
          <cell r="AJ49">
            <v>1417</v>
          </cell>
          <cell r="AK49">
            <v>1158</v>
          </cell>
          <cell r="AL49">
            <v>922</v>
          </cell>
          <cell r="AM49">
            <v>696</v>
          </cell>
          <cell r="AN49">
            <v>804</v>
          </cell>
        </row>
        <row r="50">
          <cell r="A50" t="str">
            <v>040300</v>
          </cell>
          <cell r="B50" t="str">
            <v>04</v>
          </cell>
          <cell r="C50" t="str">
            <v>03</v>
          </cell>
          <cell r="D50" t="str">
            <v>00</v>
          </cell>
          <cell r="E50" t="str">
            <v>CARAVELI</v>
          </cell>
          <cell r="G50">
            <v>32200</v>
          </cell>
          <cell r="H50">
            <v>553</v>
          </cell>
          <cell r="I50">
            <v>549</v>
          </cell>
          <cell r="J50">
            <v>554</v>
          </cell>
          <cell r="K50">
            <v>559</v>
          </cell>
          <cell r="L50">
            <v>564</v>
          </cell>
          <cell r="M50">
            <v>570</v>
          </cell>
          <cell r="N50">
            <v>575</v>
          </cell>
          <cell r="O50">
            <v>579</v>
          </cell>
          <cell r="P50">
            <v>583</v>
          </cell>
          <cell r="Q50">
            <v>585</v>
          </cell>
          <cell r="R50">
            <v>589</v>
          </cell>
          <cell r="S50">
            <v>592</v>
          </cell>
          <cell r="T50">
            <v>593</v>
          </cell>
          <cell r="U50">
            <v>596</v>
          </cell>
          <cell r="V50">
            <v>601</v>
          </cell>
          <cell r="W50">
            <v>607</v>
          </cell>
          <cell r="X50">
            <v>613</v>
          </cell>
          <cell r="Y50">
            <v>619</v>
          </cell>
          <cell r="Z50">
            <v>625</v>
          </cell>
          <cell r="AA50">
            <v>633</v>
          </cell>
          <cell r="AB50">
            <v>3205</v>
          </cell>
          <cell r="AC50">
            <v>3033</v>
          </cell>
          <cell r="AD50">
            <v>2670</v>
          </cell>
          <cell r="AE50">
            <v>2283</v>
          </cell>
          <cell r="AF50">
            <v>1989</v>
          </cell>
          <cell r="AG50">
            <v>1687</v>
          </cell>
          <cell r="AH50">
            <v>1407</v>
          </cell>
          <cell r="AI50">
            <v>1148</v>
          </cell>
          <cell r="AJ50">
            <v>862</v>
          </cell>
          <cell r="AK50">
            <v>704</v>
          </cell>
          <cell r="AL50">
            <v>561</v>
          </cell>
          <cell r="AM50">
            <v>423</v>
          </cell>
          <cell r="AN50">
            <v>489</v>
          </cell>
        </row>
        <row r="51">
          <cell r="A51" t="str">
            <v>040400</v>
          </cell>
          <cell r="B51" t="str">
            <v>04</v>
          </cell>
          <cell r="C51" t="str">
            <v>04</v>
          </cell>
          <cell r="D51" t="str">
            <v>00</v>
          </cell>
          <cell r="E51" t="str">
            <v>CASTILLA</v>
          </cell>
          <cell r="G51">
            <v>36554</v>
          </cell>
          <cell r="H51">
            <v>628</v>
          </cell>
          <cell r="I51">
            <v>624</v>
          </cell>
          <cell r="J51">
            <v>629</v>
          </cell>
          <cell r="K51">
            <v>634</v>
          </cell>
          <cell r="L51">
            <v>640</v>
          </cell>
          <cell r="M51">
            <v>647</v>
          </cell>
          <cell r="N51">
            <v>653</v>
          </cell>
          <cell r="O51">
            <v>658</v>
          </cell>
          <cell r="P51">
            <v>662</v>
          </cell>
          <cell r="Q51">
            <v>664</v>
          </cell>
          <cell r="R51">
            <v>668</v>
          </cell>
          <cell r="S51">
            <v>672</v>
          </cell>
          <cell r="T51">
            <v>673</v>
          </cell>
          <cell r="U51">
            <v>676</v>
          </cell>
          <cell r="V51">
            <v>682</v>
          </cell>
          <cell r="W51">
            <v>689</v>
          </cell>
          <cell r="X51">
            <v>696</v>
          </cell>
          <cell r="Y51">
            <v>703</v>
          </cell>
          <cell r="Z51">
            <v>710</v>
          </cell>
          <cell r="AA51">
            <v>718</v>
          </cell>
          <cell r="AB51">
            <v>3638</v>
          </cell>
          <cell r="AC51">
            <v>3443</v>
          </cell>
          <cell r="AD51">
            <v>3031</v>
          </cell>
          <cell r="AE51">
            <v>2592</v>
          </cell>
          <cell r="AF51">
            <v>2258</v>
          </cell>
          <cell r="AG51">
            <v>1915</v>
          </cell>
          <cell r="AH51">
            <v>1598</v>
          </cell>
          <cell r="AI51">
            <v>1303</v>
          </cell>
          <cell r="AJ51">
            <v>978</v>
          </cell>
          <cell r="AK51">
            <v>800</v>
          </cell>
          <cell r="AL51">
            <v>637</v>
          </cell>
          <cell r="AM51">
            <v>480</v>
          </cell>
          <cell r="AN51">
            <v>555</v>
          </cell>
        </row>
        <row r="52">
          <cell r="A52" t="str">
            <v>040500</v>
          </cell>
          <cell r="B52" t="str">
            <v>04</v>
          </cell>
          <cell r="C52" t="str">
            <v>05</v>
          </cell>
          <cell r="D52" t="str">
            <v>00</v>
          </cell>
          <cell r="E52" t="str">
            <v>CAYLLOMA</v>
          </cell>
          <cell r="G52">
            <v>77810</v>
          </cell>
          <cell r="H52">
            <v>1336</v>
          </cell>
          <cell r="I52">
            <v>1328</v>
          </cell>
          <cell r="J52">
            <v>1338</v>
          </cell>
          <cell r="K52">
            <v>1350</v>
          </cell>
          <cell r="L52">
            <v>1363</v>
          </cell>
          <cell r="M52">
            <v>1377</v>
          </cell>
          <cell r="N52">
            <v>1389</v>
          </cell>
          <cell r="O52">
            <v>1400</v>
          </cell>
          <cell r="P52">
            <v>1408</v>
          </cell>
          <cell r="Q52">
            <v>1414</v>
          </cell>
          <cell r="R52">
            <v>1422</v>
          </cell>
          <cell r="S52">
            <v>1430</v>
          </cell>
          <cell r="T52">
            <v>1433</v>
          </cell>
          <cell r="U52">
            <v>1440</v>
          </cell>
          <cell r="V52">
            <v>1452</v>
          </cell>
          <cell r="W52">
            <v>1467</v>
          </cell>
          <cell r="X52">
            <v>1482</v>
          </cell>
          <cell r="Y52">
            <v>1496</v>
          </cell>
          <cell r="Z52">
            <v>1511</v>
          </cell>
          <cell r="AA52">
            <v>1529</v>
          </cell>
          <cell r="AB52">
            <v>7745</v>
          </cell>
          <cell r="AC52">
            <v>7330</v>
          </cell>
          <cell r="AD52">
            <v>6453</v>
          </cell>
          <cell r="AE52">
            <v>5517</v>
          </cell>
          <cell r="AF52">
            <v>4806</v>
          </cell>
          <cell r="AG52">
            <v>4076</v>
          </cell>
          <cell r="AH52">
            <v>3401</v>
          </cell>
          <cell r="AI52">
            <v>2774</v>
          </cell>
          <cell r="AJ52">
            <v>2083</v>
          </cell>
          <cell r="AK52">
            <v>1702</v>
          </cell>
          <cell r="AL52">
            <v>1355</v>
          </cell>
          <cell r="AM52">
            <v>1022</v>
          </cell>
          <cell r="AN52">
            <v>1181</v>
          </cell>
        </row>
        <row r="53">
          <cell r="A53" t="str">
            <v>040600</v>
          </cell>
          <cell r="B53" t="str">
            <v>04</v>
          </cell>
          <cell r="C53" t="str">
            <v>06</v>
          </cell>
          <cell r="D53" t="str">
            <v>00</v>
          </cell>
          <cell r="E53" t="str">
            <v>CONDESUYOS</v>
          </cell>
          <cell r="G53">
            <v>18716</v>
          </cell>
          <cell r="H53">
            <v>321</v>
          </cell>
          <cell r="I53">
            <v>319</v>
          </cell>
          <cell r="J53">
            <v>322</v>
          </cell>
          <cell r="K53">
            <v>325</v>
          </cell>
          <cell r="L53">
            <v>328</v>
          </cell>
          <cell r="M53">
            <v>331</v>
          </cell>
          <cell r="N53">
            <v>334</v>
          </cell>
          <cell r="O53">
            <v>337</v>
          </cell>
          <cell r="P53">
            <v>339</v>
          </cell>
          <cell r="Q53">
            <v>340</v>
          </cell>
          <cell r="R53">
            <v>342</v>
          </cell>
          <cell r="S53">
            <v>344</v>
          </cell>
          <cell r="T53">
            <v>345</v>
          </cell>
          <cell r="U53">
            <v>346</v>
          </cell>
          <cell r="V53">
            <v>349</v>
          </cell>
          <cell r="W53">
            <v>353</v>
          </cell>
          <cell r="X53">
            <v>356</v>
          </cell>
          <cell r="Y53">
            <v>360</v>
          </cell>
          <cell r="Z53">
            <v>364</v>
          </cell>
          <cell r="AA53">
            <v>368</v>
          </cell>
          <cell r="AB53">
            <v>1863</v>
          </cell>
          <cell r="AC53">
            <v>1763</v>
          </cell>
          <cell r="AD53">
            <v>1552</v>
          </cell>
          <cell r="AE53">
            <v>1327</v>
          </cell>
          <cell r="AF53">
            <v>1156</v>
          </cell>
          <cell r="AG53">
            <v>981</v>
          </cell>
          <cell r="AH53">
            <v>818</v>
          </cell>
          <cell r="AI53">
            <v>667</v>
          </cell>
          <cell r="AJ53">
            <v>501</v>
          </cell>
          <cell r="AK53">
            <v>409</v>
          </cell>
          <cell r="AL53">
            <v>326</v>
          </cell>
          <cell r="AM53">
            <v>246</v>
          </cell>
          <cell r="AN53">
            <v>284</v>
          </cell>
        </row>
        <row r="54">
          <cell r="A54" t="str">
            <v>040700</v>
          </cell>
          <cell r="B54" t="str">
            <v>04</v>
          </cell>
          <cell r="C54" t="str">
            <v>07</v>
          </cell>
          <cell r="D54" t="str">
            <v>00</v>
          </cell>
          <cell r="E54" t="str">
            <v>ISLAY</v>
          </cell>
          <cell r="G54">
            <v>51574</v>
          </cell>
          <cell r="H54">
            <v>885</v>
          </cell>
          <cell r="I54">
            <v>880</v>
          </cell>
          <cell r="J54">
            <v>887</v>
          </cell>
          <cell r="K54">
            <v>895</v>
          </cell>
          <cell r="L54">
            <v>903</v>
          </cell>
          <cell r="M54">
            <v>912</v>
          </cell>
          <cell r="N54">
            <v>921</v>
          </cell>
          <cell r="O54">
            <v>928</v>
          </cell>
          <cell r="P54">
            <v>933</v>
          </cell>
          <cell r="Q54">
            <v>937</v>
          </cell>
          <cell r="R54">
            <v>943</v>
          </cell>
          <cell r="S54">
            <v>948</v>
          </cell>
          <cell r="T54">
            <v>950</v>
          </cell>
          <cell r="U54">
            <v>954</v>
          </cell>
          <cell r="V54">
            <v>962</v>
          </cell>
          <cell r="W54">
            <v>973</v>
          </cell>
          <cell r="X54">
            <v>982</v>
          </cell>
          <cell r="Y54">
            <v>991</v>
          </cell>
          <cell r="Z54">
            <v>1002</v>
          </cell>
          <cell r="AA54">
            <v>1013</v>
          </cell>
          <cell r="AB54">
            <v>5133</v>
          </cell>
          <cell r="AC54">
            <v>4859</v>
          </cell>
          <cell r="AD54">
            <v>4277</v>
          </cell>
          <cell r="AE54">
            <v>3657</v>
          </cell>
          <cell r="AF54">
            <v>3186</v>
          </cell>
          <cell r="AG54">
            <v>2702</v>
          </cell>
          <cell r="AH54">
            <v>2255</v>
          </cell>
          <cell r="AI54">
            <v>1838</v>
          </cell>
          <cell r="AJ54">
            <v>1381</v>
          </cell>
          <cell r="AK54">
            <v>1128</v>
          </cell>
          <cell r="AL54">
            <v>898</v>
          </cell>
          <cell r="AM54">
            <v>678</v>
          </cell>
          <cell r="AN54">
            <v>783</v>
          </cell>
        </row>
        <row r="55">
          <cell r="A55" t="str">
            <v>040800</v>
          </cell>
          <cell r="B55" t="str">
            <v>04</v>
          </cell>
          <cell r="C55" t="str">
            <v>08</v>
          </cell>
          <cell r="D55" t="str">
            <v>00</v>
          </cell>
          <cell r="E55" t="str">
            <v>LA UNION</v>
          </cell>
          <cell r="G55">
            <v>17199</v>
          </cell>
          <cell r="H55">
            <v>295</v>
          </cell>
          <cell r="I55">
            <v>293</v>
          </cell>
          <cell r="J55">
            <v>296</v>
          </cell>
          <cell r="K55">
            <v>298</v>
          </cell>
          <cell r="L55">
            <v>301</v>
          </cell>
          <cell r="M55">
            <v>304</v>
          </cell>
          <cell r="N55">
            <v>307</v>
          </cell>
          <cell r="O55">
            <v>310</v>
          </cell>
          <cell r="P55">
            <v>311</v>
          </cell>
          <cell r="Q55">
            <v>313</v>
          </cell>
          <cell r="R55">
            <v>314</v>
          </cell>
          <cell r="S55">
            <v>316</v>
          </cell>
          <cell r="T55">
            <v>317</v>
          </cell>
          <cell r="U55">
            <v>318</v>
          </cell>
          <cell r="V55">
            <v>321</v>
          </cell>
          <cell r="W55">
            <v>324</v>
          </cell>
          <cell r="X55">
            <v>328</v>
          </cell>
          <cell r="Y55">
            <v>331</v>
          </cell>
          <cell r="Z55">
            <v>334</v>
          </cell>
          <cell r="AA55">
            <v>338</v>
          </cell>
          <cell r="AB55">
            <v>1712</v>
          </cell>
          <cell r="AC55">
            <v>1620</v>
          </cell>
          <cell r="AD55">
            <v>1426</v>
          </cell>
          <cell r="AE55">
            <v>1220</v>
          </cell>
          <cell r="AF55">
            <v>1063</v>
          </cell>
          <cell r="AG55">
            <v>901</v>
          </cell>
          <cell r="AH55">
            <v>752</v>
          </cell>
          <cell r="AI55">
            <v>613</v>
          </cell>
          <cell r="AJ55">
            <v>460</v>
          </cell>
          <cell r="AK55">
            <v>376</v>
          </cell>
          <cell r="AL55">
            <v>300</v>
          </cell>
          <cell r="AM55">
            <v>226</v>
          </cell>
          <cell r="AN55">
            <v>261</v>
          </cell>
        </row>
        <row r="56">
          <cell r="A56" t="str">
            <v>050000</v>
          </cell>
          <cell r="B56" t="str">
            <v>05</v>
          </cell>
          <cell r="C56" t="str">
            <v>00</v>
          </cell>
          <cell r="D56" t="str">
            <v>00</v>
          </cell>
          <cell r="E56" t="str">
            <v>AYACUCHO</v>
          </cell>
          <cell r="F56">
            <v>659433</v>
          </cell>
          <cell r="G56">
            <v>659433</v>
          </cell>
          <cell r="H56">
            <v>15220</v>
          </cell>
          <cell r="I56">
            <v>15601</v>
          </cell>
          <cell r="J56">
            <v>15957</v>
          </cell>
          <cell r="K56">
            <v>16096</v>
          </cell>
          <cell r="L56">
            <v>16074</v>
          </cell>
          <cell r="M56">
            <v>15980</v>
          </cell>
          <cell r="N56">
            <v>15864</v>
          </cell>
          <cell r="O56">
            <v>15771</v>
          </cell>
          <cell r="P56">
            <v>15767</v>
          </cell>
          <cell r="Q56">
            <v>15886</v>
          </cell>
          <cell r="R56">
            <v>15969</v>
          </cell>
          <cell r="S56">
            <v>16071</v>
          </cell>
          <cell r="T56">
            <v>16219</v>
          </cell>
          <cell r="U56">
            <v>16125</v>
          </cell>
          <cell r="V56">
            <v>15702</v>
          </cell>
          <cell r="W56">
            <v>15036</v>
          </cell>
          <cell r="X56">
            <v>14286</v>
          </cell>
          <cell r="Y56">
            <v>13590</v>
          </cell>
          <cell r="Z56">
            <v>12957</v>
          </cell>
          <cell r="AA56">
            <v>12449</v>
          </cell>
          <cell r="AB56">
            <v>56891</v>
          </cell>
          <cell r="AC56">
            <v>50343</v>
          </cell>
          <cell r="AD56">
            <v>43353</v>
          </cell>
          <cell r="AE56">
            <v>39438</v>
          </cell>
          <cell r="AF56">
            <v>32661</v>
          </cell>
          <cell r="AG56">
            <v>27886</v>
          </cell>
          <cell r="AH56">
            <v>22299</v>
          </cell>
          <cell r="AI56">
            <v>19047</v>
          </cell>
          <cell r="AJ56">
            <v>16459</v>
          </cell>
          <cell r="AK56">
            <v>13915</v>
          </cell>
          <cell r="AL56">
            <v>11164</v>
          </cell>
          <cell r="AM56">
            <v>8939</v>
          </cell>
          <cell r="AN56">
            <v>10418</v>
          </cell>
        </row>
        <row r="57">
          <cell r="A57" t="str">
            <v>050100</v>
          </cell>
          <cell r="B57" t="str">
            <v>05</v>
          </cell>
          <cell r="C57" t="str">
            <v>01</v>
          </cell>
          <cell r="D57" t="str">
            <v>00</v>
          </cell>
          <cell r="E57" t="str">
            <v>HUAMANGA</v>
          </cell>
          <cell r="G57">
            <v>253163</v>
          </cell>
          <cell r="H57">
            <v>5842</v>
          </cell>
          <cell r="I57">
            <v>5989</v>
          </cell>
          <cell r="J57">
            <v>6126</v>
          </cell>
          <cell r="K57">
            <v>6181</v>
          </cell>
          <cell r="L57">
            <v>6171</v>
          </cell>
          <cell r="M57">
            <v>6135</v>
          </cell>
          <cell r="N57">
            <v>6090</v>
          </cell>
          <cell r="O57">
            <v>6055</v>
          </cell>
          <cell r="P57">
            <v>6055</v>
          </cell>
          <cell r="Q57">
            <v>6097</v>
          </cell>
          <cell r="R57">
            <v>6130</v>
          </cell>
          <cell r="S57">
            <v>6171</v>
          </cell>
          <cell r="T57">
            <v>6226</v>
          </cell>
          <cell r="U57">
            <v>6192</v>
          </cell>
          <cell r="V57">
            <v>6027</v>
          </cell>
          <cell r="W57">
            <v>5773</v>
          </cell>
          <cell r="X57">
            <v>5485</v>
          </cell>
          <cell r="Y57">
            <v>5216</v>
          </cell>
          <cell r="Z57">
            <v>4975</v>
          </cell>
          <cell r="AA57">
            <v>4780</v>
          </cell>
          <cell r="AB57">
            <v>21840</v>
          </cell>
          <cell r="AC57">
            <v>19327</v>
          </cell>
          <cell r="AD57">
            <v>16644</v>
          </cell>
          <cell r="AE57">
            <v>15141</v>
          </cell>
          <cell r="AF57">
            <v>12537</v>
          </cell>
          <cell r="AG57">
            <v>10707</v>
          </cell>
          <cell r="AH57">
            <v>8560</v>
          </cell>
          <cell r="AI57">
            <v>7311</v>
          </cell>
          <cell r="AJ57">
            <v>6320</v>
          </cell>
          <cell r="AK57">
            <v>5344</v>
          </cell>
          <cell r="AL57">
            <v>4286</v>
          </cell>
          <cell r="AM57">
            <v>3432</v>
          </cell>
          <cell r="AN57">
            <v>3998</v>
          </cell>
        </row>
        <row r="58">
          <cell r="A58" t="str">
            <v>050200</v>
          </cell>
          <cell r="B58" t="str">
            <v>05</v>
          </cell>
          <cell r="C58" t="str">
            <v>02</v>
          </cell>
          <cell r="D58" t="str">
            <v>00</v>
          </cell>
          <cell r="E58" t="str">
            <v>CANGALLO</v>
          </cell>
          <cell r="G58">
            <v>38457</v>
          </cell>
          <cell r="H58">
            <v>888</v>
          </cell>
          <cell r="I58">
            <v>910</v>
          </cell>
          <cell r="J58">
            <v>931</v>
          </cell>
          <cell r="K58">
            <v>939</v>
          </cell>
          <cell r="L58">
            <v>937</v>
          </cell>
          <cell r="M58">
            <v>932</v>
          </cell>
          <cell r="N58">
            <v>925</v>
          </cell>
          <cell r="O58">
            <v>920</v>
          </cell>
          <cell r="P58">
            <v>919</v>
          </cell>
          <cell r="Q58">
            <v>926</v>
          </cell>
          <cell r="R58">
            <v>931</v>
          </cell>
          <cell r="S58">
            <v>937</v>
          </cell>
          <cell r="T58">
            <v>946</v>
          </cell>
          <cell r="U58">
            <v>940</v>
          </cell>
          <cell r="V58">
            <v>916</v>
          </cell>
          <cell r="W58">
            <v>877</v>
          </cell>
          <cell r="X58">
            <v>833</v>
          </cell>
          <cell r="Y58">
            <v>793</v>
          </cell>
          <cell r="Z58">
            <v>756</v>
          </cell>
          <cell r="AA58">
            <v>726</v>
          </cell>
          <cell r="AB58">
            <v>3318</v>
          </cell>
          <cell r="AC58">
            <v>2936</v>
          </cell>
          <cell r="AD58">
            <v>2528</v>
          </cell>
          <cell r="AE58">
            <v>2300</v>
          </cell>
          <cell r="AF58">
            <v>1905</v>
          </cell>
          <cell r="AG58">
            <v>1626</v>
          </cell>
          <cell r="AH58">
            <v>1300</v>
          </cell>
          <cell r="AI58">
            <v>1111</v>
          </cell>
          <cell r="AJ58">
            <v>960</v>
          </cell>
          <cell r="AK58">
            <v>811</v>
          </cell>
          <cell r="AL58">
            <v>651</v>
          </cell>
          <cell r="AM58">
            <v>521</v>
          </cell>
          <cell r="AN58">
            <v>608</v>
          </cell>
        </row>
        <row r="59">
          <cell r="A59" t="str">
            <v>050300</v>
          </cell>
          <cell r="B59" t="str">
            <v>05</v>
          </cell>
          <cell r="C59" t="str">
            <v>03</v>
          </cell>
          <cell r="D59" t="str">
            <v>00</v>
          </cell>
          <cell r="E59" t="str">
            <v>HUANCA SANCOS</v>
          </cell>
          <cell r="G59">
            <v>12770</v>
          </cell>
          <cell r="H59">
            <v>295</v>
          </cell>
          <cell r="I59">
            <v>302</v>
          </cell>
          <cell r="J59">
            <v>309</v>
          </cell>
          <cell r="K59">
            <v>312</v>
          </cell>
          <cell r="L59">
            <v>311</v>
          </cell>
          <cell r="M59">
            <v>309</v>
          </cell>
          <cell r="N59">
            <v>307</v>
          </cell>
          <cell r="O59">
            <v>305</v>
          </cell>
          <cell r="P59">
            <v>305</v>
          </cell>
          <cell r="Q59">
            <v>308</v>
          </cell>
          <cell r="R59">
            <v>309</v>
          </cell>
          <cell r="S59">
            <v>311</v>
          </cell>
          <cell r="T59">
            <v>314</v>
          </cell>
          <cell r="U59">
            <v>312</v>
          </cell>
          <cell r="V59">
            <v>304</v>
          </cell>
          <cell r="W59">
            <v>291</v>
          </cell>
          <cell r="X59">
            <v>277</v>
          </cell>
          <cell r="Y59">
            <v>263</v>
          </cell>
          <cell r="Z59">
            <v>251</v>
          </cell>
          <cell r="AA59">
            <v>241</v>
          </cell>
          <cell r="AB59">
            <v>1102</v>
          </cell>
          <cell r="AC59">
            <v>975</v>
          </cell>
          <cell r="AD59">
            <v>840</v>
          </cell>
          <cell r="AE59">
            <v>764</v>
          </cell>
          <cell r="AF59">
            <v>633</v>
          </cell>
          <cell r="AG59">
            <v>540</v>
          </cell>
          <cell r="AH59">
            <v>432</v>
          </cell>
          <cell r="AI59">
            <v>369</v>
          </cell>
          <cell r="AJ59">
            <v>319</v>
          </cell>
          <cell r="AK59">
            <v>269</v>
          </cell>
          <cell r="AL59">
            <v>216</v>
          </cell>
          <cell r="AM59">
            <v>173</v>
          </cell>
          <cell r="AN59">
            <v>202</v>
          </cell>
        </row>
        <row r="60">
          <cell r="A60" t="str">
            <v>050400</v>
          </cell>
          <cell r="B60" t="str">
            <v>05</v>
          </cell>
          <cell r="C60" t="str">
            <v>04</v>
          </cell>
          <cell r="D60" t="str">
            <v>00</v>
          </cell>
          <cell r="E60" t="str">
            <v>HUANTA</v>
          </cell>
          <cell r="G60">
            <v>96409</v>
          </cell>
          <cell r="H60">
            <v>2225</v>
          </cell>
          <cell r="I60">
            <v>2281</v>
          </cell>
          <cell r="J60">
            <v>2333</v>
          </cell>
          <cell r="K60">
            <v>2353</v>
          </cell>
          <cell r="L60">
            <v>2350</v>
          </cell>
          <cell r="M60">
            <v>2336</v>
          </cell>
          <cell r="N60">
            <v>2319</v>
          </cell>
          <cell r="O60">
            <v>2306</v>
          </cell>
          <cell r="P60">
            <v>2305</v>
          </cell>
          <cell r="Q60">
            <v>2323</v>
          </cell>
          <cell r="R60">
            <v>2335</v>
          </cell>
          <cell r="S60">
            <v>2350</v>
          </cell>
          <cell r="T60">
            <v>2371</v>
          </cell>
          <cell r="U60">
            <v>2357</v>
          </cell>
          <cell r="V60">
            <v>2296</v>
          </cell>
          <cell r="W60">
            <v>2198</v>
          </cell>
          <cell r="X60">
            <v>2089</v>
          </cell>
          <cell r="Y60">
            <v>1987</v>
          </cell>
          <cell r="Z60">
            <v>1894</v>
          </cell>
          <cell r="AA60">
            <v>1820</v>
          </cell>
          <cell r="AB60">
            <v>8318</v>
          </cell>
          <cell r="AC60">
            <v>7360</v>
          </cell>
          <cell r="AD60">
            <v>6338</v>
          </cell>
          <cell r="AE60">
            <v>5766</v>
          </cell>
          <cell r="AF60">
            <v>4775</v>
          </cell>
          <cell r="AG60">
            <v>4077</v>
          </cell>
          <cell r="AH60">
            <v>3260</v>
          </cell>
          <cell r="AI60">
            <v>2785</v>
          </cell>
          <cell r="AJ60">
            <v>2406</v>
          </cell>
          <cell r="AK60">
            <v>2034</v>
          </cell>
          <cell r="AL60">
            <v>1632</v>
          </cell>
          <cell r="AM60">
            <v>1307</v>
          </cell>
          <cell r="AN60">
            <v>1523</v>
          </cell>
        </row>
        <row r="61">
          <cell r="A61" t="str">
            <v>050500</v>
          </cell>
          <cell r="B61" t="str">
            <v>05</v>
          </cell>
          <cell r="C61" t="str">
            <v>05</v>
          </cell>
          <cell r="D61" t="str">
            <v>00</v>
          </cell>
          <cell r="E61" t="str">
            <v>LA MAR</v>
          </cell>
          <cell r="G61">
            <v>86790</v>
          </cell>
          <cell r="H61">
            <v>2003</v>
          </cell>
          <cell r="I61">
            <v>2053</v>
          </cell>
          <cell r="J61">
            <v>2100</v>
          </cell>
          <cell r="K61">
            <v>2118</v>
          </cell>
          <cell r="L61">
            <v>2116</v>
          </cell>
          <cell r="M61">
            <v>2103</v>
          </cell>
          <cell r="N61">
            <v>2088</v>
          </cell>
          <cell r="O61">
            <v>2076</v>
          </cell>
          <cell r="P61">
            <v>2075</v>
          </cell>
          <cell r="Q61">
            <v>2091</v>
          </cell>
          <cell r="R61">
            <v>2102</v>
          </cell>
          <cell r="S61">
            <v>2115</v>
          </cell>
          <cell r="T61">
            <v>2135</v>
          </cell>
          <cell r="U61">
            <v>2122</v>
          </cell>
          <cell r="V61">
            <v>2067</v>
          </cell>
          <cell r="W61">
            <v>1979</v>
          </cell>
          <cell r="X61">
            <v>1880</v>
          </cell>
          <cell r="Y61">
            <v>1789</v>
          </cell>
          <cell r="Z61">
            <v>1705</v>
          </cell>
          <cell r="AA61">
            <v>1638</v>
          </cell>
          <cell r="AB61">
            <v>7488</v>
          </cell>
          <cell r="AC61">
            <v>6626</v>
          </cell>
          <cell r="AD61">
            <v>5706</v>
          </cell>
          <cell r="AE61">
            <v>5191</v>
          </cell>
          <cell r="AF61">
            <v>4299</v>
          </cell>
          <cell r="AG61">
            <v>3670</v>
          </cell>
          <cell r="AH61">
            <v>2935</v>
          </cell>
          <cell r="AI61">
            <v>2507</v>
          </cell>
          <cell r="AJ61">
            <v>2166</v>
          </cell>
          <cell r="AK61">
            <v>1831</v>
          </cell>
          <cell r="AL61">
            <v>1469</v>
          </cell>
          <cell r="AM61">
            <v>1176</v>
          </cell>
          <cell r="AN61">
            <v>1371</v>
          </cell>
        </row>
        <row r="62">
          <cell r="A62" t="str">
            <v>050600</v>
          </cell>
          <cell r="B62" t="str">
            <v>05</v>
          </cell>
          <cell r="C62" t="str">
            <v>06</v>
          </cell>
          <cell r="D62" t="str">
            <v>00</v>
          </cell>
          <cell r="E62" t="str">
            <v>LUCANAS</v>
          </cell>
          <cell r="G62">
            <v>64993</v>
          </cell>
          <cell r="H62">
            <v>1500</v>
          </cell>
          <cell r="I62">
            <v>1538</v>
          </cell>
          <cell r="J62">
            <v>1573</v>
          </cell>
          <cell r="K62">
            <v>1586</v>
          </cell>
          <cell r="L62">
            <v>1584</v>
          </cell>
          <cell r="M62">
            <v>1575</v>
          </cell>
          <cell r="N62">
            <v>1564</v>
          </cell>
          <cell r="O62">
            <v>1554</v>
          </cell>
          <cell r="P62">
            <v>1554</v>
          </cell>
          <cell r="Q62">
            <v>1566</v>
          </cell>
          <cell r="R62">
            <v>1574</v>
          </cell>
          <cell r="S62">
            <v>1584</v>
          </cell>
          <cell r="T62">
            <v>1599</v>
          </cell>
          <cell r="U62">
            <v>1589</v>
          </cell>
          <cell r="V62">
            <v>1548</v>
          </cell>
          <cell r="W62">
            <v>1482</v>
          </cell>
          <cell r="X62">
            <v>1408</v>
          </cell>
          <cell r="Y62">
            <v>1339</v>
          </cell>
          <cell r="Z62">
            <v>1277</v>
          </cell>
          <cell r="AA62">
            <v>1227</v>
          </cell>
          <cell r="AB62">
            <v>5607</v>
          </cell>
          <cell r="AC62">
            <v>4962</v>
          </cell>
          <cell r="AD62">
            <v>4273</v>
          </cell>
          <cell r="AE62">
            <v>3887</v>
          </cell>
          <cell r="AF62">
            <v>3219</v>
          </cell>
          <cell r="AG62">
            <v>2748</v>
          </cell>
          <cell r="AH62">
            <v>2198</v>
          </cell>
          <cell r="AI62">
            <v>1877</v>
          </cell>
          <cell r="AJ62">
            <v>1622</v>
          </cell>
          <cell r="AK62">
            <v>1371</v>
          </cell>
          <cell r="AL62">
            <v>1100</v>
          </cell>
          <cell r="AM62">
            <v>881</v>
          </cell>
          <cell r="AN62">
            <v>1027</v>
          </cell>
        </row>
        <row r="63">
          <cell r="A63" t="str">
            <v>050700</v>
          </cell>
          <cell r="B63" t="str">
            <v>05</v>
          </cell>
          <cell r="C63" t="str">
            <v>07</v>
          </cell>
          <cell r="D63" t="str">
            <v>00</v>
          </cell>
          <cell r="E63" t="str">
            <v>PARINACOCHAS</v>
          </cell>
          <cell r="G63">
            <v>30749</v>
          </cell>
          <cell r="H63">
            <v>710</v>
          </cell>
          <cell r="I63">
            <v>727</v>
          </cell>
          <cell r="J63">
            <v>744</v>
          </cell>
          <cell r="K63">
            <v>751</v>
          </cell>
          <cell r="L63">
            <v>750</v>
          </cell>
          <cell r="M63">
            <v>745</v>
          </cell>
          <cell r="N63">
            <v>740</v>
          </cell>
          <cell r="O63">
            <v>735</v>
          </cell>
          <cell r="P63">
            <v>735</v>
          </cell>
          <cell r="Q63">
            <v>741</v>
          </cell>
          <cell r="R63">
            <v>745</v>
          </cell>
          <cell r="S63">
            <v>749</v>
          </cell>
          <cell r="T63">
            <v>756</v>
          </cell>
          <cell r="U63">
            <v>752</v>
          </cell>
          <cell r="V63">
            <v>732</v>
          </cell>
          <cell r="W63">
            <v>701</v>
          </cell>
          <cell r="X63">
            <v>666</v>
          </cell>
          <cell r="Y63">
            <v>634</v>
          </cell>
          <cell r="Z63">
            <v>604</v>
          </cell>
          <cell r="AA63">
            <v>580</v>
          </cell>
          <cell r="AB63">
            <v>2653</v>
          </cell>
          <cell r="AC63">
            <v>2347</v>
          </cell>
          <cell r="AD63">
            <v>2022</v>
          </cell>
          <cell r="AE63">
            <v>1839</v>
          </cell>
          <cell r="AF63">
            <v>1523</v>
          </cell>
          <cell r="AG63">
            <v>1300</v>
          </cell>
          <cell r="AH63">
            <v>1040</v>
          </cell>
          <cell r="AI63">
            <v>888</v>
          </cell>
          <cell r="AJ63">
            <v>767</v>
          </cell>
          <cell r="AK63">
            <v>649</v>
          </cell>
          <cell r="AL63">
            <v>521</v>
          </cell>
          <cell r="AM63">
            <v>417</v>
          </cell>
          <cell r="AN63">
            <v>486</v>
          </cell>
        </row>
        <row r="64">
          <cell r="A64" t="str">
            <v>050800</v>
          </cell>
          <cell r="B64" t="str">
            <v>05</v>
          </cell>
          <cell r="C64" t="str">
            <v>08</v>
          </cell>
          <cell r="D64" t="str">
            <v>00</v>
          </cell>
          <cell r="E64" t="str">
            <v>PAUCAR DEL SARA SARA</v>
          </cell>
          <cell r="G64">
            <v>10959</v>
          </cell>
          <cell r="H64">
            <v>253</v>
          </cell>
          <cell r="I64">
            <v>259</v>
          </cell>
          <cell r="J64">
            <v>265</v>
          </cell>
          <cell r="K64">
            <v>267</v>
          </cell>
          <cell r="L64">
            <v>267</v>
          </cell>
          <cell r="M64">
            <v>266</v>
          </cell>
          <cell r="N64">
            <v>264</v>
          </cell>
          <cell r="O64">
            <v>262</v>
          </cell>
          <cell r="P64">
            <v>262</v>
          </cell>
          <cell r="Q64">
            <v>264</v>
          </cell>
          <cell r="R64">
            <v>265</v>
          </cell>
          <cell r="S64">
            <v>267</v>
          </cell>
          <cell r="T64">
            <v>270</v>
          </cell>
          <cell r="U64">
            <v>268</v>
          </cell>
          <cell r="V64">
            <v>261</v>
          </cell>
          <cell r="W64">
            <v>250</v>
          </cell>
          <cell r="X64">
            <v>237</v>
          </cell>
          <cell r="Y64">
            <v>226</v>
          </cell>
          <cell r="Z64">
            <v>215</v>
          </cell>
          <cell r="AA64">
            <v>207</v>
          </cell>
          <cell r="AB64">
            <v>945</v>
          </cell>
          <cell r="AC64">
            <v>837</v>
          </cell>
          <cell r="AD64">
            <v>720</v>
          </cell>
          <cell r="AE64">
            <v>655</v>
          </cell>
          <cell r="AF64">
            <v>543</v>
          </cell>
          <cell r="AG64">
            <v>463</v>
          </cell>
          <cell r="AH64">
            <v>371</v>
          </cell>
          <cell r="AI64">
            <v>317</v>
          </cell>
          <cell r="AJ64">
            <v>274</v>
          </cell>
          <cell r="AK64">
            <v>231</v>
          </cell>
          <cell r="AL64">
            <v>186</v>
          </cell>
          <cell r="AM64">
            <v>149</v>
          </cell>
          <cell r="AN64">
            <v>173</v>
          </cell>
        </row>
        <row r="65">
          <cell r="A65" t="str">
            <v>050900</v>
          </cell>
          <cell r="B65" t="str">
            <v>05</v>
          </cell>
          <cell r="C65" t="str">
            <v>09</v>
          </cell>
          <cell r="D65" t="str">
            <v>00</v>
          </cell>
          <cell r="E65" t="str">
            <v>SUCRE</v>
          </cell>
          <cell r="G65">
            <v>14151</v>
          </cell>
          <cell r="H65">
            <v>327</v>
          </cell>
          <cell r="I65">
            <v>335</v>
          </cell>
          <cell r="J65">
            <v>342</v>
          </cell>
          <cell r="K65">
            <v>345</v>
          </cell>
          <cell r="L65">
            <v>345</v>
          </cell>
          <cell r="M65">
            <v>343</v>
          </cell>
          <cell r="N65">
            <v>340</v>
          </cell>
          <cell r="O65">
            <v>338</v>
          </cell>
          <cell r="P65">
            <v>338</v>
          </cell>
          <cell r="Q65">
            <v>341</v>
          </cell>
          <cell r="R65">
            <v>343</v>
          </cell>
          <cell r="S65">
            <v>345</v>
          </cell>
          <cell r="T65">
            <v>348</v>
          </cell>
          <cell r="U65">
            <v>346</v>
          </cell>
          <cell r="V65">
            <v>337</v>
          </cell>
          <cell r="W65">
            <v>323</v>
          </cell>
          <cell r="X65">
            <v>307</v>
          </cell>
          <cell r="Y65">
            <v>292</v>
          </cell>
          <cell r="Z65">
            <v>278</v>
          </cell>
          <cell r="AA65">
            <v>267</v>
          </cell>
          <cell r="AB65">
            <v>1221</v>
          </cell>
          <cell r="AC65">
            <v>1080</v>
          </cell>
          <cell r="AD65">
            <v>930</v>
          </cell>
          <cell r="AE65">
            <v>846</v>
          </cell>
          <cell r="AF65">
            <v>701</v>
          </cell>
          <cell r="AG65">
            <v>598</v>
          </cell>
          <cell r="AH65">
            <v>478</v>
          </cell>
          <cell r="AI65">
            <v>409</v>
          </cell>
          <cell r="AJ65">
            <v>353</v>
          </cell>
          <cell r="AK65">
            <v>299</v>
          </cell>
          <cell r="AL65">
            <v>240</v>
          </cell>
          <cell r="AM65">
            <v>192</v>
          </cell>
          <cell r="AN65">
            <v>224</v>
          </cell>
        </row>
        <row r="66">
          <cell r="A66" t="str">
            <v>051000</v>
          </cell>
          <cell r="B66" t="str">
            <v>05</v>
          </cell>
          <cell r="C66" t="str">
            <v>10</v>
          </cell>
          <cell r="D66" t="str">
            <v>00</v>
          </cell>
          <cell r="E66" t="str">
            <v>VICTOR FAJARDO</v>
          </cell>
          <cell r="G66">
            <v>23735</v>
          </cell>
          <cell r="H66">
            <v>548</v>
          </cell>
          <cell r="I66">
            <v>562</v>
          </cell>
          <cell r="J66">
            <v>574</v>
          </cell>
          <cell r="K66">
            <v>579</v>
          </cell>
          <cell r="L66">
            <v>579</v>
          </cell>
          <cell r="M66">
            <v>575</v>
          </cell>
          <cell r="N66">
            <v>571</v>
          </cell>
          <cell r="O66">
            <v>568</v>
          </cell>
          <cell r="P66">
            <v>567</v>
          </cell>
          <cell r="Q66">
            <v>572</v>
          </cell>
          <cell r="R66">
            <v>575</v>
          </cell>
          <cell r="S66">
            <v>578</v>
          </cell>
          <cell r="T66">
            <v>584</v>
          </cell>
          <cell r="U66">
            <v>580</v>
          </cell>
          <cell r="V66">
            <v>565</v>
          </cell>
          <cell r="W66">
            <v>541</v>
          </cell>
          <cell r="X66">
            <v>514</v>
          </cell>
          <cell r="Y66">
            <v>489</v>
          </cell>
          <cell r="Z66">
            <v>466</v>
          </cell>
          <cell r="AA66">
            <v>448</v>
          </cell>
          <cell r="AB66">
            <v>2048</v>
          </cell>
          <cell r="AC66">
            <v>1812</v>
          </cell>
          <cell r="AD66">
            <v>1560</v>
          </cell>
          <cell r="AE66">
            <v>1419</v>
          </cell>
          <cell r="AF66">
            <v>1176</v>
          </cell>
          <cell r="AG66">
            <v>1004</v>
          </cell>
          <cell r="AH66">
            <v>803</v>
          </cell>
          <cell r="AI66">
            <v>686</v>
          </cell>
          <cell r="AJ66">
            <v>592</v>
          </cell>
          <cell r="AK66">
            <v>501</v>
          </cell>
          <cell r="AL66">
            <v>402</v>
          </cell>
          <cell r="AM66">
            <v>322</v>
          </cell>
          <cell r="AN66">
            <v>375</v>
          </cell>
        </row>
        <row r="67">
          <cell r="A67" t="str">
            <v>051100</v>
          </cell>
          <cell r="B67" t="str">
            <v>05</v>
          </cell>
          <cell r="C67" t="str">
            <v>11</v>
          </cell>
          <cell r="D67" t="str">
            <v>00</v>
          </cell>
          <cell r="E67" t="str">
            <v>VILCAS HUAMAN</v>
          </cell>
          <cell r="G67">
            <v>27257</v>
          </cell>
          <cell r="H67">
            <v>629</v>
          </cell>
          <cell r="I67">
            <v>645</v>
          </cell>
          <cell r="J67">
            <v>660</v>
          </cell>
          <cell r="K67">
            <v>665</v>
          </cell>
          <cell r="L67">
            <v>664</v>
          </cell>
          <cell r="M67">
            <v>661</v>
          </cell>
          <cell r="N67">
            <v>656</v>
          </cell>
          <cell r="O67">
            <v>652</v>
          </cell>
          <cell r="P67">
            <v>652</v>
          </cell>
          <cell r="Q67">
            <v>657</v>
          </cell>
          <cell r="R67">
            <v>660</v>
          </cell>
          <cell r="S67">
            <v>664</v>
          </cell>
          <cell r="T67">
            <v>670</v>
          </cell>
          <cell r="U67">
            <v>667</v>
          </cell>
          <cell r="V67">
            <v>649</v>
          </cell>
          <cell r="W67">
            <v>621</v>
          </cell>
          <cell r="X67">
            <v>590</v>
          </cell>
          <cell r="Y67">
            <v>562</v>
          </cell>
          <cell r="Z67">
            <v>536</v>
          </cell>
          <cell r="AA67">
            <v>515</v>
          </cell>
          <cell r="AB67">
            <v>2351</v>
          </cell>
          <cell r="AC67">
            <v>2081</v>
          </cell>
          <cell r="AD67">
            <v>1792</v>
          </cell>
          <cell r="AE67">
            <v>1630</v>
          </cell>
          <cell r="AF67">
            <v>1350</v>
          </cell>
          <cell r="AG67">
            <v>1153</v>
          </cell>
          <cell r="AH67">
            <v>922</v>
          </cell>
          <cell r="AI67">
            <v>787</v>
          </cell>
          <cell r="AJ67">
            <v>680</v>
          </cell>
          <cell r="AK67">
            <v>575</v>
          </cell>
          <cell r="AL67">
            <v>461</v>
          </cell>
          <cell r="AM67">
            <v>369</v>
          </cell>
          <cell r="AN67">
            <v>431</v>
          </cell>
        </row>
        <row r="68">
          <cell r="A68" t="str">
            <v>060000</v>
          </cell>
          <cell r="B68" t="str">
            <v>06</v>
          </cell>
          <cell r="C68" t="str">
            <v>00</v>
          </cell>
          <cell r="D68" t="str">
            <v>00</v>
          </cell>
          <cell r="E68" t="str">
            <v>CAJAMARCA</v>
          </cell>
          <cell r="F68">
            <v>1415234</v>
          </cell>
          <cell r="G68">
            <v>1415234</v>
          </cell>
          <cell r="H68">
            <v>30173</v>
          </cell>
          <cell r="I68">
            <v>30801</v>
          </cell>
          <cell r="J68">
            <v>32054</v>
          </cell>
          <cell r="K68">
            <v>32707</v>
          </cell>
          <cell r="L68">
            <v>32925</v>
          </cell>
          <cell r="M68">
            <v>32888</v>
          </cell>
          <cell r="N68">
            <v>32779</v>
          </cell>
          <cell r="O68">
            <v>32764</v>
          </cell>
          <cell r="P68">
            <v>32998</v>
          </cell>
          <cell r="Q68">
            <v>33564</v>
          </cell>
          <cell r="R68">
            <v>34205</v>
          </cell>
          <cell r="S68">
            <v>34924</v>
          </cell>
          <cell r="T68">
            <v>35585</v>
          </cell>
          <cell r="U68">
            <v>35580</v>
          </cell>
          <cell r="V68">
            <v>34677</v>
          </cell>
          <cell r="W68">
            <v>33036</v>
          </cell>
          <cell r="X68">
            <v>31132</v>
          </cell>
          <cell r="Y68">
            <v>29469</v>
          </cell>
          <cell r="Z68">
            <v>28066</v>
          </cell>
          <cell r="AA68">
            <v>27114</v>
          </cell>
          <cell r="AB68">
            <v>127855</v>
          </cell>
          <cell r="AC68">
            <v>112171</v>
          </cell>
          <cell r="AD68">
            <v>95308</v>
          </cell>
          <cell r="AE68">
            <v>86533</v>
          </cell>
          <cell r="AF68">
            <v>72768</v>
          </cell>
          <cell r="AG68">
            <v>62125</v>
          </cell>
          <cell r="AH68">
            <v>50054</v>
          </cell>
          <cell r="AI68">
            <v>39655</v>
          </cell>
          <cell r="AJ68">
            <v>35441</v>
          </cell>
          <cell r="AK68">
            <v>28187</v>
          </cell>
          <cell r="AL68">
            <v>22243</v>
          </cell>
          <cell r="AM68">
            <v>16593</v>
          </cell>
          <cell r="AN68">
            <v>18860</v>
          </cell>
        </row>
        <row r="69">
          <cell r="A69" t="str">
            <v>060100</v>
          </cell>
          <cell r="B69" t="str">
            <v>06</v>
          </cell>
          <cell r="C69" t="str">
            <v>01</v>
          </cell>
          <cell r="D69" t="str">
            <v>00</v>
          </cell>
          <cell r="E69" t="str">
            <v>CAJAMARCA</v>
          </cell>
          <cell r="G69">
            <v>293846</v>
          </cell>
          <cell r="H69">
            <v>6267</v>
          </cell>
          <cell r="I69">
            <v>6394</v>
          </cell>
          <cell r="J69">
            <v>6657</v>
          </cell>
          <cell r="K69">
            <v>6792</v>
          </cell>
          <cell r="L69">
            <v>6836</v>
          </cell>
          <cell r="M69">
            <v>6829</v>
          </cell>
          <cell r="N69">
            <v>6804</v>
          </cell>
          <cell r="O69">
            <v>6804</v>
          </cell>
          <cell r="P69">
            <v>6852</v>
          </cell>
          <cell r="Q69">
            <v>6968</v>
          </cell>
          <cell r="R69">
            <v>7103</v>
          </cell>
          <cell r="S69">
            <v>7252</v>
          </cell>
          <cell r="T69">
            <v>7387</v>
          </cell>
          <cell r="U69">
            <v>7389</v>
          </cell>
          <cell r="V69">
            <v>7199</v>
          </cell>
          <cell r="W69">
            <v>6858</v>
          </cell>
          <cell r="X69">
            <v>6465</v>
          </cell>
          <cell r="Y69">
            <v>6120</v>
          </cell>
          <cell r="Z69">
            <v>5829</v>
          </cell>
          <cell r="AA69">
            <v>5630</v>
          </cell>
          <cell r="AB69">
            <v>26547</v>
          </cell>
          <cell r="AC69">
            <v>23290</v>
          </cell>
          <cell r="AD69">
            <v>19787</v>
          </cell>
          <cell r="AE69">
            <v>17966</v>
          </cell>
          <cell r="AF69">
            <v>15108</v>
          </cell>
          <cell r="AG69">
            <v>12899</v>
          </cell>
          <cell r="AH69">
            <v>10393</v>
          </cell>
          <cell r="AI69">
            <v>8234</v>
          </cell>
          <cell r="AJ69">
            <v>7358</v>
          </cell>
          <cell r="AK69">
            <v>5852</v>
          </cell>
          <cell r="AL69">
            <v>4618</v>
          </cell>
          <cell r="AM69">
            <v>3444</v>
          </cell>
          <cell r="AN69">
            <v>3915</v>
          </cell>
        </row>
        <row r="70">
          <cell r="A70" t="str">
            <v>060200</v>
          </cell>
          <cell r="B70" t="str">
            <v>06</v>
          </cell>
          <cell r="C70" t="str">
            <v>02</v>
          </cell>
          <cell r="D70" t="str">
            <v>00</v>
          </cell>
          <cell r="E70" t="str">
            <v>CAJABAMBA</v>
          </cell>
          <cell r="G70">
            <v>78097</v>
          </cell>
          <cell r="H70">
            <v>1665</v>
          </cell>
          <cell r="I70">
            <v>1700</v>
          </cell>
          <cell r="J70">
            <v>1769</v>
          </cell>
          <cell r="K70">
            <v>1805</v>
          </cell>
          <cell r="L70">
            <v>1817</v>
          </cell>
          <cell r="M70">
            <v>1815</v>
          </cell>
          <cell r="N70">
            <v>1809</v>
          </cell>
          <cell r="O70">
            <v>1808</v>
          </cell>
          <cell r="P70">
            <v>1821</v>
          </cell>
          <cell r="Q70">
            <v>1852</v>
          </cell>
          <cell r="R70">
            <v>1888</v>
          </cell>
          <cell r="S70">
            <v>1927</v>
          </cell>
          <cell r="T70">
            <v>1964</v>
          </cell>
          <cell r="U70">
            <v>1963</v>
          </cell>
          <cell r="V70">
            <v>1914</v>
          </cell>
          <cell r="W70">
            <v>1823</v>
          </cell>
          <cell r="X70">
            <v>1718</v>
          </cell>
          <cell r="Y70">
            <v>1626</v>
          </cell>
          <cell r="Z70">
            <v>1549</v>
          </cell>
          <cell r="AA70">
            <v>1496</v>
          </cell>
          <cell r="AB70">
            <v>7055</v>
          </cell>
          <cell r="AC70">
            <v>6190</v>
          </cell>
          <cell r="AD70">
            <v>5259</v>
          </cell>
          <cell r="AE70">
            <v>4775</v>
          </cell>
          <cell r="AF70">
            <v>4016</v>
          </cell>
          <cell r="AG70">
            <v>3428</v>
          </cell>
          <cell r="AH70">
            <v>2762</v>
          </cell>
          <cell r="AI70">
            <v>2188</v>
          </cell>
          <cell r="AJ70">
            <v>1956</v>
          </cell>
          <cell r="AK70">
            <v>1555</v>
          </cell>
          <cell r="AL70">
            <v>1227</v>
          </cell>
          <cell r="AM70">
            <v>916</v>
          </cell>
          <cell r="AN70">
            <v>1041</v>
          </cell>
        </row>
        <row r="71">
          <cell r="A71" t="str">
            <v>060300</v>
          </cell>
          <cell r="B71" t="str">
            <v>06</v>
          </cell>
          <cell r="C71" t="str">
            <v>03</v>
          </cell>
          <cell r="D71" t="str">
            <v>00</v>
          </cell>
          <cell r="E71" t="str">
            <v>CELENDIN</v>
          </cell>
          <cell r="G71">
            <v>92647</v>
          </cell>
          <cell r="H71">
            <v>1975</v>
          </cell>
          <cell r="I71">
            <v>2016</v>
          </cell>
          <cell r="J71">
            <v>2098</v>
          </cell>
          <cell r="K71">
            <v>2141</v>
          </cell>
          <cell r="L71">
            <v>2156</v>
          </cell>
          <cell r="M71">
            <v>2153</v>
          </cell>
          <cell r="N71">
            <v>2146</v>
          </cell>
          <cell r="O71">
            <v>2145</v>
          </cell>
          <cell r="P71">
            <v>2160</v>
          </cell>
          <cell r="Q71">
            <v>2197</v>
          </cell>
          <cell r="R71">
            <v>2239</v>
          </cell>
          <cell r="S71">
            <v>2286</v>
          </cell>
          <cell r="T71">
            <v>2330</v>
          </cell>
          <cell r="U71">
            <v>2329</v>
          </cell>
          <cell r="V71">
            <v>2270</v>
          </cell>
          <cell r="W71">
            <v>2163</v>
          </cell>
          <cell r="X71">
            <v>2038</v>
          </cell>
          <cell r="Y71">
            <v>1929</v>
          </cell>
          <cell r="Z71">
            <v>1837</v>
          </cell>
          <cell r="AA71">
            <v>1775</v>
          </cell>
          <cell r="AB71">
            <v>8370</v>
          </cell>
          <cell r="AC71">
            <v>7343</v>
          </cell>
          <cell r="AD71">
            <v>6240</v>
          </cell>
          <cell r="AE71">
            <v>5665</v>
          </cell>
          <cell r="AF71">
            <v>4764</v>
          </cell>
          <cell r="AG71">
            <v>4067</v>
          </cell>
          <cell r="AH71">
            <v>3277</v>
          </cell>
          <cell r="AI71">
            <v>2596</v>
          </cell>
          <cell r="AJ71">
            <v>2320</v>
          </cell>
          <cell r="AK71">
            <v>1845</v>
          </cell>
          <cell r="AL71">
            <v>1456</v>
          </cell>
          <cell r="AM71">
            <v>1086</v>
          </cell>
          <cell r="AN71">
            <v>1235</v>
          </cell>
        </row>
        <row r="72">
          <cell r="A72" t="str">
            <v>060400</v>
          </cell>
          <cell r="B72" t="str">
            <v>06</v>
          </cell>
          <cell r="C72" t="str">
            <v>04</v>
          </cell>
          <cell r="D72" t="str">
            <v>00</v>
          </cell>
          <cell r="E72" t="str">
            <v>CHOTA</v>
          </cell>
          <cell r="G72">
            <v>170309</v>
          </cell>
          <cell r="H72">
            <v>3631</v>
          </cell>
          <cell r="I72">
            <v>3707</v>
          </cell>
          <cell r="J72">
            <v>3857</v>
          </cell>
          <cell r="K72">
            <v>3936</v>
          </cell>
          <cell r="L72">
            <v>3962</v>
          </cell>
          <cell r="M72">
            <v>3958</v>
          </cell>
          <cell r="N72">
            <v>3945</v>
          </cell>
          <cell r="O72">
            <v>3943</v>
          </cell>
          <cell r="P72">
            <v>3971</v>
          </cell>
          <cell r="Q72">
            <v>4039</v>
          </cell>
          <cell r="R72">
            <v>4116</v>
          </cell>
          <cell r="S72">
            <v>4203</v>
          </cell>
          <cell r="T72">
            <v>4282</v>
          </cell>
          <cell r="U72">
            <v>4282</v>
          </cell>
          <cell r="V72">
            <v>4173</v>
          </cell>
          <cell r="W72">
            <v>3976</v>
          </cell>
          <cell r="X72">
            <v>3746</v>
          </cell>
          <cell r="Y72">
            <v>3546</v>
          </cell>
          <cell r="Z72">
            <v>3377</v>
          </cell>
          <cell r="AA72">
            <v>3263</v>
          </cell>
          <cell r="AB72">
            <v>15386</v>
          </cell>
          <cell r="AC72">
            <v>13499</v>
          </cell>
          <cell r="AD72">
            <v>11469</v>
          </cell>
          <cell r="AE72">
            <v>10413</v>
          </cell>
          <cell r="AF72">
            <v>8757</v>
          </cell>
          <cell r="AG72">
            <v>7476</v>
          </cell>
          <cell r="AH72">
            <v>6023</v>
          </cell>
          <cell r="AI72">
            <v>4772</v>
          </cell>
          <cell r="AJ72">
            <v>4265</v>
          </cell>
          <cell r="AK72">
            <v>3392</v>
          </cell>
          <cell r="AL72">
            <v>2677</v>
          </cell>
          <cell r="AM72">
            <v>1997</v>
          </cell>
          <cell r="AN72">
            <v>2270</v>
          </cell>
        </row>
        <row r="73">
          <cell r="A73" t="str">
            <v>060500</v>
          </cell>
          <cell r="B73" t="str">
            <v>06</v>
          </cell>
          <cell r="C73" t="str">
            <v>05</v>
          </cell>
          <cell r="D73" t="str">
            <v>00</v>
          </cell>
          <cell r="E73" t="str">
            <v>CONTUMAZA</v>
          </cell>
          <cell r="G73">
            <v>33275</v>
          </cell>
          <cell r="H73">
            <v>709</v>
          </cell>
          <cell r="I73">
            <v>724</v>
          </cell>
          <cell r="J73">
            <v>754</v>
          </cell>
          <cell r="K73">
            <v>769</v>
          </cell>
          <cell r="L73">
            <v>774</v>
          </cell>
          <cell r="M73">
            <v>773</v>
          </cell>
          <cell r="N73">
            <v>771</v>
          </cell>
          <cell r="O73">
            <v>770</v>
          </cell>
          <cell r="P73">
            <v>776</v>
          </cell>
          <cell r="Q73">
            <v>789</v>
          </cell>
          <cell r="R73">
            <v>804</v>
          </cell>
          <cell r="S73">
            <v>821</v>
          </cell>
          <cell r="T73">
            <v>837</v>
          </cell>
          <cell r="U73">
            <v>837</v>
          </cell>
          <cell r="V73">
            <v>815</v>
          </cell>
          <cell r="W73">
            <v>777</v>
          </cell>
          <cell r="X73">
            <v>732</v>
          </cell>
          <cell r="Y73">
            <v>693</v>
          </cell>
          <cell r="Z73">
            <v>660</v>
          </cell>
          <cell r="AA73">
            <v>638</v>
          </cell>
          <cell r="AB73">
            <v>3006</v>
          </cell>
          <cell r="AC73">
            <v>2637</v>
          </cell>
          <cell r="AD73">
            <v>2241</v>
          </cell>
          <cell r="AE73">
            <v>2035</v>
          </cell>
          <cell r="AF73">
            <v>1711</v>
          </cell>
          <cell r="AG73">
            <v>1461</v>
          </cell>
          <cell r="AH73">
            <v>1177</v>
          </cell>
          <cell r="AI73">
            <v>932</v>
          </cell>
          <cell r="AJ73">
            <v>833</v>
          </cell>
          <cell r="AK73">
            <v>663</v>
          </cell>
          <cell r="AL73">
            <v>523</v>
          </cell>
          <cell r="AM73">
            <v>390</v>
          </cell>
          <cell r="AN73">
            <v>443</v>
          </cell>
        </row>
        <row r="74">
          <cell r="A74" t="str">
            <v>060600</v>
          </cell>
          <cell r="B74" t="str">
            <v>06</v>
          </cell>
          <cell r="C74" t="str">
            <v>06</v>
          </cell>
          <cell r="D74" t="str">
            <v>00</v>
          </cell>
          <cell r="E74" t="str">
            <v>CUTERVO</v>
          </cell>
          <cell r="G74">
            <v>146351</v>
          </cell>
          <cell r="H74">
            <v>3120</v>
          </cell>
          <cell r="I74">
            <v>3185</v>
          </cell>
          <cell r="J74">
            <v>3315</v>
          </cell>
          <cell r="K74">
            <v>3382</v>
          </cell>
          <cell r="L74">
            <v>3405</v>
          </cell>
          <cell r="M74">
            <v>3401</v>
          </cell>
          <cell r="N74">
            <v>3390</v>
          </cell>
          <cell r="O74">
            <v>3388</v>
          </cell>
          <cell r="P74">
            <v>3412</v>
          </cell>
          <cell r="Q74">
            <v>3471</v>
          </cell>
          <cell r="R74">
            <v>3537</v>
          </cell>
          <cell r="S74">
            <v>3612</v>
          </cell>
          <cell r="T74">
            <v>3680</v>
          </cell>
          <cell r="U74">
            <v>3679</v>
          </cell>
          <cell r="V74">
            <v>3586</v>
          </cell>
          <cell r="W74">
            <v>3416</v>
          </cell>
          <cell r="X74">
            <v>3219</v>
          </cell>
          <cell r="Y74">
            <v>3047</v>
          </cell>
          <cell r="Z74">
            <v>2902</v>
          </cell>
          <cell r="AA74">
            <v>2804</v>
          </cell>
          <cell r="AB74">
            <v>13222</v>
          </cell>
          <cell r="AC74">
            <v>11600</v>
          </cell>
          <cell r="AD74">
            <v>9856</v>
          </cell>
          <cell r="AE74">
            <v>8949</v>
          </cell>
          <cell r="AF74">
            <v>7525</v>
          </cell>
          <cell r="AG74">
            <v>6425</v>
          </cell>
          <cell r="AH74">
            <v>5176</v>
          </cell>
          <cell r="AI74">
            <v>4101</v>
          </cell>
          <cell r="AJ74">
            <v>3665</v>
          </cell>
          <cell r="AK74">
            <v>2915</v>
          </cell>
          <cell r="AL74">
            <v>2300</v>
          </cell>
          <cell r="AM74">
            <v>1716</v>
          </cell>
          <cell r="AN74">
            <v>1950</v>
          </cell>
        </row>
        <row r="75">
          <cell r="A75" t="str">
            <v>060700</v>
          </cell>
          <cell r="B75" t="str">
            <v>06</v>
          </cell>
          <cell r="C75" t="str">
            <v>07</v>
          </cell>
          <cell r="D75" t="str">
            <v>00</v>
          </cell>
          <cell r="E75" t="str">
            <v>HUALGAYOC</v>
          </cell>
          <cell r="G75">
            <v>100104</v>
          </cell>
          <cell r="H75">
            <v>2134</v>
          </cell>
          <cell r="I75">
            <v>2179</v>
          </cell>
          <cell r="J75">
            <v>2267</v>
          </cell>
          <cell r="K75">
            <v>2313</v>
          </cell>
          <cell r="L75">
            <v>2329</v>
          </cell>
          <cell r="M75">
            <v>2326</v>
          </cell>
          <cell r="N75">
            <v>2319</v>
          </cell>
          <cell r="O75">
            <v>2318</v>
          </cell>
          <cell r="P75">
            <v>2334</v>
          </cell>
          <cell r="Q75">
            <v>2374</v>
          </cell>
          <cell r="R75">
            <v>2419</v>
          </cell>
          <cell r="S75">
            <v>2470</v>
          </cell>
          <cell r="T75">
            <v>2517</v>
          </cell>
          <cell r="U75">
            <v>2517</v>
          </cell>
          <cell r="V75">
            <v>2453</v>
          </cell>
          <cell r="W75">
            <v>2337</v>
          </cell>
          <cell r="X75">
            <v>2202</v>
          </cell>
          <cell r="Y75">
            <v>2084</v>
          </cell>
          <cell r="Z75">
            <v>1985</v>
          </cell>
          <cell r="AA75">
            <v>1918</v>
          </cell>
          <cell r="AB75">
            <v>9044</v>
          </cell>
          <cell r="AC75">
            <v>7934</v>
          </cell>
          <cell r="AD75">
            <v>6741</v>
          </cell>
          <cell r="AE75">
            <v>6121</v>
          </cell>
          <cell r="AF75">
            <v>5147</v>
          </cell>
          <cell r="AG75">
            <v>4394</v>
          </cell>
          <cell r="AH75">
            <v>3541</v>
          </cell>
          <cell r="AI75">
            <v>2805</v>
          </cell>
          <cell r="AJ75">
            <v>2507</v>
          </cell>
          <cell r="AK75">
            <v>1994</v>
          </cell>
          <cell r="AL75">
            <v>1573</v>
          </cell>
          <cell r="AM75">
            <v>1174</v>
          </cell>
          <cell r="AN75">
            <v>1334</v>
          </cell>
        </row>
        <row r="76">
          <cell r="A76" t="str">
            <v>060800</v>
          </cell>
          <cell r="B76" t="str">
            <v>06</v>
          </cell>
          <cell r="C76" t="str">
            <v>08</v>
          </cell>
          <cell r="D76" t="str">
            <v>00</v>
          </cell>
          <cell r="E76" t="str">
            <v>JAEN</v>
          </cell>
          <cell r="G76">
            <v>186362</v>
          </cell>
          <cell r="H76">
            <v>3973</v>
          </cell>
          <cell r="I76">
            <v>4056</v>
          </cell>
          <cell r="J76">
            <v>4221</v>
          </cell>
          <cell r="K76">
            <v>4307</v>
          </cell>
          <cell r="L76">
            <v>4336</v>
          </cell>
          <cell r="M76">
            <v>4331</v>
          </cell>
          <cell r="N76">
            <v>4316</v>
          </cell>
          <cell r="O76">
            <v>4314</v>
          </cell>
          <cell r="P76">
            <v>4345</v>
          </cell>
          <cell r="Q76">
            <v>4420</v>
          </cell>
          <cell r="R76">
            <v>4504</v>
          </cell>
          <cell r="S76">
            <v>4599</v>
          </cell>
          <cell r="T76">
            <v>4686</v>
          </cell>
          <cell r="U76">
            <v>4685</v>
          </cell>
          <cell r="V76">
            <v>4566</v>
          </cell>
          <cell r="W76">
            <v>4350</v>
          </cell>
          <cell r="X76">
            <v>4100</v>
          </cell>
          <cell r="Y76">
            <v>3881</v>
          </cell>
          <cell r="Z76">
            <v>3696</v>
          </cell>
          <cell r="AA76">
            <v>3570</v>
          </cell>
          <cell r="AB76">
            <v>16836</v>
          </cell>
          <cell r="AC76">
            <v>14771</v>
          </cell>
          <cell r="AD76">
            <v>12551</v>
          </cell>
          <cell r="AE76">
            <v>11395</v>
          </cell>
          <cell r="AF76">
            <v>9582</v>
          </cell>
          <cell r="AG76">
            <v>8181</v>
          </cell>
          <cell r="AH76">
            <v>6591</v>
          </cell>
          <cell r="AI76">
            <v>5222</v>
          </cell>
          <cell r="AJ76">
            <v>4667</v>
          </cell>
          <cell r="AK76">
            <v>3712</v>
          </cell>
          <cell r="AL76">
            <v>2929</v>
          </cell>
          <cell r="AM76">
            <v>2185</v>
          </cell>
          <cell r="AN76">
            <v>2484</v>
          </cell>
        </row>
        <row r="77">
          <cell r="A77" t="str">
            <v>060900</v>
          </cell>
          <cell r="B77" t="str">
            <v>06</v>
          </cell>
          <cell r="C77" t="str">
            <v>09</v>
          </cell>
          <cell r="D77" t="str">
            <v>00</v>
          </cell>
          <cell r="E77" t="str">
            <v>SAN IGNACIO</v>
          </cell>
          <cell r="G77">
            <v>133738</v>
          </cell>
          <cell r="H77">
            <v>2851</v>
          </cell>
          <cell r="I77">
            <v>2911</v>
          </cell>
          <cell r="J77">
            <v>3029</v>
          </cell>
          <cell r="K77">
            <v>3091</v>
          </cell>
          <cell r="L77">
            <v>3111</v>
          </cell>
          <cell r="M77">
            <v>3108</v>
          </cell>
          <cell r="N77">
            <v>3098</v>
          </cell>
          <cell r="O77">
            <v>3096</v>
          </cell>
          <cell r="P77">
            <v>3118</v>
          </cell>
          <cell r="Q77">
            <v>3172</v>
          </cell>
          <cell r="R77">
            <v>3232</v>
          </cell>
          <cell r="S77">
            <v>3300</v>
          </cell>
          <cell r="T77">
            <v>3363</v>
          </cell>
          <cell r="U77">
            <v>3362</v>
          </cell>
          <cell r="V77">
            <v>3277</v>
          </cell>
          <cell r="W77">
            <v>3122</v>
          </cell>
          <cell r="X77">
            <v>2942</v>
          </cell>
          <cell r="Y77">
            <v>2785</v>
          </cell>
          <cell r="Z77">
            <v>2652</v>
          </cell>
          <cell r="AA77">
            <v>2562</v>
          </cell>
          <cell r="AB77">
            <v>12082</v>
          </cell>
          <cell r="AC77">
            <v>10600</v>
          </cell>
          <cell r="AD77">
            <v>9007</v>
          </cell>
          <cell r="AE77">
            <v>8177</v>
          </cell>
          <cell r="AF77">
            <v>6877</v>
          </cell>
          <cell r="AG77">
            <v>5871</v>
          </cell>
          <cell r="AH77">
            <v>4730</v>
          </cell>
          <cell r="AI77">
            <v>3747</v>
          </cell>
          <cell r="AJ77">
            <v>3349</v>
          </cell>
          <cell r="AK77">
            <v>2664</v>
          </cell>
          <cell r="AL77">
            <v>2102</v>
          </cell>
          <cell r="AM77">
            <v>1568</v>
          </cell>
          <cell r="AN77">
            <v>1782</v>
          </cell>
        </row>
        <row r="78">
          <cell r="A78" t="str">
            <v>061000</v>
          </cell>
          <cell r="B78" t="str">
            <v>06</v>
          </cell>
          <cell r="C78" t="str">
            <v>10</v>
          </cell>
          <cell r="D78" t="str">
            <v>00</v>
          </cell>
          <cell r="E78" t="str">
            <v>SAN MARCOS</v>
          </cell>
          <cell r="G78">
            <v>53704</v>
          </cell>
          <cell r="H78">
            <v>1145</v>
          </cell>
          <cell r="I78">
            <v>1169</v>
          </cell>
          <cell r="J78">
            <v>1216</v>
          </cell>
          <cell r="K78">
            <v>1241</v>
          </cell>
          <cell r="L78">
            <v>1249</v>
          </cell>
          <cell r="M78">
            <v>1248</v>
          </cell>
          <cell r="N78">
            <v>1244</v>
          </cell>
          <cell r="O78">
            <v>1243</v>
          </cell>
          <cell r="P78">
            <v>1252</v>
          </cell>
          <cell r="Q78">
            <v>1274</v>
          </cell>
          <cell r="R78">
            <v>1298</v>
          </cell>
          <cell r="S78">
            <v>1325</v>
          </cell>
          <cell r="T78">
            <v>1350</v>
          </cell>
          <cell r="U78">
            <v>1350</v>
          </cell>
          <cell r="V78">
            <v>1316</v>
          </cell>
          <cell r="W78">
            <v>1254</v>
          </cell>
          <cell r="X78">
            <v>1181</v>
          </cell>
          <cell r="Y78">
            <v>1118</v>
          </cell>
          <cell r="Z78">
            <v>1065</v>
          </cell>
          <cell r="AA78">
            <v>1029</v>
          </cell>
          <cell r="AB78">
            <v>4852</v>
          </cell>
          <cell r="AC78">
            <v>4257</v>
          </cell>
          <cell r="AD78">
            <v>3617</v>
          </cell>
          <cell r="AE78">
            <v>3284</v>
          </cell>
          <cell r="AF78">
            <v>2761</v>
          </cell>
          <cell r="AG78">
            <v>2357</v>
          </cell>
          <cell r="AH78">
            <v>1899</v>
          </cell>
          <cell r="AI78">
            <v>1505</v>
          </cell>
          <cell r="AJ78">
            <v>1345</v>
          </cell>
          <cell r="AK78">
            <v>1070</v>
          </cell>
          <cell r="AL78">
            <v>844</v>
          </cell>
          <cell r="AM78">
            <v>630</v>
          </cell>
          <cell r="AN78">
            <v>716</v>
          </cell>
        </row>
        <row r="79">
          <cell r="A79" t="str">
            <v>061100</v>
          </cell>
          <cell r="B79" t="str">
            <v>06</v>
          </cell>
          <cell r="C79" t="str">
            <v>11</v>
          </cell>
          <cell r="D79" t="str">
            <v>00</v>
          </cell>
          <cell r="E79" t="str">
            <v>SAN MIGUEL</v>
          </cell>
          <cell r="G79">
            <v>57375</v>
          </cell>
          <cell r="H79">
            <v>1223</v>
          </cell>
          <cell r="I79">
            <v>1249</v>
          </cell>
          <cell r="J79">
            <v>1299</v>
          </cell>
          <cell r="K79">
            <v>1326</v>
          </cell>
          <cell r="L79">
            <v>1335</v>
          </cell>
          <cell r="M79">
            <v>1333</v>
          </cell>
          <cell r="N79">
            <v>1329</v>
          </cell>
          <cell r="O79">
            <v>1328</v>
          </cell>
          <cell r="P79">
            <v>1338</v>
          </cell>
          <cell r="Q79">
            <v>1361</v>
          </cell>
          <cell r="R79">
            <v>1387</v>
          </cell>
          <cell r="S79">
            <v>1416</v>
          </cell>
          <cell r="T79">
            <v>1443</v>
          </cell>
          <cell r="U79">
            <v>1442</v>
          </cell>
          <cell r="V79">
            <v>1406</v>
          </cell>
          <cell r="W79">
            <v>1339</v>
          </cell>
          <cell r="X79">
            <v>1262</v>
          </cell>
          <cell r="Y79">
            <v>1195</v>
          </cell>
          <cell r="Z79">
            <v>1138</v>
          </cell>
          <cell r="AA79">
            <v>1099</v>
          </cell>
          <cell r="AB79">
            <v>5183</v>
          </cell>
          <cell r="AC79">
            <v>4547</v>
          </cell>
          <cell r="AD79">
            <v>3864</v>
          </cell>
          <cell r="AE79">
            <v>3508</v>
          </cell>
          <cell r="AF79">
            <v>2950</v>
          </cell>
          <cell r="AG79">
            <v>2518</v>
          </cell>
          <cell r="AH79">
            <v>2029</v>
          </cell>
          <cell r="AI79">
            <v>1608</v>
          </cell>
          <cell r="AJ79">
            <v>1437</v>
          </cell>
          <cell r="AK79">
            <v>1143</v>
          </cell>
          <cell r="AL79">
            <v>902</v>
          </cell>
          <cell r="AM79">
            <v>673</v>
          </cell>
          <cell r="AN79">
            <v>765</v>
          </cell>
        </row>
        <row r="80">
          <cell r="A80" t="str">
            <v>061200</v>
          </cell>
          <cell r="B80" t="str">
            <v>06</v>
          </cell>
          <cell r="C80" t="str">
            <v>12</v>
          </cell>
          <cell r="D80" t="str">
            <v>00</v>
          </cell>
          <cell r="E80" t="str">
            <v>SAN PABLO</v>
          </cell>
          <cell r="G80">
            <v>24023</v>
          </cell>
          <cell r="H80">
            <v>512</v>
          </cell>
          <cell r="I80">
            <v>523</v>
          </cell>
          <cell r="J80">
            <v>544</v>
          </cell>
          <cell r="K80">
            <v>555</v>
          </cell>
          <cell r="L80">
            <v>559</v>
          </cell>
          <cell r="M80">
            <v>558</v>
          </cell>
          <cell r="N80">
            <v>556</v>
          </cell>
          <cell r="O80">
            <v>556</v>
          </cell>
          <cell r="P80">
            <v>560</v>
          </cell>
          <cell r="Q80">
            <v>570</v>
          </cell>
          <cell r="R80">
            <v>581</v>
          </cell>
          <cell r="S80">
            <v>593</v>
          </cell>
          <cell r="T80">
            <v>604</v>
          </cell>
          <cell r="U80">
            <v>604</v>
          </cell>
          <cell r="V80">
            <v>589</v>
          </cell>
          <cell r="W80">
            <v>561</v>
          </cell>
          <cell r="X80">
            <v>528</v>
          </cell>
          <cell r="Y80">
            <v>500</v>
          </cell>
          <cell r="Z80">
            <v>476</v>
          </cell>
          <cell r="AA80">
            <v>460</v>
          </cell>
          <cell r="AB80">
            <v>2170</v>
          </cell>
          <cell r="AC80">
            <v>1904</v>
          </cell>
          <cell r="AD80">
            <v>1618</v>
          </cell>
          <cell r="AE80">
            <v>1469</v>
          </cell>
          <cell r="AF80">
            <v>1235</v>
          </cell>
          <cell r="AG80">
            <v>1055</v>
          </cell>
          <cell r="AH80">
            <v>850</v>
          </cell>
          <cell r="AI80">
            <v>673</v>
          </cell>
          <cell r="AJ80">
            <v>602</v>
          </cell>
          <cell r="AK80">
            <v>478</v>
          </cell>
          <cell r="AL80">
            <v>378</v>
          </cell>
          <cell r="AM80">
            <v>282</v>
          </cell>
          <cell r="AN80">
            <v>320</v>
          </cell>
        </row>
        <row r="81">
          <cell r="A81" t="str">
            <v>061300</v>
          </cell>
          <cell r="B81" t="str">
            <v>06</v>
          </cell>
          <cell r="C81" t="str">
            <v>13</v>
          </cell>
          <cell r="D81" t="str">
            <v>00</v>
          </cell>
          <cell r="E81" t="str">
            <v>SANTA CRUZ</v>
          </cell>
          <cell r="G81">
            <v>45403</v>
          </cell>
          <cell r="H81">
            <v>968</v>
          </cell>
          <cell r="I81">
            <v>988</v>
          </cell>
          <cell r="J81">
            <v>1028</v>
          </cell>
          <cell r="K81">
            <v>1049</v>
          </cell>
          <cell r="L81">
            <v>1056</v>
          </cell>
          <cell r="M81">
            <v>1055</v>
          </cell>
          <cell r="N81">
            <v>1052</v>
          </cell>
          <cell r="O81">
            <v>1051</v>
          </cell>
          <cell r="P81">
            <v>1059</v>
          </cell>
          <cell r="Q81">
            <v>1077</v>
          </cell>
          <cell r="R81">
            <v>1097</v>
          </cell>
          <cell r="S81">
            <v>1120</v>
          </cell>
          <cell r="T81">
            <v>1142</v>
          </cell>
          <cell r="U81">
            <v>1141</v>
          </cell>
          <cell r="V81">
            <v>1113</v>
          </cell>
          <cell r="W81">
            <v>1060</v>
          </cell>
          <cell r="X81">
            <v>999</v>
          </cell>
          <cell r="Y81">
            <v>945</v>
          </cell>
          <cell r="Z81">
            <v>900</v>
          </cell>
          <cell r="AA81">
            <v>870</v>
          </cell>
          <cell r="AB81">
            <v>4102</v>
          </cell>
          <cell r="AC81">
            <v>3599</v>
          </cell>
          <cell r="AD81">
            <v>3058</v>
          </cell>
          <cell r="AE81">
            <v>2776</v>
          </cell>
          <cell r="AF81">
            <v>2335</v>
          </cell>
          <cell r="AG81">
            <v>1993</v>
          </cell>
          <cell r="AH81">
            <v>1606</v>
          </cell>
          <cell r="AI81">
            <v>1272</v>
          </cell>
          <cell r="AJ81">
            <v>1137</v>
          </cell>
          <cell r="AK81">
            <v>904</v>
          </cell>
          <cell r="AL81">
            <v>714</v>
          </cell>
          <cell r="AM81">
            <v>532</v>
          </cell>
          <cell r="AN81">
            <v>605</v>
          </cell>
        </row>
        <row r="82">
          <cell r="A82" t="str">
            <v>070000</v>
          </cell>
          <cell r="B82" t="str">
            <v>07</v>
          </cell>
          <cell r="C82" t="str">
            <v>00</v>
          </cell>
          <cell r="D82" t="str">
            <v>00</v>
          </cell>
          <cell r="E82" t="str">
            <v>CALLAO</v>
          </cell>
          <cell r="F82">
            <v>843395</v>
          </cell>
          <cell r="G82">
            <v>843395</v>
          </cell>
          <cell r="H82">
            <v>14727</v>
          </cell>
          <cell r="I82">
            <v>15616</v>
          </cell>
          <cell r="J82">
            <v>15687</v>
          </cell>
          <cell r="K82">
            <v>15683</v>
          </cell>
          <cell r="L82">
            <v>15622</v>
          </cell>
          <cell r="M82">
            <v>15509</v>
          </cell>
          <cell r="N82">
            <v>15384</v>
          </cell>
          <cell r="O82">
            <v>15292</v>
          </cell>
          <cell r="P82">
            <v>15238</v>
          </cell>
          <cell r="Q82">
            <v>15229</v>
          </cell>
          <cell r="R82">
            <v>15305</v>
          </cell>
          <cell r="S82">
            <v>15405</v>
          </cell>
          <cell r="T82">
            <v>15457</v>
          </cell>
          <cell r="U82">
            <v>15462</v>
          </cell>
          <cell r="V82">
            <v>15390</v>
          </cell>
          <cell r="W82">
            <v>15280</v>
          </cell>
          <cell r="X82">
            <v>15130</v>
          </cell>
          <cell r="Y82">
            <v>15035</v>
          </cell>
          <cell r="Z82">
            <v>15063</v>
          </cell>
          <cell r="AA82">
            <v>15277</v>
          </cell>
          <cell r="AB82">
            <v>79498</v>
          </cell>
          <cell r="AC82">
            <v>80251</v>
          </cell>
          <cell r="AD82">
            <v>73087</v>
          </cell>
          <cell r="AE82">
            <v>61172</v>
          </cell>
          <cell r="AF82">
            <v>53534</v>
          </cell>
          <cell r="AG82">
            <v>45334</v>
          </cell>
          <cell r="AH82">
            <v>39445</v>
          </cell>
          <cell r="AI82">
            <v>30629</v>
          </cell>
          <cell r="AJ82">
            <v>22412</v>
          </cell>
          <cell r="AK82">
            <v>17591</v>
          </cell>
          <cell r="AL82">
            <v>13496</v>
          </cell>
          <cell r="AM82">
            <v>9895</v>
          </cell>
          <cell r="AN82">
            <v>10260</v>
          </cell>
        </row>
        <row r="83">
          <cell r="A83" t="str">
            <v>070100</v>
          </cell>
          <cell r="B83" t="str">
            <v>07</v>
          </cell>
          <cell r="C83" t="str">
            <v>01</v>
          </cell>
          <cell r="D83" t="str">
            <v>00</v>
          </cell>
          <cell r="E83" t="str">
            <v>CALLAO</v>
          </cell>
          <cell r="G83">
            <v>843395</v>
          </cell>
          <cell r="H83">
            <v>14727</v>
          </cell>
          <cell r="I83">
            <v>15616</v>
          </cell>
          <cell r="J83">
            <v>15687</v>
          </cell>
          <cell r="K83">
            <v>15683</v>
          </cell>
          <cell r="L83">
            <v>15622</v>
          </cell>
          <cell r="M83">
            <v>15509</v>
          </cell>
          <cell r="N83">
            <v>15384</v>
          </cell>
          <cell r="O83">
            <v>15292</v>
          </cell>
          <cell r="P83">
            <v>15238</v>
          </cell>
          <cell r="Q83">
            <v>15229</v>
          </cell>
          <cell r="R83">
            <v>15305</v>
          </cell>
          <cell r="S83">
            <v>15405</v>
          </cell>
          <cell r="T83">
            <v>15457</v>
          </cell>
          <cell r="U83">
            <v>15462</v>
          </cell>
          <cell r="V83">
            <v>15390</v>
          </cell>
          <cell r="W83">
            <v>15280</v>
          </cell>
          <cell r="X83">
            <v>15130</v>
          </cell>
          <cell r="Y83">
            <v>15035</v>
          </cell>
          <cell r="Z83">
            <v>15063</v>
          </cell>
          <cell r="AA83">
            <v>15277</v>
          </cell>
          <cell r="AB83">
            <v>79498</v>
          </cell>
          <cell r="AC83">
            <v>80251</v>
          </cell>
          <cell r="AD83">
            <v>73087</v>
          </cell>
          <cell r="AE83">
            <v>61172</v>
          </cell>
          <cell r="AF83">
            <v>53534</v>
          </cell>
          <cell r="AG83">
            <v>45334</v>
          </cell>
          <cell r="AH83">
            <v>39445</v>
          </cell>
          <cell r="AI83">
            <v>30629</v>
          </cell>
          <cell r="AJ83">
            <v>22412</v>
          </cell>
          <cell r="AK83">
            <v>17591</v>
          </cell>
          <cell r="AL83">
            <v>13496</v>
          </cell>
          <cell r="AM83">
            <v>9895</v>
          </cell>
          <cell r="AN83">
            <v>10260</v>
          </cell>
        </row>
        <row r="84">
          <cell r="A84" t="str">
            <v>080000</v>
          </cell>
          <cell r="B84" t="str">
            <v>08</v>
          </cell>
          <cell r="C84" t="str">
            <v>00</v>
          </cell>
          <cell r="D84" t="str">
            <v>00</v>
          </cell>
          <cell r="E84" t="str">
            <v>CUSCO</v>
          </cell>
          <cell r="F84">
            <v>1214501</v>
          </cell>
          <cell r="G84">
            <v>1214501</v>
          </cell>
          <cell r="H84">
            <v>27991</v>
          </cell>
          <cell r="I84">
            <v>27299</v>
          </cell>
          <cell r="J84">
            <v>27989</v>
          </cell>
          <cell r="K84">
            <v>28319</v>
          </cell>
          <cell r="L84">
            <v>28383</v>
          </cell>
          <cell r="M84">
            <v>28270</v>
          </cell>
          <cell r="N84">
            <v>28103</v>
          </cell>
          <cell r="O84">
            <v>28021</v>
          </cell>
          <cell r="P84">
            <v>28069</v>
          </cell>
          <cell r="Q84">
            <v>28300</v>
          </cell>
          <cell r="R84">
            <v>28546</v>
          </cell>
          <cell r="S84">
            <v>28826</v>
          </cell>
          <cell r="T84">
            <v>29093</v>
          </cell>
          <cell r="U84">
            <v>28984</v>
          </cell>
          <cell r="V84">
            <v>28366</v>
          </cell>
          <cell r="W84">
            <v>27334</v>
          </cell>
          <cell r="X84">
            <v>26165</v>
          </cell>
          <cell r="Y84">
            <v>25102</v>
          </cell>
          <cell r="Z84">
            <v>24151</v>
          </cell>
          <cell r="AA84">
            <v>23397</v>
          </cell>
          <cell r="AB84">
            <v>108831</v>
          </cell>
          <cell r="AC84">
            <v>96849</v>
          </cell>
          <cell r="AD84">
            <v>83751</v>
          </cell>
          <cell r="AE84">
            <v>76812</v>
          </cell>
          <cell r="AF84">
            <v>67033</v>
          </cell>
          <cell r="AG84">
            <v>55977</v>
          </cell>
          <cell r="AH84">
            <v>43320</v>
          </cell>
          <cell r="AI84">
            <v>34072</v>
          </cell>
          <cell r="AJ84">
            <v>28361</v>
          </cell>
          <cell r="AK84">
            <v>23063</v>
          </cell>
          <cell r="AL84">
            <v>17479</v>
          </cell>
          <cell r="AM84">
            <v>13420</v>
          </cell>
          <cell r="AN84">
            <v>14825</v>
          </cell>
        </row>
        <row r="85">
          <cell r="A85" t="str">
            <v>080100</v>
          </cell>
          <cell r="B85" t="str">
            <v>08</v>
          </cell>
          <cell r="C85" t="str">
            <v>01</v>
          </cell>
          <cell r="D85" t="str">
            <v>00</v>
          </cell>
          <cell r="E85" t="str">
            <v>CUSCO</v>
          </cell>
          <cell r="G85">
            <v>368051</v>
          </cell>
          <cell r="H85">
            <v>8483</v>
          </cell>
          <cell r="I85">
            <v>8272</v>
          </cell>
          <cell r="J85">
            <v>8482</v>
          </cell>
          <cell r="K85">
            <v>8583</v>
          </cell>
          <cell r="L85">
            <v>8600</v>
          </cell>
          <cell r="M85">
            <v>8567</v>
          </cell>
          <cell r="N85">
            <v>8517</v>
          </cell>
          <cell r="O85">
            <v>8492</v>
          </cell>
          <cell r="P85">
            <v>8505</v>
          </cell>
          <cell r="Q85">
            <v>8577</v>
          </cell>
          <cell r="R85">
            <v>8653</v>
          </cell>
          <cell r="S85">
            <v>8736</v>
          </cell>
          <cell r="T85">
            <v>8815</v>
          </cell>
          <cell r="U85">
            <v>8784</v>
          </cell>
          <cell r="V85">
            <v>8595</v>
          </cell>
          <cell r="W85">
            <v>8282</v>
          </cell>
          <cell r="X85">
            <v>7929</v>
          </cell>
          <cell r="Y85">
            <v>7606</v>
          </cell>
          <cell r="Z85">
            <v>7319</v>
          </cell>
          <cell r="AA85">
            <v>7091</v>
          </cell>
          <cell r="AB85">
            <v>32982</v>
          </cell>
          <cell r="AC85">
            <v>29349</v>
          </cell>
          <cell r="AD85">
            <v>25381</v>
          </cell>
          <cell r="AE85">
            <v>23279</v>
          </cell>
          <cell r="AF85">
            <v>20314</v>
          </cell>
          <cell r="AG85">
            <v>16964</v>
          </cell>
          <cell r="AH85">
            <v>13128</v>
          </cell>
          <cell r="AI85">
            <v>10324</v>
          </cell>
          <cell r="AJ85">
            <v>8595</v>
          </cell>
          <cell r="AK85">
            <v>6990</v>
          </cell>
          <cell r="AL85">
            <v>5298</v>
          </cell>
          <cell r="AM85">
            <v>4065</v>
          </cell>
          <cell r="AN85">
            <v>4494</v>
          </cell>
        </row>
        <row r="86">
          <cell r="A86" t="str">
            <v>080200</v>
          </cell>
          <cell r="B86" t="str">
            <v>08</v>
          </cell>
          <cell r="C86" t="str">
            <v>02</v>
          </cell>
          <cell r="D86" t="str">
            <v>00</v>
          </cell>
          <cell r="E86" t="str">
            <v>ACOMAYO</v>
          </cell>
          <cell r="G86">
            <v>27930</v>
          </cell>
          <cell r="H86">
            <v>644</v>
          </cell>
          <cell r="I86">
            <v>628</v>
          </cell>
          <cell r="J86">
            <v>644</v>
          </cell>
          <cell r="K86">
            <v>651</v>
          </cell>
          <cell r="L86">
            <v>653</v>
          </cell>
          <cell r="M86">
            <v>650</v>
          </cell>
          <cell r="N86">
            <v>646</v>
          </cell>
          <cell r="O86">
            <v>644</v>
          </cell>
          <cell r="P86">
            <v>646</v>
          </cell>
          <cell r="Q86">
            <v>651</v>
          </cell>
          <cell r="R86">
            <v>656</v>
          </cell>
          <cell r="S86">
            <v>663</v>
          </cell>
          <cell r="T86">
            <v>669</v>
          </cell>
          <cell r="U86">
            <v>667</v>
          </cell>
          <cell r="V86">
            <v>652</v>
          </cell>
          <cell r="W86">
            <v>629</v>
          </cell>
          <cell r="X86">
            <v>602</v>
          </cell>
          <cell r="Y86">
            <v>577</v>
          </cell>
          <cell r="Z86">
            <v>555</v>
          </cell>
          <cell r="AA86">
            <v>538</v>
          </cell>
          <cell r="AB86">
            <v>2503</v>
          </cell>
          <cell r="AC86">
            <v>2227</v>
          </cell>
          <cell r="AD86">
            <v>1926</v>
          </cell>
          <cell r="AE86">
            <v>1766</v>
          </cell>
          <cell r="AF86">
            <v>1542</v>
          </cell>
          <cell r="AG86">
            <v>1287</v>
          </cell>
          <cell r="AH86">
            <v>996</v>
          </cell>
          <cell r="AI86">
            <v>784</v>
          </cell>
          <cell r="AJ86">
            <v>652</v>
          </cell>
          <cell r="AK86">
            <v>530</v>
          </cell>
          <cell r="AL86">
            <v>402</v>
          </cell>
          <cell r="AM86">
            <v>309</v>
          </cell>
          <cell r="AN86">
            <v>341</v>
          </cell>
        </row>
        <row r="87">
          <cell r="A87" t="str">
            <v>080300</v>
          </cell>
          <cell r="B87" t="str">
            <v>08</v>
          </cell>
          <cell r="C87" t="str">
            <v>03</v>
          </cell>
          <cell r="D87" t="str">
            <v>00</v>
          </cell>
          <cell r="E87" t="str">
            <v>ANTA</v>
          </cell>
          <cell r="G87">
            <v>59011</v>
          </cell>
          <cell r="H87">
            <v>1360</v>
          </cell>
          <cell r="I87">
            <v>1326</v>
          </cell>
          <cell r="J87">
            <v>1360</v>
          </cell>
          <cell r="K87">
            <v>1376</v>
          </cell>
          <cell r="L87">
            <v>1379</v>
          </cell>
          <cell r="M87">
            <v>1374</v>
          </cell>
          <cell r="N87">
            <v>1365</v>
          </cell>
          <cell r="O87">
            <v>1362</v>
          </cell>
          <cell r="P87">
            <v>1364</v>
          </cell>
          <cell r="Q87">
            <v>1375</v>
          </cell>
          <cell r="R87">
            <v>1387</v>
          </cell>
          <cell r="S87">
            <v>1401</v>
          </cell>
          <cell r="T87">
            <v>1414</v>
          </cell>
          <cell r="U87">
            <v>1408</v>
          </cell>
          <cell r="V87">
            <v>1378</v>
          </cell>
          <cell r="W87">
            <v>1328</v>
          </cell>
          <cell r="X87">
            <v>1271</v>
          </cell>
          <cell r="Y87">
            <v>1220</v>
          </cell>
          <cell r="Z87">
            <v>1173</v>
          </cell>
          <cell r="AA87">
            <v>1137</v>
          </cell>
          <cell r="AB87">
            <v>5288</v>
          </cell>
          <cell r="AC87">
            <v>4706</v>
          </cell>
          <cell r="AD87">
            <v>4069</v>
          </cell>
          <cell r="AE87">
            <v>3732</v>
          </cell>
          <cell r="AF87">
            <v>3257</v>
          </cell>
          <cell r="AG87">
            <v>2720</v>
          </cell>
          <cell r="AH87">
            <v>2105</v>
          </cell>
          <cell r="AI87">
            <v>1656</v>
          </cell>
          <cell r="AJ87">
            <v>1378</v>
          </cell>
          <cell r="AK87">
            <v>1121</v>
          </cell>
          <cell r="AL87">
            <v>849</v>
          </cell>
          <cell r="AM87">
            <v>652</v>
          </cell>
          <cell r="AN87">
            <v>720</v>
          </cell>
        </row>
        <row r="88">
          <cell r="A88" t="str">
            <v>080400</v>
          </cell>
          <cell r="B88" t="str">
            <v>08</v>
          </cell>
          <cell r="C88" t="str">
            <v>04</v>
          </cell>
          <cell r="D88" t="str">
            <v>00</v>
          </cell>
          <cell r="E88" t="str">
            <v>CALCA</v>
          </cell>
          <cell r="G88">
            <v>63612</v>
          </cell>
          <cell r="H88">
            <v>1466</v>
          </cell>
          <cell r="I88">
            <v>1430</v>
          </cell>
          <cell r="J88">
            <v>1466</v>
          </cell>
          <cell r="K88">
            <v>1483</v>
          </cell>
          <cell r="L88">
            <v>1487</v>
          </cell>
          <cell r="M88">
            <v>1481</v>
          </cell>
          <cell r="N88">
            <v>1472</v>
          </cell>
          <cell r="O88">
            <v>1468</v>
          </cell>
          <cell r="P88">
            <v>1470</v>
          </cell>
          <cell r="Q88">
            <v>1482</v>
          </cell>
          <cell r="R88">
            <v>1495</v>
          </cell>
          <cell r="S88">
            <v>1510</v>
          </cell>
          <cell r="T88">
            <v>1524</v>
          </cell>
          <cell r="U88">
            <v>1518</v>
          </cell>
          <cell r="V88">
            <v>1486</v>
          </cell>
          <cell r="W88">
            <v>1432</v>
          </cell>
          <cell r="X88">
            <v>1370</v>
          </cell>
          <cell r="Y88">
            <v>1315</v>
          </cell>
          <cell r="Z88">
            <v>1265</v>
          </cell>
          <cell r="AA88">
            <v>1225</v>
          </cell>
          <cell r="AB88">
            <v>5700</v>
          </cell>
          <cell r="AC88">
            <v>5073</v>
          </cell>
          <cell r="AD88">
            <v>4387</v>
          </cell>
          <cell r="AE88">
            <v>4023</v>
          </cell>
          <cell r="AF88">
            <v>3511</v>
          </cell>
          <cell r="AG88">
            <v>2932</v>
          </cell>
          <cell r="AH88">
            <v>2269</v>
          </cell>
          <cell r="AI88">
            <v>1785</v>
          </cell>
          <cell r="AJ88">
            <v>1485</v>
          </cell>
          <cell r="AK88">
            <v>1208</v>
          </cell>
          <cell r="AL88">
            <v>915</v>
          </cell>
          <cell r="AM88">
            <v>703</v>
          </cell>
          <cell r="AN88">
            <v>776</v>
          </cell>
        </row>
        <row r="89">
          <cell r="A89" t="str">
            <v>080500</v>
          </cell>
          <cell r="B89" t="str">
            <v>08</v>
          </cell>
          <cell r="C89" t="str">
            <v>05</v>
          </cell>
          <cell r="D89" t="str">
            <v>00</v>
          </cell>
          <cell r="E89" t="str">
            <v>CANAS</v>
          </cell>
          <cell r="G89">
            <v>43488</v>
          </cell>
          <cell r="H89">
            <v>1002</v>
          </cell>
          <cell r="I89">
            <v>978</v>
          </cell>
          <cell r="J89">
            <v>1002</v>
          </cell>
          <cell r="K89">
            <v>1014</v>
          </cell>
          <cell r="L89">
            <v>1016</v>
          </cell>
          <cell r="M89">
            <v>1012</v>
          </cell>
          <cell r="N89">
            <v>1006</v>
          </cell>
          <cell r="O89">
            <v>1003</v>
          </cell>
          <cell r="P89">
            <v>1005</v>
          </cell>
          <cell r="Q89">
            <v>1013</v>
          </cell>
          <cell r="R89">
            <v>1022</v>
          </cell>
          <cell r="S89">
            <v>1032</v>
          </cell>
          <cell r="T89">
            <v>1042</v>
          </cell>
          <cell r="U89">
            <v>1038</v>
          </cell>
          <cell r="V89">
            <v>1016</v>
          </cell>
          <cell r="W89">
            <v>979</v>
          </cell>
          <cell r="X89">
            <v>937</v>
          </cell>
          <cell r="Y89">
            <v>899</v>
          </cell>
          <cell r="Z89">
            <v>865</v>
          </cell>
          <cell r="AA89">
            <v>838</v>
          </cell>
          <cell r="AB89">
            <v>3897</v>
          </cell>
          <cell r="AC89">
            <v>3468</v>
          </cell>
          <cell r="AD89">
            <v>2999</v>
          </cell>
          <cell r="AE89">
            <v>2750</v>
          </cell>
          <cell r="AF89">
            <v>2400</v>
          </cell>
          <cell r="AG89">
            <v>2004</v>
          </cell>
          <cell r="AH89">
            <v>1551</v>
          </cell>
          <cell r="AI89">
            <v>1220</v>
          </cell>
          <cell r="AJ89">
            <v>1016</v>
          </cell>
          <cell r="AK89">
            <v>826</v>
          </cell>
          <cell r="AL89">
            <v>626</v>
          </cell>
          <cell r="AM89">
            <v>481</v>
          </cell>
          <cell r="AN89">
            <v>531</v>
          </cell>
        </row>
        <row r="90">
          <cell r="A90" t="str">
            <v>080600</v>
          </cell>
          <cell r="B90" t="str">
            <v>08</v>
          </cell>
          <cell r="C90" t="str">
            <v>06</v>
          </cell>
          <cell r="D90" t="str">
            <v>00</v>
          </cell>
          <cell r="E90" t="str">
            <v>CANCHIS</v>
          </cell>
          <cell r="G90">
            <v>107065</v>
          </cell>
          <cell r="H90">
            <v>2468</v>
          </cell>
          <cell r="I90">
            <v>2407</v>
          </cell>
          <cell r="J90">
            <v>2467</v>
          </cell>
          <cell r="K90">
            <v>2496</v>
          </cell>
          <cell r="L90">
            <v>2502</v>
          </cell>
          <cell r="M90">
            <v>2492</v>
          </cell>
          <cell r="N90">
            <v>2477</v>
          </cell>
          <cell r="O90">
            <v>2470</v>
          </cell>
          <cell r="P90">
            <v>2474</v>
          </cell>
          <cell r="Q90">
            <v>2495</v>
          </cell>
          <cell r="R90">
            <v>2516</v>
          </cell>
          <cell r="S90">
            <v>2541</v>
          </cell>
          <cell r="T90">
            <v>2565</v>
          </cell>
          <cell r="U90">
            <v>2555</v>
          </cell>
          <cell r="V90">
            <v>2501</v>
          </cell>
          <cell r="W90">
            <v>2410</v>
          </cell>
          <cell r="X90">
            <v>2307</v>
          </cell>
          <cell r="Y90">
            <v>2213</v>
          </cell>
          <cell r="Z90">
            <v>2129</v>
          </cell>
          <cell r="AA90">
            <v>2063</v>
          </cell>
          <cell r="AB90">
            <v>9594</v>
          </cell>
          <cell r="AC90">
            <v>8538</v>
          </cell>
          <cell r="AD90">
            <v>7383</v>
          </cell>
          <cell r="AE90">
            <v>6771</v>
          </cell>
          <cell r="AF90">
            <v>5909</v>
          </cell>
          <cell r="AG90">
            <v>4935</v>
          </cell>
          <cell r="AH90">
            <v>3819</v>
          </cell>
          <cell r="AI90">
            <v>3004</v>
          </cell>
          <cell r="AJ90">
            <v>2500</v>
          </cell>
          <cell r="AK90">
            <v>2033</v>
          </cell>
          <cell r="AL90">
            <v>1541</v>
          </cell>
          <cell r="AM90">
            <v>1183</v>
          </cell>
          <cell r="AN90">
            <v>1307</v>
          </cell>
        </row>
        <row r="91">
          <cell r="A91" t="str">
            <v>080700</v>
          </cell>
          <cell r="B91" t="str">
            <v>08</v>
          </cell>
          <cell r="C91" t="str">
            <v>07</v>
          </cell>
          <cell r="D91" t="str">
            <v>00</v>
          </cell>
          <cell r="E91" t="str">
            <v>CHUMBIVILCAS</v>
          </cell>
          <cell r="G91">
            <v>80263</v>
          </cell>
          <cell r="H91">
            <v>1850</v>
          </cell>
          <cell r="I91">
            <v>1804</v>
          </cell>
          <cell r="J91">
            <v>1850</v>
          </cell>
          <cell r="K91">
            <v>1872</v>
          </cell>
          <cell r="L91">
            <v>1876</v>
          </cell>
          <cell r="M91">
            <v>1868</v>
          </cell>
          <cell r="N91">
            <v>1857</v>
          </cell>
          <cell r="O91">
            <v>1852</v>
          </cell>
          <cell r="P91">
            <v>1855</v>
          </cell>
          <cell r="Q91">
            <v>1870</v>
          </cell>
          <cell r="R91">
            <v>1887</v>
          </cell>
          <cell r="S91">
            <v>1905</v>
          </cell>
          <cell r="T91">
            <v>1923</v>
          </cell>
          <cell r="U91">
            <v>1915</v>
          </cell>
          <cell r="V91">
            <v>1875</v>
          </cell>
          <cell r="W91">
            <v>1806</v>
          </cell>
          <cell r="X91">
            <v>1729</v>
          </cell>
          <cell r="Y91">
            <v>1659</v>
          </cell>
          <cell r="Z91">
            <v>1596</v>
          </cell>
          <cell r="AA91">
            <v>1546</v>
          </cell>
          <cell r="AB91">
            <v>7192</v>
          </cell>
          <cell r="AC91">
            <v>6401</v>
          </cell>
          <cell r="AD91">
            <v>5535</v>
          </cell>
          <cell r="AE91">
            <v>5076</v>
          </cell>
          <cell r="AF91">
            <v>4430</v>
          </cell>
          <cell r="AG91">
            <v>3699</v>
          </cell>
          <cell r="AH91">
            <v>2863</v>
          </cell>
          <cell r="AI91">
            <v>2252</v>
          </cell>
          <cell r="AJ91">
            <v>1874</v>
          </cell>
          <cell r="AK91">
            <v>1524</v>
          </cell>
          <cell r="AL91">
            <v>1155</v>
          </cell>
          <cell r="AM91">
            <v>887</v>
          </cell>
          <cell r="AN91">
            <v>980</v>
          </cell>
        </row>
        <row r="92">
          <cell r="A92" t="str">
            <v>080800</v>
          </cell>
          <cell r="B92" t="str">
            <v>08</v>
          </cell>
          <cell r="C92" t="str">
            <v>08</v>
          </cell>
          <cell r="D92" t="str">
            <v>00</v>
          </cell>
          <cell r="E92" t="str">
            <v>ESPINAR</v>
          </cell>
          <cell r="G92">
            <v>69737</v>
          </cell>
          <cell r="H92">
            <v>1607</v>
          </cell>
          <cell r="I92">
            <v>1568</v>
          </cell>
          <cell r="J92">
            <v>1607</v>
          </cell>
          <cell r="K92">
            <v>1626</v>
          </cell>
          <cell r="L92">
            <v>1630</v>
          </cell>
          <cell r="M92">
            <v>1623</v>
          </cell>
          <cell r="N92">
            <v>1614</v>
          </cell>
          <cell r="O92">
            <v>1609</v>
          </cell>
          <cell r="P92">
            <v>1612</v>
          </cell>
          <cell r="Q92">
            <v>1625</v>
          </cell>
          <cell r="R92">
            <v>1639</v>
          </cell>
          <cell r="S92">
            <v>1655</v>
          </cell>
          <cell r="T92">
            <v>1671</v>
          </cell>
          <cell r="U92">
            <v>1664</v>
          </cell>
          <cell r="V92">
            <v>1629</v>
          </cell>
          <cell r="W92">
            <v>1570</v>
          </cell>
          <cell r="X92">
            <v>1502</v>
          </cell>
          <cell r="Y92">
            <v>1441</v>
          </cell>
          <cell r="Z92">
            <v>1387</v>
          </cell>
          <cell r="AA92">
            <v>1343</v>
          </cell>
          <cell r="AB92">
            <v>6249</v>
          </cell>
          <cell r="AC92">
            <v>5561</v>
          </cell>
          <cell r="AD92">
            <v>4809</v>
          </cell>
          <cell r="AE92">
            <v>4411</v>
          </cell>
          <cell r="AF92">
            <v>3849</v>
          </cell>
          <cell r="AG92">
            <v>3214</v>
          </cell>
          <cell r="AH92">
            <v>2487</v>
          </cell>
          <cell r="AI92">
            <v>1956</v>
          </cell>
          <cell r="AJ92">
            <v>1629</v>
          </cell>
          <cell r="AK92">
            <v>1324</v>
          </cell>
          <cell r="AL92">
            <v>1004</v>
          </cell>
          <cell r="AM92">
            <v>771</v>
          </cell>
          <cell r="AN92">
            <v>851</v>
          </cell>
        </row>
        <row r="93">
          <cell r="A93" t="str">
            <v>080900</v>
          </cell>
          <cell r="B93" t="str">
            <v>08</v>
          </cell>
          <cell r="C93" t="str">
            <v>09</v>
          </cell>
          <cell r="D93" t="str">
            <v>00</v>
          </cell>
          <cell r="E93" t="str">
            <v>LA CONVENCION</v>
          </cell>
          <cell r="G93">
            <v>169220</v>
          </cell>
          <cell r="H93">
            <v>3900</v>
          </cell>
          <cell r="I93">
            <v>3804</v>
          </cell>
          <cell r="J93">
            <v>3900</v>
          </cell>
          <cell r="K93">
            <v>3946</v>
          </cell>
          <cell r="L93">
            <v>3955</v>
          </cell>
          <cell r="M93">
            <v>3939</v>
          </cell>
          <cell r="N93">
            <v>3916</v>
          </cell>
          <cell r="O93">
            <v>3904</v>
          </cell>
          <cell r="P93">
            <v>3911</v>
          </cell>
          <cell r="Q93">
            <v>3943</v>
          </cell>
          <cell r="R93">
            <v>3977</v>
          </cell>
          <cell r="S93">
            <v>4016</v>
          </cell>
          <cell r="T93">
            <v>4054</v>
          </cell>
          <cell r="U93">
            <v>4038</v>
          </cell>
          <cell r="V93">
            <v>3952</v>
          </cell>
          <cell r="W93">
            <v>3809</v>
          </cell>
          <cell r="X93">
            <v>3646</v>
          </cell>
          <cell r="Y93">
            <v>3498</v>
          </cell>
          <cell r="Z93">
            <v>3365</v>
          </cell>
          <cell r="AA93">
            <v>3260</v>
          </cell>
          <cell r="AB93">
            <v>15164</v>
          </cell>
          <cell r="AC93">
            <v>13494</v>
          </cell>
          <cell r="AD93">
            <v>11669</v>
          </cell>
          <cell r="AE93">
            <v>10702</v>
          </cell>
          <cell r="AF93">
            <v>9340</v>
          </cell>
          <cell r="AG93">
            <v>7799</v>
          </cell>
          <cell r="AH93">
            <v>6036</v>
          </cell>
          <cell r="AI93">
            <v>4747</v>
          </cell>
          <cell r="AJ93">
            <v>3952</v>
          </cell>
          <cell r="AK93">
            <v>3213</v>
          </cell>
          <cell r="AL93">
            <v>2435</v>
          </cell>
          <cell r="AM93">
            <v>1870</v>
          </cell>
          <cell r="AN93">
            <v>2066</v>
          </cell>
        </row>
        <row r="94">
          <cell r="A94" t="str">
            <v>081000</v>
          </cell>
          <cell r="B94" t="str">
            <v>08</v>
          </cell>
          <cell r="C94" t="str">
            <v>10</v>
          </cell>
          <cell r="D94" t="str">
            <v>00</v>
          </cell>
          <cell r="E94" t="str">
            <v>PARURO</v>
          </cell>
          <cell r="G94">
            <v>32396</v>
          </cell>
          <cell r="H94">
            <v>747</v>
          </cell>
          <cell r="I94">
            <v>728</v>
          </cell>
          <cell r="J94">
            <v>747</v>
          </cell>
          <cell r="K94">
            <v>755</v>
          </cell>
          <cell r="L94">
            <v>757</v>
          </cell>
          <cell r="M94">
            <v>754</v>
          </cell>
          <cell r="N94">
            <v>750</v>
          </cell>
          <cell r="O94">
            <v>747</v>
          </cell>
          <cell r="P94">
            <v>749</v>
          </cell>
          <cell r="Q94">
            <v>755</v>
          </cell>
          <cell r="R94">
            <v>761</v>
          </cell>
          <cell r="S94">
            <v>769</v>
          </cell>
          <cell r="T94">
            <v>776</v>
          </cell>
          <cell r="U94">
            <v>773</v>
          </cell>
          <cell r="V94">
            <v>757</v>
          </cell>
          <cell r="W94">
            <v>729</v>
          </cell>
          <cell r="X94">
            <v>698</v>
          </cell>
          <cell r="Y94">
            <v>670</v>
          </cell>
          <cell r="Z94">
            <v>644</v>
          </cell>
          <cell r="AA94">
            <v>624</v>
          </cell>
          <cell r="AB94">
            <v>2903</v>
          </cell>
          <cell r="AC94">
            <v>2583</v>
          </cell>
          <cell r="AD94">
            <v>2234</v>
          </cell>
          <cell r="AE94">
            <v>2049</v>
          </cell>
          <cell r="AF94">
            <v>1788</v>
          </cell>
          <cell r="AG94">
            <v>1493</v>
          </cell>
          <cell r="AH94">
            <v>1156</v>
          </cell>
          <cell r="AI94">
            <v>909</v>
          </cell>
          <cell r="AJ94">
            <v>757</v>
          </cell>
          <cell r="AK94">
            <v>615</v>
          </cell>
          <cell r="AL94">
            <v>466</v>
          </cell>
          <cell r="AM94">
            <v>358</v>
          </cell>
          <cell r="AN94">
            <v>395</v>
          </cell>
        </row>
        <row r="95">
          <cell r="A95" t="str">
            <v>081100</v>
          </cell>
          <cell r="B95" t="str">
            <v>08</v>
          </cell>
          <cell r="C95" t="str">
            <v>11</v>
          </cell>
          <cell r="D95" t="str">
            <v>00</v>
          </cell>
          <cell r="E95" t="str">
            <v>PAUCARTAMBO</v>
          </cell>
          <cell r="G95">
            <v>49181</v>
          </cell>
          <cell r="H95">
            <v>1133</v>
          </cell>
          <cell r="I95">
            <v>1105</v>
          </cell>
          <cell r="J95">
            <v>1133</v>
          </cell>
          <cell r="K95">
            <v>1147</v>
          </cell>
          <cell r="L95">
            <v>1149</v>
          </cell>
          <cell r="M95">
            <v>1145</v>
          </cell>
          <cell r="N95">
            <v>1138</v>
          </cell>
          <cell r="O95">
            <v>1135</v>
          </cell>
          <cell r="P95">
            <v>1137</v>
          </cell>
          <cell r="Q95">
            <v>1146</v>
          </cell>
          <cell r="R95">
            <v>1156</v>
          </cell>
          <cell r="S95">
            <v>1167</v>
          </cell>
          <cell r="T95">
            <v>1178</v>
          </cell>
          <cell r="U95">
            <v>1174</v>
          </cell>
          <cell r="V95">
            <v>1149</v>
          </cell>
          <cell r="W95">
            <v>1107</v>
          </cell>
          <cell r="X95">
            <v>1060</v>
          </cell>
          <cell r="Y95">
            <v>1017</v>
          </cell>
          <cell r="Z95">
            <v>978</v>
          </cell>
          <cell r="AA95">
            <v>947</v>
          </cell>
          <cell r="AB95">
            <v>4407</v>
          </cell>
          <cell r="AC95">
            <v>3922</v>
          </cell>
          <cell r="AD95">
            <v>3391</v>
          </cell>
          <cell r="AE95">
            <v>3111</v>
          </cell>
          <cell r="AF95">
            <v>2715</v>
          </cell>
          <cell r="AG95">
            <v>2267</v>
          </cell>
          <cell r="AH95">
            <v>1754</v>
          </cell>
          <cell r="AI95">
            <v>1380</v>
          </cell>
          <cell r="AJ95">
            <v>1148</v>
          </cell>
          <cell r="AK95">
            <v>934</v>
          </cell>
          <cell r="AL95">
            <v>708</v>
          </cell>
          <cell r="AM95">
            <v>543</v>
          </cell>
          <cell r="AN95">
            <v>600</v>
          </cell>
        </row>
        <row r="96">
          <cell r="A96" t="str">
            <v>081200</v>
          </cell>
          <cell r="B96" t="str">
            <v>08</v>
          </cell>
          <cell r="C96" t="str">
            <v>12</v>
          </cell>
          <cell r="D96" t="str">
            <v>00</v>
          </cell>
          <cell r="E96" t="str">
            <v>QUISPICANCHI</v>
          </cell>
          <cell r="G96">
            <v>85220</v>
          </cell>
          <cell r="H96">
            <v>1964</v>
          </cell>
          <cell r="I96">
            <v>1915</v>
          </cell>
          <cell r="J96">
            <v>1964</v>
          </cell>
          <cell r="K96">
            <v>1987</v>
          </cell>
          <cell r="L96">
            <v>1992</v>
          </cell>
          <cell r="M96">
            <v>1984</v>
          </cell>
          <cell r="N96">
            <v>1972</v>
          </cell>
          <cell r="O96">
            <v>1966</v>
          </cell>
          <cell r="P96">
            <v>1970</v>
          </cell>
          <cell r="Q96">
            <v>1986</v>
          </cell>
          <cell r="R96">
            <v>2003</v>
          </cell>
          <cell r="S96">
            <v>2023</v>
          </cell>
          <cell r="T96">
            <v>2041</v>
          </cell>
          <cell r="U96">
            <v>2034</v>
          </cell>
          <cell r="V96">
            <v>1990</v>
          </cell>
          <cell r="W96">
            <v>1918</v>
          </cell>
          <cell r="X96">
            <v>1836</v>
          </cell>
          <cell r="Y96">
            <v>1761</v>
          </cell>
          <cell r="Z96">
            <v>1695</v>
          </cell>
          <cell r="AA96">
            <v>1642</v>
          </cell>
          <cell r="AB96">
            <v>7636</v>
          </cell>
          <cell r="AC96">
            <v>6796</v>
          </cell>
          <cell r="AD96">
            <v>5877</v>
          </cell>
          <cell r="AE96">
            <v>5390</v>
          </cell>
          <cell r="AF96">
            <v>4703</v>
          </cell>
          <cell r="AG96">
            <v>3928</v>
          </cell>
          <cell r="AH96">
            <v>3040</v>
          </cell>
          <cell r="AI96">
            <v>2391</v>
          </cell>
          <cell r="AJ96">
            <v>1990</v>
          </cell>
          <cell r="AK96">
            <v>1618</v>
          </cell>
          <cell r="AL96">
            <v>1226</v>
          </cell>
          <cell r="AM96">
            <v>942</v>
          </cell>
          <cell r="AN96">
            <v>1040</v>
          </cell>
        </row>
        <row r="97">
          <cell r="A97" t="str">
            <v>081300</v>
          </cell>
          <cell r="B97" t="str">
            <v>08</v>
          </cell>
          <cell r="C97" t="str">
            <v>13</v>
          </cell>
          <cell r="D97" t="str">
            <v>00</v>
          </cell>
          <cell r="E97" t="str">
            <v>URUBAMBA</v>
          </cell>
          <cell r="G97">
            <v>59327</v>
          </cell>
          <cell r="H97">
            <v>1367</v>
          </cell>
          <cell r="I97">
            <v>1334</v>
          </cell>
          <cell r="J97">
            <v>1367</v>
          </cell>
          <cell r="K97">
            <v>1383</v>
          </cell>
          <cell r="L97">
            <v>1387</v>
          </cell>
          <cell r="M97">
            <v>1381</v>
          </cell>
          <cell r="N97">
            <v>1373</v>
          </cell>
          <cell r="O97">
            <v>1369</v>
          </cell>
          <cell r="P97">
            <v>1371</v>
          </cell>
          <cell r="Q97">
            <v>1382</v>
          </cell>
          <cell r="R97">
            <v>1394</v>
          </cell>
          <cell r="S97">
            <v>1408</v>
          </cell>
          <cell r="T97">
            <v>1421</v>
          </cell>
          <cell r="U97">
            <v>1416</v>
          </cell>
          <cell r="V97">
            <v>1386</v>
          </cell>
          <cell r="W97">
            <v>1335</v>
          </cell>
          <cell r="X97">
            <v>1278</v>
          </cell>
          <cell r="Y97">
            <v>1226</v>
          </cell>
          <cell r="Z97">
            <v>1180</v>
          </cell>
          <cell r="AA97">
            <v>1143</v>
          </cell>
          <cell r="AB97">
            <v>5316</v>
          </cell>
          <cell r="AC97">
            <v>4731</v>
          </cell>
          <cell r="AD97">
            <v>4091</v>
          </cell>
          <cell r="AE97">
            <v>3752</v>
          </cell>
          <cell r="AF97">
            <v>3275</v>
          </cell>
          <cell r="AG97">
            <v>2735</v>
          </cell>
          <cell r="AH97">
            <v>2116</v>
          </cell>
          <cell r="AI97">
            <v>1664</v>
          </cell>
          <cell r="AJ97">
            <v>1385</v>
          </cell>
          <cell r="AK97">
            <v>1127</v>
          </cell>
          <cell r="AL97">
            <v>854</v>
          </cell>
          <cell r="AM97">
            <v>656</v>
          </cell>
          <cell r="AN97">
            <v>724</v>
          </cell>
        </row>
        <row r="98">
          <cell r="A98" t="str">
            <v>090000</v>
          </cell>
          <cell r="B98" t="str">
            <v>09</v>
          </cell>
          <cell r="C98" t="str">
            <v>00</v>
          </cell>
          <cell r="D98" t="str">
            <v>00</v>
          </cell>
          <cell r="E98" t="str">
            <v>HUANCAVELICA</v>
          </cell>
          <cell r="F98">
            <v>467480</v>
          </cell>
          <cell r="G98">
            <v>467480</v>
          </cell>
          <cell r="H98">
            <v>13361</v>
          </cell>
          <cell r="I98">
            <v>12826</v>
          </cell>
          <cell r="J98">
            <v>13110</v>
          </cell>
          <cell r="K98">
            <v>13169</v>
          </cell>
          <cell r="L98">
            <v>13067</v>
          </cell>
          <cell r="M98">
            <v>12870</v>
          </cell>
          <cell r="N98">
            <v>12648</v>
          </cell>
          <cell r="O98">
            <v>12466</v>
          </cell>
          <cell r="P98">
            <v>12377</v>
          </cell>
          <cell r="Q98">
            <v>12420</v>
          </cell>
          <cell r="R98">
            <v>12482</v>
          </cell>
          <cell r="S98">
            <v>12575</v>
          </cell>
          <cell r="T98">
            <v>12662</v>
          </cell>
          <cell r="U98">
            <v>12505</v>
          </cell>
          <cell r="V98">
            <v>12026</v>
          </cell>
          <cell r="W98">
            <v>11279</v>
          </cell>
          <cell r="X98">
            <v>10451</v>
          </cell>
          <cell r="Y98">
            <v>9704</v>
          </cell>
          <cell r="Z98">
            <v>9052</v>
          </cell>
          <cell r="AA98">
            <v>8555</v>
          </cell>
          <cell r="AB98">
            <v>37776</v>
          </cell>
          <cell r="AC98">
            <v>30742</v>
          </cell>
          <cell r="AD98">
            <v>26470</v>
          </cell>
          <cell r="AE98">
            <v>24972</v>
          </cell>
          <cell r="AF98">
            <v>21171</v>
          </cell>
          <cell r="AG98">
            <v>19125</v>
          </cell>
          <cell r="AH98">
            <v>15202</v>
          </cell>
          <cell r="AI98">
            <v>13053</v>
          </cell>
          <cell r="AJ98">
            <v>10919</v>
          </cell>
          <cell r="AK98">
            <v>9185</v>
          </cell>
          <cell r="AL98">
            <v>7051</v>
          </cell>
          <cell r="AM98">
            <v>5722</v>
          </cell>
          <cell r="AN98">
            <v>6487</v>
          </cell>
        </row>
        <row r="99">
          <cell r="A99" t="str">
            <v>090100</v>
          </cell>
          <cell r="B99" t="str">
            <v>09</v>
          </cell>
          <cell r="C99" t="str">
            <v>01</v>
          </cell>
          <cell r="D99" t="str">
            <v>00</v>
          </cell>
          <cell r="E99" t="str">
            <v>HUANCAVELICA</v>
          </cell>
          <cell r="G99">
            <v>144463</v>
          </cell>
          <cell r="H99">
            <v>4129</v>
          </cell>
          <cell r="I99">
            <v>3964</v>
          </cell>
          <cell r="J99">
            <v>4051</v>
          </cell>
          <cell r="K99">
            <v>4070</v>
          </cell>
          <cell r="L99">
            <v>4038</v>
          </cell>
          <cell r="M99">
            <v>3978</v>
          </cell>
          <cell r="N99">
            <v>3907</v>
          </cell>
          <cell r="O99">
            <v>3852</v>
          </cell>
          <cell r="P99">
            <v>3825</v>
          </cell>
          <cell r="Q99">
            <v>3837</v>
          </cell>
          <cell r="R99">
            <v>3857</v>
          </cell>
          <cell r="S99">
            <v>3886</v>
          </cell>
          <cell r="T99">
            <v>3913</v>
          </cell>
          <cell r="U99">
            <v>3865</v>
          </cell>
          <cell r="V99">
            <v>3716</v>
          </cell>
          <cell r="W99">
            <v>3486</v>
          </cell>
          <cell r="X99">
            <v>3229</v>
          </cell>
          <cell r="Y99">
            <v>2999</v>
          </cell>
          <cell r="Z99">
            <v>2798</v>
          </cell>
          <cell r="AA99">
            <v>2645</v>
          </cell>
          <cell r="AB99">
            <v>11674</v>
          </cell>
          <cell r="AC99">
            <v>9501</v>
          </cell>
          <cell r="AD99">
            <v>8180</v>
          </cell>
          <cell r="AE99">
            <v>7716</v>
          </cell>
          <cell r="AF99">
            <v>6542</v>
          </cell>
          <cell r="AG99">
            <v>5910</v>
          </cell>
          <cell r="AH99">
            <v>4698</v>
          </cell>
          <cell r="AI99">
            <v>4035</v>
          </cell>
          <cell r="AJ99">
            <v>3375</v>
          </cell>
          <cell r="AK99">
            <v>2838</v>
          </cell>
          <cell r="AL99">
            <v>2177</v>
          </cell>
          <cell r="AM99">
            <v>1767</v>
          </cell>
          <cell r="AN99">
            <v>2005</v>
          </cell>
        </row>
        <row r="100">
          <cell r="A100" t="str">
            <v>090200</v>
          </cell>
          <cell r="B100" t="str">
            <v>09</v>
          </cell>
          <cell r="C100" t="str">
            <v>02</v>
          </cell>
          <cell r="D100" t="str">
            <v>00</v>
          </cell>
          <cell r="E100" t="str">
            <v>ACOBAMBA</v>
          </cell>
          <cell r="G100">
            <v>68265</v>
          </cell>
          <cell r="H100">
            <v>1951</v>
          </cell>
          <cell r="I100">
            <v>1873</v>
          </cell>
          <cell r="J100">
            <v>1914</v>
          </cell>
          <cell r="K100">
            <v>1923</v>
          </cell>
          <cell r="L100">
            <v>1908</v>
          </cell>
          <cell r="M100">
            <v>1879</v>
          </cell>
          <cell r="N100">
            <v>1847</v>
          </cell>
          <cell r="O100">
            <v>1820</v>
          </cell>
          <cell r="P100">
            <v>1807</v>
          </cell>
          <cell r="Q100">
            <v>1814</v>
          </cell>
          <cell r="R100">
            <v>1823</v>
          </cell>
          <cell r="S100">
            <v>1836</v>
          </cell>
          <cell r="T100">
            <v>1849</v>
          </cell>
          <cell r="U100">
            <v>1826</v>
          </cell>
          <cell r="V100">
            <v>1756</v>
          </cell>
          <cell r="W100">
            <v>1647</v>
          </cell>
          <cell r="X100">
            <v>1526</v>
          </cell>
          <cell r="Y100">
            <v>1417</v>
          </cell>
          <cell r="Z100">
            <v>1322</v>
          </cell>
          <cell r="AA100">
            <v>1249</v>
          </cell>
          <cell r="AB100">
            <v>5517</v>
          </cell>
          <cell r="AC100">
            <v>4489</v>
          </cell>
          <cell r="AD100">
            <v>3865</v>
          </cell>
          <cell r="AE100">
            <v>3647</v>
          </cell>
          <cell r="AF100">
            <v>3092</v>
          </cell>
          <cell r="AG100">
            <v>2793</v>
          </cell>
          <cell r="AH100">
            <v>2220</v>
          </cell>
          <cell r="AI100">
            <v>1906</v>
          </cell>
          <cell r="AJ100">
            <v>1595</v>
          </cell>
          <cell r="AK100">
            <v>1341</v>
          </cell>
          <cell r="AL100">
            <v>1030</v>
          </cell>
          <cell r="AM100">
            <v>836</v>
          </cell>
          <cell r="AN100">
            <v>947</v>
          </cell>
        </row>
        <row r="101">
          <cell r="A101" t="str">
            <v>090300</v>
          </cell>
          <cell r="B101" t="str">
            <v>09</v>
          </cell>
          <cell r="C101" t="str">
            <v>03</v>
          </cell>
          <cell r="D101" t="str">
            <v>00</v>
          </cell>
          <cell r="E101" t="str">
            <v>ANGARAES</v>
          </cell>
          <cell r="G101">
            <v>54560</v>
          </cell>
          <cell r="H101">
            <v>1559</v>
          </cell>
          <cell r="I101">
            <v>1497</v>
          </cell>
          <cell r="J101">
            <v>1530</v>
          </cell>
          <cell r="K101">
            <v>1537</v>
          </cell>
          <cell r="L101">
            <v>1525</v>
          </cell>
          <cell r="M101">
            <v>1502</v>
          </cell>
          <cell r="N101">
            <v>1476</v>
          </cell>
          <cell r="O101">
            <v>1455</v>
          </cell>
          <cell r="P101">
            <v>1445</v>
          </cell>
          <cell r="Q101">
            <v>1450</v>
          </cell>
          <cell r="R101">
            <v>1457</v>
          </cell>
          <cell r="S101">
            <v>1468</v>
          </cell>
          <cell r="T101">
            <v>1478</v>
          </cell>
          <cell r="U101">
            <v>1459</v>
          </cell>
          <cell r="V101">
            <v>1404</v>
          </cell>
          <cell r="W101">
            <v>1316</v>
          </cell>
          <cell r="X101">
            <v>1220</v>
          </cell>
          <cell r="Y101">
            <v>1133</v>
          </cell>
          <cell r="Z101">
            <v>1056</v>
          </cell>
          <cell r="AA101">
            <v>998</v>
          </cell>
          <cell r="AB101">
            <v>4409</v>
          </cell>
          <cell r="AC101">
            <v>3588</v>
          </cell>
          <cell r="AD101">
            <v>3089</v>
          </cell>
          <cell r="AE101">
            <v>2915</v>
          </cell>
          <cell r="AF101">
            <v>2471</v>
          </cell>
          <cell r="AG101">
            <v>2232</v>
          </cell>
          <cell r="AH101">
            <v>1774</v>
          </cell>
          <cell r="AI101">
            <v>1523</v>
          </cell>
          <cell r="AJ101">
            <v>1274</v>
          </cell>
          <cell r="AK101">
            <v>1072</v>
          </cell>
          <cell r="AL101">
            <v>823</v>
          </cell>
          <cell r="AM101">
            <v>668</v>
          </cell>
          <cell r="AN101">
            <v>757</v>
          </cell>
        </row>
        <row r="102">
          <cell r="A102" t="str">
            <v>090400</v>
          </cell>
          <cell r="B102" t="str">
            <v>09</v>
          </cell>
          <cell r="C102" t="str">
            <v>04</v>
          </cell>
          <cell r="D102" t="str">
            <v>00</v>
          </cell>
          <cell r="E102" t="str">
            <v>CASTROVIRREYNA</v>
          </cell>
          <cell r="G102">
            <v>20459</v>
          </cell>
          <cell r="H102">
            <v>585</v>
          </cell>
          <cell r="I102">
            <v>561</v>
          </cell>
          <cell r="J102">
            <v>574</v>
          </cell>
          <cell r="K102">
            <v>576</v>
          </cell>
          <cell r="L102">
            <v>572</v>
          </cell>
          <cell r="M102">
            <v>563</v>
          </cell>
          <cell r="N102">
            <v>554</v>
          </cell>
          <cell r="O102">
            <v>546</v>
          </cell>
          <cell r="P102">
            <v>542</v>
          </cell>
          <cell r="Q102">
            <v>544</v>
          </cell>
          <cell r="R102">
            <v>546</v>
          </cell>
          <cell r="S102">
            <v>550</v>
          </cell>
          <cell r="T102">
            <v>554</v>
          </cell>
          <cell r="U102">
            <v>547</v>
          </cell>
          <cell r="V102">
            <v>526</v>
          </cell>
          <cell r="W102">
            <v>494</v>
          </cell>
          <cell r="X102">
            <v>457</v>
          </cell>
          <cell r="Y102">
            <v>425</v>
          </cell>
          <cell r="Z102">
            <v>396</v>
          </cell>
          <cell r="AA102">
            <v>374</v>
          </cell>
          <cell r="AB102">
            <v>1653</v>
          </cell>
          <cell r="AC102">
            <v>1345</v>
          </cell>
          <cell r="AD102">
            <v>1159</v>
          </cell>
          <cell r="AE102">
            <v>1093</v>
          </cell>
          <cell r="AF102">
            <v>927</v>
          </cell>
          <cell r="AG102">
            <v>837</v>
          </cell>
          <cell r="AH102">
            <v>665</v>
          </cell>
          <cell r="AI102">
            <v>571</v>
          </cell>
          <cell r="AJ102">
            <v>478</v>
          </cell>
          <cell r="AK102">
            <v>402</v>
          </cell>
          <cell r="AL102">
            <v>309</v>
          </cell>
          <cell r="AM102">
            <v>250</v>
          </cell>
          <cell r="AN102">
            <v>284</v>
          </cell>
        </row>
        <row r="103">
          <cell r="A103" t="str">
            <v>090500</v>
          </cell>
          <cell r="B103" t="str">
            <v>09</v>
          </cell>
          <cell r="C103" t="str">
            <v>05</v>
          </cell>
          <cell r="D103" t="str">
            <v>00</v>
          </cell>
          <cell r="E103" t="str">
            <v>CHURCAMPA</v>
          </cell>
          <cell r="G103">
            <v>43600</v>
          </cell>
          <cell r="H103">
            <v>1246</v>
          </cell>
          <cell r="I103">
            <v>1196</v>
          </cell>
          <cell r="J103">
            <v>1223</v>
          </cell>
          <cell r="K103">
            <v>1228</v>
          </cell>
          <cell r="L103">
            <v>1219</v>
          </cell>
          <cell r="M103">
            <v>1200</v>
          </cell>
          <cell r="N103">
            <v>1180</v>
          </cell>
          <cell r="O103">
            <v>1163</v>
          </cell>
          <cell r="P103">
            <v>1154</v>
          </cell>
          <cell r="Q103">
            <v>1158</v>
          </cell>
          <cell r="R103">
            <v>1164</v>
          </cell>
          <cell r="S103">
            <v>1173</v>
          </cell>
          <cell r="T103">
            <v>1181</v>
          </cell>
          <cell r="U103">
            <v>1166</v>
          </cell>
          <cell r="V103">
            <v>1122</v>
          </cell>
          <cell r="W103">
            <v>1052</v>
          </cell>
          <cell r="X103">
            <v>975</v>
          </cell>
          <cell r="Y103">
            <v>905</v>
          </cell>
          <cell r="Z103">
            <v>844</v>
          </cell>
          <cell r="AA103">
            <v>798</v>
          </cell>
          <cell r="AB103">
            <v>3523</v>
          </cell>
          <cell r="AC103">
            <v>2867</v>
          </cell>
          <cell r="AD103">
            <v>2469</v>
          </cell>
          <cell r="AE103">
            <v>2329</v>
          </cell>
          <cell r="AF103">
            <v>1974</v>
          </cell>
          <cell r="AG103">
            <v>1784</v>
          </cell>
          <cell r="AH103">
            <v>1418</v>
          </cell>
          <cell r="AI103">
            <v>1217</v>
          </cell>
          <cell r="AJ103">
            <v>1018</v>
          </cell>
          <cell r="AK103">
            <v>857</v>
          </cell>
          <cell r="AL103">
            <v>658</v>
          </cell>
          <cell r="AM103">
            <v>534</v>
          </cell>
          <cell r="AN103">
            <v>605</v>
          </cell>
        </row>
        <row r="104">
          <cell r="A104" t="str">
            <v>090600</v>
          </cell>
          <cell r="B104" t="str">
            <v>09</v>
          </cell>
          <cell r="C104" t="str">
            <v>06</v>
          </cell>
          <cell r="D104" t="str">
            <v>00</v>
          </cell>
          <cell r="E104" t="str">
            <v>HUAYTARA</v>
          </cell>
          <cell r="G104">
            <v>29553</v>
          </cell>
          <cell r="H104">
            <v>845</v>
          </cell>
          <cell r="I104">
            <v>811</v>
          </cell>
          <cell r="J104">
            <v>829</v>
          </cell>
          <cell r="K104">
            <v>833</v>
          </cell>
          <cell r="L104">
            <v>826</v>
          </cell>
          <cell r="M104">
            <v>814</v>
          </cell>
          <cell r="N104">
            <v>800</v>
          </cell>
          <cell r="O104">
            <v>788</v>
          </cell>
          <cell r="P104">
            <v>782</v>
          </cell>
          <cell r="Q104">
            <v>785</v>
          </cell>
          <cell r="R104">
            <v>789</v>
          </cell>
          <cell r="S104">
            <v>795</v>
          </cell>
          <cell r="T104">
            <v>800</v>
          </cell>
          <cell r="U104">
            <v>791</v>
          </cell>
          <cell r="V104">
            <v>760</v>
          </cell>
          <cell r="W104">
            <v>713</v>
          </cell>
          <cell r="X104">
            <v>661</v>
          </cell>
          <cell r="Y104">
            <v>613</v>
          </cell>
          <cell r="Z104">
            <v>572</v>
          </cell>
          <cell r="AA104">
            <v>541</v>
          </cell>
          <cell r="AB104">
            <v>2388</v>
          </cell>
          <cell r="AC104">
            <v>1943</v>
          </cell>
          <cell r="AD104">
            <v>1673</v>
          </cell>
          <cell r="AE104">
            <v>1579</v>
          </cell>
          <cell r="AF104">
            <v>1338</v>
          </cell>
          <cell r="AG104">
            <v>1209</v>
          </cell>
          <cell r="AH104">
            <v>961</v>
          </cell>
          <cell r="AI104">
            <v>825</v>
          </cell>
          <cell r="AJ104">
            <v>690</v>
          </cell>
          <cell r="AK104">
            <v>581</v>
          </cell>
          <cell r="AL104">
            <v>446</v>
          </cell>
          <cell r="AM104">
            <v>362</v>
          </cell>
          <cell r="AN104">
            <v>410</v>
          </cell>
        </row>
        <row r="105">
          <cell r="A105" t="str">
            <v>090700</v>
          </cell>
          <cell r="B105" t="str">
            <v>09</v>
          </cell>
          <cell r="C105" t="str">
            <v>07</v>
          </cell>
          <cell r="D105" t="str">
            <v>00</v>
          </cell>
          <cell r="E105" t="str">
            <v>TAYACAJA</v>
          </cell>
          <cell r="G105">
            <v>106580</v>
          </cell>
          <cell r="H105">
            <v>3046</v>
          </cell>
          <cell r="I105">
            <v>2924</v>
          </cell>
          <cell r="J105">
            <v>2989</v>
          </cell>
          <cell r="K105">
            <v>3002</v>
          </cell>
          <cell r="L105">
            <v>2979</v>
          </cell>
          <cell r="M105">
            <v>2934</v>
          </cell>
          <cell r="N105">
            <v>2884</v>
          </cell>
          <cell r="O105">
            <v>2842</v>
          </cell>
          <cell r="P105">
            <v>2822</v>
          </cell>
          <cell r="Q105">
            <v>2832</v>
          </cell>
          <cell r="R105">
            <v>2846</v>
          </cell>
          <cell r="S105">
            <v>2867</v>
          </cell>
          <cell r="T105">
            <v>2887</v>
          </cell>
          <cell r="U105">
            <v>2851</v>
          </cell>
          <cell r="V105">
            <v>2742</v>
          </cell>
          <cell r="W105">
            <v>2571</v>
          </cell>
          <cell r="X105">
            <v>2383</v>
          </cell>
          <cell r="Y105">
            <v>2212</v>
          </cell>
          <cell r="Z105">
            <v>2064</v>
          </cell>
          <cell r="AA105">
            <v>1950</v>
          </cell>
          <cell r="AB105">
            <v>8612</v>
          </cell>
          <cell r="AC105">
            <v>7009</v>
          </cell>
          <cell r="AD105">
            <v>6035</v>
          </cell>
          <cell r="AE105">
            <v>5693</v>
          </cell>
          <cell r="AF105">
            <v>4827</v>
          </cell>
          <cell r="AG105">
            <v>4360</v>
          </cell>
          <cell r="AH105">
            <v>3466</v>
          </cell>
          <cell r="AI105">
            <v>2976</v>
          </cell>
          <cell r="AJ105">
            <v>2489</v>
          </cell>
          <cell r="AK105">
            <v>2094</v>
          </cell>
          <cell r="AL105">
            <v>1608</v>
          </cell>
          <cell r="AM105">
            <v>1305</v>
          </cell>
          <cell r="AN105">
            <v>1479</v>
          </cell>
        </row>
        <row r="106">
          <cell r="A106" t="str">
            <v>100000</v>
          </cell>
          <cell r="B106" t="str">
            <v>10</v>
          </cell>
          <cell r="C106" t="str">
            <v>00</v>
          </cell>
          <cell r="D106" t="str">
            <v>00</v>
          </cell>
          <cell r="E106" t="str">
            <v>HUANUCO</v>
          </cell>
          <cell r="F106">
            <v>765514</v>
          </cell>
          <cell r="G106">
            <v>765514</v>
          </cell>
          <cell r="H106">
            <v>18027</v>
          </cell>
          <cell r="I106">
            <v>18169</v>
          </cell>
          <cell r="J106">
            <v>18731</v>
          </cell>
          <cell r="K106">
            <v>19009</v>
          </cell>
          <cell r="L106">
            <v>19081</v>
          </cell>
          <cell r="M106">
            <v>19032</v>
          </cell>
          <cell r="N106">
            <v>18942</v>
          </cell>
          <cell r="O106">
            <v>18900</v>
          </cell>
          <cell r="P106">
            <v>18962</v>
          </cell>
          <cell r="Q106">
            <v>19178</v>
          </cell>
          <cell r="R106">
            <v>19384</v>
          </cell>
          <cell r="S106">
            <v>19623</v>
          </cell>
          <cell r="T106">
            <v>19856</v>
          </cell>
          <cell r="U106">
            <v>19778</v>
          </cell>
          <cell r="V106">
            <v>19274</v>
          </cell>
          <cell r="W106">
            <v>18413</v>
          </cell>
          <cell r="X106">
            <v>17431</v>
          </cell>
          <cell r="Y106">
            <v>16549</v>
          </cell>
          <cell r="Z106">
            <v>15758</v>
          </cell>
          <cell r="AA106">
            <v>15131</v>
          </cell>
          <cell r="AB106">
            <v>68894</v>
          </cell>
          <cell r="AC106">
            <v>57535</v>
          </cell>
          <cell r="AD106">
            <v>48820</v>
          </cell>
          <cell r="AE106">
            <v>45764</v>
          </cell>
          <cell r="AF106">
            <v>39095</v>
          </cell>
          <cell r="AG106">
            <v>33345</v>
          </cell>
          <cell r="AH106">
            <v>26088</v>
          </cell>
          <cell r="AI106">
            <v>20588</v>
          </cell>
          <cell r="AJ106">
            <v>17474</v>
          </cell>
          <cell r="AK106">
            <v>13611</v>
          </cell>
          <cell r="AL106">
            <v>10255</v>
          </cell>
          <cell r="AM106">
            <v>7788</v>
          </cell>
          <cell r="AN106">
            <v>7029</v>
          </cell>
        </row>
        <row r="107">
          <cell r="A107" t="str">
            <v>100100</v>
          </cell>
          <cell r="B107" t="str">
            <v>10</v>
          </cell>
          <cell r="C107" t="str">
            <v>01</v>
          </cell>
          <cell r="D107" t="str">
            <v>00</v>
          </cell>
          <cell r="E107" t="str">
            <v>HUANUCO</v>
          </cell>
          <cell r="G107">
            <v>266908</v>
          </cell>
          <cell r="H107">
            <v>6287</v>
          </cell>
          <cell r="I107">
            <v>6334</v>
          </cell>
          <cell r="J107">
            <v>6531</v>
          </cell>
          <cell r="K107">
            <v>6628</v>
          </cell>
          <cell r="L107">
            <v>6654</v>
          </cell>
          <cell r="M107">
            <v>6634</v>
          </cell>
          <cell r="N107">
            <v>6605</v>
          </cell>
          <cell r="O107">
            <v>6589</v>
          </cell>
          <cell r="P107">
            <v>6612</v>
          </cell>
          <cell r="Q107">
            <v>6686</v>
          </cell>
          <cell r="R107">
            <v>6760</v>
          </cell>
          <cell r="S107">
            <v>6843</v>
          </cell>
          <cell r="T107">
            <v>6923</v>
          </cell>
          <cell r="U107">
            <v>6897</v>
          </cell>
          <cell r="V107">
            <v>6721</v>
          </cell>
          <cell r="W107">
            <v>6418</v>
          </cell>
          <cell r="X107">
            <v>6078</v>
          </cell>
          <cell r="Y107">
            <v>5771</v>
          </cell>
          <cell r="Z107">
            <v>5493</v>
          </cell>
          <cell r="AA107">
            <v>5276</v>
          </cell>
          <cell r="AB107">
            <v>24020</v>
          </cell>
          <cell r="AC107">
            <v>20061</v>
          </cell>
          <cell r="AD107">
            <v>17021</v>
          </cell>
          <cell r="AE107">
            <v>15956</v>
          </cell>
          <cell r="AF107">
            <v>13630</v>
          </cell>
          <cell r="AG107">
            <v>11625</v>
          </cell>
          <cell r="AH107">
            <v>9095</v>
          </cell>
          <cell r="AI107">
            <v>7179</v>
          </cell>
          <cell r="AJ107">
            <v>6092</v>
          </cell>
          <cell r="AK107">
            <v>4745</v>
          </cell>
          <cell r="AL107">
            <v>3577</v>
          </cell>
          <cell r="AM107">
            <v>2715</v>
          </cell>
          <cell r="AN107">
            <v>2452</v>
          </cell>
        </row>
        <row r="108">
          <cell r="A108" t="str">
            <v>100200</v>
          </cell>
          <cell r="B108" t="str">
            <v>10</v>
          </cell>
          <cell r="C108" t="str">
            <v>02</v>
          </cell>
          <cell r="D108" t="str">
            <v>00</v>
          </cell>
          <cell r="E108" t="str">
            <v>AMBO</v>
          </cell>
          <cell r="G108">
            <v>55938</v>
          </cell>
          <cell r="H108">
            <v>1317</v>
          </cell>
          <cell r="I108">
            <v>1328</v>
          </cell>
          <cell r="J108">
            <v>1369</v>
          </cell>
          <cell r="K108">
            <v>1389</v>
          </cell>
          <cell r="L108">
            <v>1394</v>
          </cell>
          <cell r="M108">
            <v>1391</v>
          </cell>
          <cell r="N108">
            <v>1384</v>
          </cell>
          <cell r="O108">
            <v>1381</v>
          </cell>
          <cell r="P108">
            <v>1386</v>
          </cell>
          <cell r="Q108">
            <v>1401</v>
          </cell>
          <cell r="R108">
            <v>1416</v>
          </cell>
          <cell r="S108">
            <v>1434</v>
          </cell>
          <cell r="T108">
            <v>1451</v>
          </cell>
          <cell r="U108">
            <v>1445</v>
          </cell>
          <cell r="V108">
            <v>1408</v>
          </cell>
          <cell r="W108">
            <v>1346</v>
          </cell>
          <cell r="X108">
            <v>1274</v>
          </cell>
          <cell r="Y108">
            <v>1209</v>
          </cell>
          <cell r="Z108">
            <v>1152</v>
          </cell>
          <cell r="AA108">
            <v>1106</v>
          </cell>
          <cell r="AB108">
            <v>5034</v>
          </cell>
          <cell r="AC108">
            <v>4204</v>
          </cell>
          <cell r="AD108">
            <v>3567</v>
          </cell>
          <cell r="AE108">
            <v>3344</v>
          </cell>
          <cell r="AF108">
            <v>2857</v>
          </cell>
          <cell r="AG108">
            <v>2437</v>
          </cell>
          <cell r="AH108">
            <v>1906</v>
          </cell>
          <cell r="AI108">
            <v>1504</v>
          </cell>
          <cell r="AJ108">
            <v>1277</v>
          </cell>
          <cell r="AK108">
            <v>995</v>
          </cell>
          <cell r="AL108">
            <v>749</v>
          </cell>
          <cell r="AM108">
            <v>569</v>
          </cell>
          <cell r="AN108">
            <v>514</v>
          </cell>
        </row>
        <row r="109">
          <cell r="A109" t="str">
            <v>100300</v>
          </cell>
          <cell r="B109" t="str">
            <v>10</v>
          </cell>
          <cell r="C109" t="str">
            <v>03</v>
          </cell>
          <cell r="D109" t="str">
            <v>00</v>
          </cell>
          <cell r="E109" t="str">
            <v>DOS DE MAYO</v>
          </cell>
          <cell r="G109">
            <v>44590</v>
          </cell>
          <cell r="H109">
            <v>1050</v>
          </cell>
          <cell r="I109">
            <v>1058</v>
          </cell>
          <cell r="J109">
            <v>1091</v>
          </cell>
          <cell r="K109">
            <v>1107</v>
          </cell>
          <cell r="L109">
            <v>1111</v>
          </cell>
          <cell r="M109">
            <v>1109</v>
          </cell>
          <cell r="N109">
            <v>1103</v>
          </cell>
          <cell r="O109">
            <v>1101</v>
          </cell>
          <cell r="P109">
            <v>1105</v>
          </cell>
          <cell r="Q109">
            <v>1117</v>
          </cell>
          <cell r="R109">
            <v>1129</v>
          </cell>
          <cell r="S109">
            <v>1143</v>
          </cell>
          <cell r="T109">
            <v>1157</v>
          </cell>
          <cell r="U109">
            <v>1152</v>
          </cell>
          <cell r="V109">
            <v>1123</v>
          </cell>
          <cell r="W109">
            <v>1073</v>
          </cell>
          <cell r="X109">
            <v>1015</v>
          </cell>
          <cell r="Y109">
            <v>964</v>
          </cell>
          <cell r="Z109">
            <v>918</v>
          </cell>
          <cell r="AA109">
            <v>881</v>
          </cell>
          <cell r="AB109">
            <v>4013</v>
          </cell>
          <cell r="AC109">
            <v>3351</v>
          </cell>
          <cell r="AD109">
            <v>2844</v>
          </cell>
          <cell r="AE109">
            <v>2666</v>
          </cell>
          <cell r="AF109">
            <v>2277</v>
          </cell>
          <cell r="AG109">
            <v>1942</v>
          </cell>
          <cell r="AH109">
            <v>1520</v>
          </cell>
          <cell r="AI109">
            <v>1199</v>
          </cell>
          <cell r="AJ109">
            <v>1018</v>
          </cell>
          <cell r="AK109">
            <v>793</v>
          </cell>
          <cell r="AL109">
            <v>597</v>
          </cell>
          <cell r="AM109">
            <v>454</v>
          </cell>
          <cell r="AN109">
            <v>409</v>
          </cell>
        </row>
        <row r="110">
          <cell r="A110" t="str">
            <v>100400</v>
          </cell>
          <cell r="B110" t="str">
            <v>10</v>
          </cell>
          <cell r="C110" t="str">
            <v>04</v>
          </cell>
          <cell r="D110" t="str">
            <v>00</v>
          </cell>
          <cell r="E110" t="str">
            <v>HUACAYBAMBA</v>
          </cell>
          <cell r="G110">
            <v>20824</v>
          </cell>
          <cell r="H110">
            <v>490</v>
          </cell>
          <cell r="I110">
            <v>494</v>
          </cell>
          <cell r="J110">
            <v>510</v>
          </cell>
          <cell r="K110">
            <v>517</v>
          </cell>
          <cell r="L110">
            <v>519</v>
          </cell>
          <cell r="M110">
            <v>518</v>
          </cell>
          <cell r="N110">
            <v>515</v>
          </cell>
          <cell r="O110">
            <v>514</v>
          </cell>
          <cell r="P110">
            <v>516</v>
          </cell>
          <cell r="Q110">
            <v>522</v>
          </cell>
          <cell r="R110">
            <v>527</v>
          </cell>
          <cell r="S110">
            <v>534</v>
          </cell>
          <cell r="T110">
            <v>540</v>
          </cell>
          <cell r="U110">
            <v>538</v>
          </cell>
          <cell r="V110">
            <v>524</v>
          </cell>
          <cell r="W110">
            <v>501</v>
          </cell>
          <cell r="X110">
            <v>474</v>
          </cell>
          <cell r="Y110">
            <v>450</v>
          </cell>
          <cell r="Z110">
            <v>429</v>
          </cell>
          <cell r="AA110">
            <v>412</v>
          </cell>
          <cell r="AB110">
            <v>1874</v>
          </cell>
          <cell r="AC110">
            <v>1565</v>
          </cell>
          <cell r="AD110">
            <v>1328</v>
          </cell>
          <cell r="AE110">
            <v>1245</v>
          </cell>
          <cell r="AF110">
            <v>1064</v>
          </cell>
          <cell r="AG110">
            <v>907</v>
          </cell>
          <cell r="AH110">
            <v>710</v>
          </cell>
          <cell r="AI110">
            <v>560</v>
          </cell>
          <cell r="AJ110">
            <v>475</v>
          </cell>
          <cell r="AK110">
            <v>370</v>
          </cell>
          <cell r="AL110">
            <v>279</v>
          </cell>
          <cell r="AM110">
            <v>212</v>
          </cell>
          <cell r="AN110">
            <v>191</v>
          </cell>
        </row>
        <row r="111">
          <cell r="A111" t="str">
            <v>100500</v>
          </cell>
          <cell r="B111" t="str">
            <v>10</v>
          </cell>
          <cell r="C111" t="str">
            <v>05</v>
          </cell>
          <cell r="D111" t="str">
            <v>00</v>
          </cell>
          <cell r="E111" t="str">
            <v>HUAMALIES</v>
          </cell>
          <cell r="G111">
            <v>73114</v>
          </cell>
          <cell r="H111">
            <v>1722</v>
          </cell>
          <cell r="I111">
            <v>1735</v>
          </cell>
          <cell r="J111">
            <v>1789</v>
          </cell>
          <cell r="K111">
            <v>1816</v>
          </cell>
          <cell r="L111">
            <v>1822</v>
          </cell>
          <cell r="M111">
            <v>1818</v>
          </cell>
          <cell r="N111">
            <v>1809</v>
          </cell>
          <cell r="O111">
            <v>1805</v>
          </cell>
          <cell r="P111">
            <v>1811</v>
          </cell>
          <cell r="Q111">
            <v>1832</v>
          </cell>
          <cell r="R111">
            <v>1851</v>
          </cell>
          <cell r="S111">
            <v>1874</v>
          </cell>
          <cell r="T111">
            <v>1896</v>
          </cell>
          <cell r="U111">
            <v>1889</v>
          </cell>
          <cell r="V111">
            <v>1841</v>
          </cell>
          <cell r="W111">
            <v>1759</v>
          </cell>
          <cell r="X111">
            <v>1665</v>
          </cell>
          <cell r="Y111">
            <v>1581</v>
          </cell>
          <cell r="Z111">
            <v>1505</v>
          </cell>
          <cell r="AA111">
            <v>1445</v>
          </cell>
          <cell r="AB111">
            <v>6580</v>
          </cell>
          <cell r="AC111">
            <v>5495</v>
          </cell>
          <cell r="AD111">
            <v>4663</v>
          </cell>
          <cell r="AE111">
            <v>4371</v>
          </cell>
          <cell r="AF111">
            <v>3734</v>
          </cell>
          <cell r="AG111">
            <v>3185</v>
          </cell>
          <cell r="AH111">
            <v>2492</v>
          </cell>
          <cell r="AI111">
            <v>1966</v>
          </cell>
          <cell r="AJ111">
            <v>1669</v>
          </cell>
          <cell r="AK111">
            <v>1300</v>
          </cell>
          <cell r="AL111">
            <v>979</v>
          </cell>
          <cell r="AM111">
            <v>744</v>
          </cell>
          <cell r="AN111">
            <v>671</v>
          </cell>
        </row>
        <row r="112">
          <cell r="A112" t="str">
            <v>100600</v>
          </cell>
          <cell r="B112" t="str">
            <v>10</v>
          </cell>
          <cell r="C112" t="str">
            <v>06</v>
          </cell>
          <cell r="D112" t="str">
            <v>00</v>
          </cell>
          <cell r="E112" t="str">
            <v>LEONCIO PRADO</v>
          </cell>
          <cell r="G112">
            <v>116310</v>
          </cell>
          <cell r="H112">
            <v>2739</v>
          </cell>
          <cell r="I112">
            <v>2761</v>
          </cell>
          <cell r="J112">
            <v>2846</v>
          </cell>
          <cell r="K112">
            <v>2888</v>
          </cell>
          <cell r="L112">
            <v>2899</v>
          </cell>
          <cell r="M112">
            <v>2892</v>
          </cell>
          <cell r="N112">
            <v>2878</v>
          </cell>
          <cell r="O112">
            <v>2872</v>
          </cell>
          <cell r="P112">
            <v>2881</v>
          </cell>
          <cell r="Q112">
            <v>2914</v>
          </cell>
          <cell r="R112">
            <v>2945</v>
          </cell>
          <cell r="S112">
            <v>2981</v>
          </cell>
          <cell r="T112">
            <v>3017</v>
          </cell>
          <cell r="U112">
            <v>3005</v>
          </cell>
          <cell r="V112">
            <v>2928</v>
          </cell>
          <cell r="W112">
            <v>2798</v>
          </cell>
          <cell r="X112">
            <v>2648</v>
          </cell>
          <cell r="Y112">
            <v>2514</v>
          </cell>
          <cell r="Z112">
            <v>2394</v>
          </cell>
          <cell r="AA112">
            <v>2299</v>
          </cell>
          <cell r="AB112">
            <v>10468</v>
          </cell>
          <cell r="AC112">
            <v>8742</v>
          </cell>
          <cell r="AD112">
            <v>7418</v>
          </cell>
          <cell r="AE112">
            <v>6953</v>
          </cell>
          <cell r="AF112">
            <v>5940</v>
          </cell>
          <cell r="AG112">
            <v>5066</v>
          </cell>
          <cell r="AH112">
            <v>3964</v>
          </cell>
          <cell r="AI112">
            <v>3128</v>
          </cell>
          <cell r="AJ112">
            <v>2655</v>
          </cell>
          <cell r="AK112">
            <v>2068</v>
          </cell>
          <cell r="AL112">
            <v>1558</v>
          </cell>
          <cell r="AM112">
            <v>1183</v>
          </cell>
          <cell r="AN112">
            <v>1068</v>
          </cell>
        </row>
        <row r="113">
          <cell r="A113" t="str">
            <v>100700</v>
          </cell>
          <cell r="B113" t="str">
            <v>10</v>
          </cell>
          <cell r="C113" t="str">
            <v>07</v>
          </cell>
          <cell r="D113" t="str">
            <v>00</v>
          </cell>
          <cell r="E113" t="str">
            <v>MARAÑON</v>
          </cell>
          <cell r="G113">
            <v>26294</v>
          </cell>
          <cell r="H113">
            <v>619</v>
          </cell>
          <cell r="I113">
            <v>624</v>
          </cell>
          <cell r="J113">
            <v>643</v>
          </cell>
          <cell r="K113">
            <v>653</v>
          </cell>
          <cell r="L113">
            <v>655</v>
          </cell>
          <cell r="M113">
            <v>654</v>
          </cell>
          <cell r="N113">
            <v>651</v>
          </cell>
          <cell r="O113">
            <v>649</v>
          </cell>
          <cell r="P113">
            <v>651</v>
          </cell>
          <cell r="Q113">
            <v>659</v>
          </cell>
          <cell r="R113">
            <v>666</v>
          </cell>
          <cell r="S113">
            <v>674</v>
          </cell>
          <cell r="T113">
            <v>682</v>
          </cell>
          <cell r="U113">
            <v>679</v>
          </cell>
          <cell r="V113">
            <v>662</v>
          </cell>
          <cell r="W113">
            <v>633</v>
          </cell>
          <cell r="X113">
            <v>599</v>
          </cell>
          <cell r="Y113">
            <v>568</v>
          </cell>
          <cell r="Z113">
            <v>541</v>
          </cell>
          <cell r="AA113">
            <v>520</v>
          </cell>
          <cell r="AB113">
            <v>2367</v>
          </cell>
          <cell r="AC113">
            <v>1976</v>
          </cell>
          <cell r="AD113">
            <v>1677</v>
          </cell>
          <cell r="AE113">
            <v>1572</v>
          </cell>
          <cell r="AF113">
            <v>1343</v>
          </cell>
          <cell r="AG113">
            <v>1145</v>
          </cell>
          <cell r="AH113">
            <v>896</v>
          </cell>
          <cell r="AI113">
            <v>707</v>
          </cell>
          <cell r="AJ113">
            <v>600</v>
          </cell>
          <cell r="AK113">
            <v>468</v>
          </cell>
          <cell r="AL113">
            <v>352</v>
          </cell>
          <cell r="AM113">
            <v>268</v>
          </cell>
          <cell r="AN113">
            <v>241</v>
          </cell>
        </row>
        <row r="114">
          <cell r="A114" t="str">
            <v>100800</v>
          </cell>
          <cell r="B114" t="str">
            <v>10</v>
          </cell>
          <cell r="C114" t="str">
            <v>08</v>
          </cell>
          <cell r="D114" t="str">
            <v>00</v>
          </cell>
          <cell r="E114" t="str">
            <v>PACHITEA</v>
          </cell>
          <cell r="G114">
            <v>54352</v>
          </cell>
          <cell r="H114">
            <v>1280</v>
          </cell>
          <cell r="I114">
            <v>1290</v>
          </cell>
          <cell r="J114">
            <v>1330</v>
          </cell>
          <cell r="K114">
            <v>1350</v>
          </cell>
          <cell r="L114">
            <v>1355</v>
          </cell>
          <cell r="M114">
            <v>1351</v>
          </cell>
          <cell r="N114">
            <v>1345</v>
          </cell>
          <cell r="O114">
            <v>1342</v>
          </cell>
          <cell r="P114">
            <v>1346</v>
          </cell>
          <cell r="Q114">
            <v>1362</v>
          </cell>
          <cell r="R114">
            <v>1376</v>
          </cell>
          <cell r="S114">
            <v>1393</v>
          </cell>
          <cell r="T114">
            <v>1410</v>
          </cell>
          <cell r="U114">
            <v>1404</v>
          </cell>
          <cell r="V114">
            <v>1368</v>
          </cell>
          <cell r="W114">
            <v>1307</v>
          </cell>
          <cell r="X114">
            <v>1238</v>
          </cell>
          <cell r="Y114">
            <v>1175</v>
          </cell>
          <cell r="Z114">
            <v>1119</v>
          </cell>
          <cell r="AA114">
            <v>1074</v>
          </cell>
          <cell r="AB114">
            <v>4892</v>
          </cell>
          <cell r="AC114">
            <v>4085</v>
          </cell>
          <cell r="AD114">
            <v>3466</v>
          </cell>
          <cell r="AE114">
            <v>3249</v>
          </cell>
          <cell r="AF114">
            <v>2776</v>
          </cell>
          <cell r="AG114">
            <v>2368</v>
          </cell>
          <cell r="AH114">
            <v>1852</v>
          </cell>
          <cell r="AI114">
            <v>1462</v>
          </cell>
          <cell r="AJ114">
            <v>1241</v>
          </cell>
          <cell r="AK114">
            <v>966</v>
          </cell>
          <cell r="AL114">
            <v>728</v>
          </cell>
          <cell r="AM114">
            <v>553</v>
          </cell>
          <cell r="AN114">
            <v>499</v>
          </cell>
        </row>
        <row r="115">
          <cell r="A115" t="str">
            <v>100900</v>
          </cell>
          <cell r="B115" t="str">
            <v>10</v>
          </cell>
          <cell r="C115" t="str">
            <v>09</v>
          </cell>
          <cell r="D115" t="str">
            <v>00</v>
          </cell>
          <cell r="E115" t="str">
            <v>PUERTO INCA</v>
          </cell>
          <cell r="G115">
            <v>32546</v>
          </cell>
          <cell r="H115">
            <v>766</v>
          </cell>
          <cell r="I115">
            <v>773</v>
          </cell>
          <cell r="J115">
            <v>796</v>
          </cell>
          <cell r="K115">
            <v>808</v>
          </cell>
          <cell r="L115">
            <v>811</v>
          </cell>
          <cell r="M115">
            <v>809</v>
          </cell>
          <cell r="N115">
            <v>805</v>
          </cell>
          <cell r="O115">
            <v>804</v>
          </cell>
          <cell r="P115">
            <v>806</v>
          </cell>
          <cell r="Q115">
            <v>815</v>
          </cell>
          <cell r="R115">
            <v>824</v>
          </cell>
          <cell r="S115">
            <v>834</v>
          </cell>
          <cell r="T115">
            <v>844</v>
          </cell>
          <cell r="U115">
            <v>841</v>
          </cell>
          <cell r="V115">
            <v>820</v>
          </cell>
          <cell r="W115">
            <v>783</v>
          </cell>
          <cell r="X115">
            <v>741</v>
          </cell>
          <cell r="Y115">
            <v>704</v>
          </cell>
          <cell r="Z115">
            <v>670</v>
          </cell>
          <cell r="AA115">
            <v>643</v>
          </cell>
          <cell r="AB115">
            <v>2929</v>
          </cell>
          <cell r="AC115">
            <v>2446</v>
          </cell>
          <cell r="AD115">
            <v>2076</v>
          </cell>
          <cell r="AE115">
            <v>1946</v>
          </cell>
          <cell r="AF115">
            <v>1662</v>
          </cell>
          <cell r="AG115">
            <v>1418</v>
          </cell>
          <cell r="AH115">
            <v>1109</v>
          </cell>
          <cell r="AI115">
            <v>875</v>
          </cell>
          <cell r="AJ115">
            <v>743</v>
          </cell>
          <cell r="AK115">
            <v>579</v>
          </cell>
          <cell r="AL115">
            <v>436</v>
          </cell>
          <cell r="AM115">
            <v>331</v>
          </cell>
          <cell r="AN115">
            <v>299</v>
          </cell>
        </row>
        <row r="116">
          <cell r="A116" t="str">
            <v>101000</v>
          </cell>
          <cell r="B116" t="str">
            <v>10</v>
          </cell>
          <cell r="C116" t="str">
            <v>10</v>
          </cell>
          <cell r="D116" t="str">
            <v>00</v>
          </cell>
          <cell r="E116" t="str">
            <v>LAURICOCHA</v>
          </cell>
          <cell r="G116">
            <v>33646</v>
          </cell>
          <cell r="H116">
            <v>792</v>
          </cell>
          <cell r="I116">
            <v>799</v>
          </cell>
          <cell r="J116">
            <v>823</v>
          </cell>
          <cell r="K116">
            <v>835</v>
          </cell>
          <cell r="L116">
            <v>839</v>
          </cell>
          <cell r="M116">
            <v>837</v>
          </cell>
          <cell r="N116">
            <v>833</v>
          </cell>
          <cell r="O116">
            <v>831</v>
          </cell>
          <cell r="P116">
            <v>833</v>
          </cell>
          <cell r="Q116">
            <v>843</v>
          </cell>
          <cell r="R116">
            <v>852</v>
          </cell>
          <cell r="S116">
            <v>862</v>
          </cell>
          <cell r="T116">
            <v>873</v>
          </cell>
          <cell r="U116">
            <v>869</v>
          </cell>
          <cell r="V116">
            <v>847</v>
          </cell>
          <cell r="W116">
            <v>809</v>
          </cell>
          <cell r="X116">
            <v>766</v>
          </cell>
          <cell r="Y116">
            <v>727</v>
          </cell>
          <cell r="Z116">
            <v>693</v>
          </cell>
          <cell r="AA116">
            <v>665</v>
          </cell>
          <cell r="AB116">
            <v>3028</v>
          </cell>
          <cell r="AC116">
            <v>2529</v>
          </cell>
          <cell r="AD116">
            <v>2146</v>
          </cell>
          <cell r="AE116">
            <v>2011</v>
          </cell>
          <cell r="AF116">
            <v>1718</v>
          </cell>
          <cell r="AG116">
            <v>1466</v>
          </cell>
          <cell r="AH116">
            <v>1147</v>
          </cell>
          <cell r="AI116">
            <v>905</v>
          </cell>
          <cell r="AJ116">
            <v>768</v>
          </cell>
          <cell r="AK116">
            <v>598</v>
          </cell>
          <cell r="AL116">
            <v>451</v>
          </cell>
          <cell r="AM116">
            <v>342</v>
          </cell>
          <cell r="AN116">
            <v>309</v>
          </cell>
        </row>
        <row r="117">
          <cell r="A117" t="str">
            <v>101100</v>
          </cell>
          <cell r="B117" t="str">
            <v>10</v>
          </cell>
          <cell r="C117" t="str">
            <v>11</v>
          </cell>
          <cell r="D117" t="str">
            <v>00</v>
          </cell>
          <cell r="E117" t="str">
            <v>YAROWILCA</v>
          </cell>
          <cell r="G117">
            <v>40992</v>
          </cell>
          <cell r="H117">
            <v>965</v>
          </cell>
          <cell r="I117">
            <v>973</v>
          </cell>
          <cell r="J117">
            <v>1003</v>
          </cell>
          <cell r="K117">
            <v>1018</v>
          </cell>
          <cell r="L117">
            <v>1022</v>
          </cell>
          <cell r="M117">
            <v>1019</v>
          </cell>
          <cell r="N117">
            <v>1014</v>
          </cell>
          <cell r="O117">
            <v>1012</v>
          </cell>
          <cell r="P117">
            <v>1015</v>
          </cell>
          <cell r="Q117">
            <v>1027</v>
          </cell>
          <cell r="R117">
            <v>1038</v>
          </cell>
          <cell r="S117">
            <v>1051</v>
          </cell>
          <cell r="T117">
            <v>1063</v>
          </cell>
          <cell r="U117">
            <v>1059</v>
          </cell>
          <cell r="V117">
            <v>1032</v>
          </cell>
          <cell r="W117">
            <v>986</v>
          </cell>
          <cell r="X117">
            <v>933</v>
          </cell>
          <cell r="Y117">
            <v>886</v>
          </cell>
          <cell r="Z117">
            <v>844</v>
          </cell>
          <cell r="AA117">
            <v>810</v>
          </cell>
          <cell r="AB117">
            <v>3689</v>
          </cell>
          <cell r="AC117">
            <v>3081</v>
          </cell>
          <cell r="AD117">
            <v>2614</v>
          </cell>
          <cell r="AE117">
            <v>2451</v>
          </cell>
          <cell r="AF117">
            <v>2094</v>
          </cell>
          <cell r="AG117">
            <v>1786</v>
          </cell>
          <cell r="AH117">
            <v>1397</v>
          </cell>
          <cell r="AI117">
            <v>1103</v>
          </cell>
          <cell r="AJ117">
            <v>936</v>
          </cell>
          <cell r="AK117">
            <v>729</v>
          </cell>
          <cell r="AL117">
            <v>549</v>
          </cell>
          <cell r="AM117">
            <v>417</v>
          </cell>
          <cell r="AN117">
            <v>376</v>
          </cell>
        </row>
        <row r="118">
          <cell r="A118" t="str">
            <v>110000</v>
          </cell>
          <cell r="B118" t="str">
            <v>11</v>
          </cell>
          <cell r="C118" t="str">
            <v>00</v>
          </cell>
          <cell r="D118" t="str">
            <v>00</v>
          </cell>
          <cell r="E118" t="str">
            <v>ICA</v>
          </cell>
          <cell r="F118">
            <v>700937</v>
          </cell>
          <cell r="G118">
            <v>700937</v>
          </cell>
          <cell r="H118">
            <v>12970</v>
          </cell>
          <cell r="I118">
            <v>12992</v>
          </cell>
          <cell r="J118">
            <v>13138</v>
          </cell>
          <cell r="K118">
            <v>13265</v>
          </cell>
          <cell r="L118">
            <v>13368</v>
          </cell>
          <cell r="M118">
            <v>13457</v>
          </cell>
          <cell r="N118">
            <v>13535</v>
          </cell>
          <cell r="O118">
            <v>13599</v>
          </cell>
          <cell r="P118">
            <v>13659</v>
          </cell>
          <cell r="Q118">
            <v>13717</v>
          </cell>
          <cell r="R118">
            <v>13805</v>
          </cell>
          <cell r="S118">
            <v>13886</v>
          </cell>
          <cell r="T118">
            <v>13925</v>
          </cell>
          <cell r="U118">
            <v>13945</v>
          </cell>
          <cell r="V118">
            <v>13952</v>
          </cell>
          <cell r="W118">
            <v>13918</v>
          </cell>
          <cell r="X118">
            <v>13857</v>
          </cell>
          <cell r="Y118">
            <v>13813</v>
          </cell>
          <cell r="Z118">
            <v>13806</v>
          </cell>
          <cell r="AA118">
            <v>13854</v>
          </cell>
          <cell r="AB118">
            <v>68984</v>
          </cell>
          <cell r="AC118">
            <v>62199</v>
          </cell>
          <cell r="AD118">
            <v>55256</v>
          </cell>
          <cell r="AE118">
            <v>47695</v>
          </cell>
          <cell r="AF118">
            <v>41237</v>
          </cell>
          <cell r="AG118">
            <v>34531</v>
          </cell>
          <cell r="AH118">
            <v>30235</v>
          </cell>
          <cell r="AI118">
            <v>24691</v>
          </cell>
          <cell r="AJ118">
            <v>18265</v>
          </cell>
          <cell r="AK118">
            <v>15170</v>
          </cell>
          <cell r="AL118">
            <v>11586</v>
          </cell>
          <cell r="AM118">
            <v>8714</v>
          </cell>
          <cell r="AN118">
            <v>9913</v>
          </cell>
        </row>
        <row r="119">
          <cell r="A119" t="str">
            <v>110100</v>
          </cell>
          <cell r="B119" t="str">
            <v>11</v>
          </cell>
          <cell r="C119" t="str">
            <v>01</v>
          </cell>
          <cell r="D119" t="str">
            <v>00</v>
          </cell>
          <cell r="E119" t="str">
            <v>ICA</v>
          </cell>
          <cell r="G119">
            <v>315174</v>
          </cell>
          <cell r="H119">
            <v>5832</v>
          </cell>
          <cell r="I119">
            <v>5842</v>
          </cell>
          <cell r="J119">
            <v>5907</v>
          </cell>
          <cell r="K119">
            <v>5964</v>
          </cell>
          <cell r="L119">
            <v>6011</v>
          </cell>
          <cell r="M119">
            <v>6051</v>
          </cell>
          <cell r="N119">
            <v>6085</v>
          </cell>
          <cell r="O119">
            <v>6114</v>
          </cell>
          <cell r="P119">
            <v>6142</v>
          </cell>
          <cell r="Q119">
            <v>6168</v>
          </cell>
          <cell r="R119">
            <v>6207</v>
          </cell>
          <cell r="S119">
            <v>6244</v>
          </cell>
          <cell r="T119">
            <v>6261</v>
          </cell>
          <cell r="U119">
            <v>6270</v>
          </cell>
          <cell r="V119">
            <v>6274</v>
          </cell>
          <cell r="W119">
            <v>6259</v>
          </cell>
          <cell r="X119">
            <v>6231</v>
          </cell>
          <cell r="Y119">
            <v>6211</v>
          </cell>
          <cell r="Z119">
            <v>6208</v>
          </cell>
          <cell r="AA119">
            <v>6229</v>
          </cell>
          <cell r="AB119">
            <v>31018</v>
          </cell>
          <cell r="AC119">
            <v>27968</v>
          </cell>
          <cell r="AD119">
            <v>24846</v>
          </cell>
          <cell r="AE119">
            <v>21445</v>
          </cell>
          <cell r="AF119">
            <v>18543</v>
          </cell>
          <cell r="AG119">
            <v>15526</v>
          </cell>
          <cell r="AH119">
            <v>13595</v>
          </cell>
          <cell r="AI119">
            <v>11102</v>
          </cell>
          <cell r="AJ119">
            <v>8213</v>
          </cell>
          <cell r="AK119">
            <v>6821</v>
          </cell>
          <cell r="AL119">
            <v>5211</v>
          </cell>
          <cell r="AM119">
            <v>3919</v>
          </cell>
          <cell r="AN119">
            <v>4457</v>
          </cell>
        </row>
        <row r="120">
          <cell r="A120" t="str">
            <v>110200</v>
          </cell>
          <cell r="B120" t="str">
            <v>11</v>
          </cell>
          <cell r="C120" t="str">
            <v>02</v>
          </cell>
          <cell r="D120" t="str">
            <v>00</v>
          </cell>
          <cell r="E120" t="str">
            <v>CHINCHA</v>
          </cell>
          <cell r="G120">
            <v>192232</v>
          </cell>
          <cell r="H120">
            <v>3557</v>
          </cell>
          <cell r="I120">
            <v>3563</v>
          </cell>
          <cell r="J120">
            <v>3603</v>
          </cell>
          <cell r="K120">
            <v>3638</v>
          </cell>
          <cell r="L120">
            <v>3666</v>
          </cell>
          <cell r="M120">
            <v>3691</v>
          </cell>
          <cell r="N120">
            <v>3712</v>
          </cell>
          <cell r="O120">
            <v>3730</v>
          </cell>
          <cell r="P120">
            <v>3746</v>
          </cell>
          <cell r="Q120">
            <v>3762</v>
          </cell>
          <cell r="R120">
            <v>3786</v>
          </cell>
          <cell r="S120">
            <v>3808</v>
          </cell>
          <cell r="T120">
            <v>3819</v>
          </cell>
          <cell r="U120">
            <v>3824</v>
          </cell>
          <cell r="V120">
            <v>3826</v>
          </cell>
          <cell r="W120">
            <v>3817</v>
          </cell>
          <cell r="X120">
            <v>3800</v>
          </cell>
          <cell r="Y120">
            <v>3788</v>
          </cell>
          <cell r="Z120">
            <v>3786</v>
          </cell>
          <cell r="AA120">
            <v>3800</v>
          </cell>
          <cell r="AB120">
            <v>18919</v>
          </cell>
          <cell r="AC120">
            <v>17058</v>
          </cell>
          <cell r="AD120">
            <v>15154</v>
          </cell>
          <cell r="AE120">
            <v>13081</v>
          </cell>
          <cell r="AF120">
            <v>11309</v>
          </cell>
          <cell r="AG120">
            <v>9470</v>
          </cell>
          <cell r="AH120">
            <v>8292</v>
          </cell>
          <cell r="AI120">
            <v>6772</v>
          </cell>
          <cell r="AJ120">
            <v>5009</v>
          </cell>
          <cell r="AK120">
            <v>4160</v>
          </cell>
          <cell r="AL120">
            <v>3177</v>
          </cell>
          <cell r="AM120">
            <v>2390</v>
          </cell>
          <cell r="AN120">
            <v>2719</v>
          </cell>
        </row>
        <row r="121">
          <cell r="A121" t="str">
            <v>110300</v>
          </cell>
          <cell r="B121" t="str">
            <v>11</v>
          </cell>
          <cell r="C121" t="str">
            <v>03</v>
          </cell>
          <cell r="D121" t="str">
            <v>00</v>
          </cell>
          <cell r="E121" t="str">
            <v>NAZCA</v>
          </cell>
          <cell r="G121">
            <v>57782</v>
          </cell>
          <cell r="H121">
            <v>1069</v>
          </cell>
          <cell r="I121">
            <v>1071</v>
          </cell>
          <cell r="J121">
            <v>1083</v>
          </cell>
          <cell r="K121">
            <v>1094</v>
          </cell>
          <cell r="L121">
            <v>1102</v>
          </cell>
          <cell r="M121">
            <v>1109</v>
          </cell>
          <cell r="N121">
            <v>1116</v>
          </cell>
          <cell r="O121">
            <v>1121</v>
          </cell>
          <cell r="P121">
            <v>1126</v>
          </cell>
          <cell r="Q121">
            <v>1131</v>
          </cell>
          <cell r="R121">
            <v>1138</v>
          </cell>
          <cell r="S121">
            <v>1145</v>
          </cell>
          <cell r="T121">
            <v>1148</v>
          </cell>
          <cell r="U121">
            <v>1150</v>
          </cell>
          <cell r="V121">
            <v>1150</v>
          </cell>
          <cell r="W121">
            <v>1147</v>
          </cell>
          <cell r="X121">
            <v>1142</v>
          </cell>
          <cell r="Y121">
            <v>1139</v>
          </cell>
          <cell r="Z121">
            <v>1138</v>
          </cell>
          <cell r="AA121">
            <v>1142</v>
          </cell>
          <cell r="AB121">
            <v>5687</v>
          </cell>
          <cell r="AC121">
            <v>5127</v>
          </cell>
          <cell r="AD121">
            <v>4555</v>
          </cell>
          <cell r="AE121">
            <v>3932</v>
          </cell>
          <cell r="AF121">
            <v>3399</v>
          </cell>
          <cell r="AG121">
            <v>2847</v>
          </cell>
          <cell r="AH121">
            <v>2492</v>
          </cell>
          <cell r="AI121">
            <v>2035</v>
          </cell>
          <cell r="AJ121">
            <v>1506</v>
          </cell>
          <cell r="AK121">
            <v>1251</v>
          </cell>
          <cell r="AL121">
            <v>955</v>
          </cell>
          <cell r="AM121">
            <v>718</v>
          </cell>
          <cell r="AN121">
            <v>817</v>
          </cell>
        </row>
        <row r="122">
          <cell r="A122" t="str">
            <v>110400</v>
          </cell>
          <cell r="B122" t="str">
            <v>11</v>
          </cell>
          <cell r="C122" t="str">
            <v>04</v>
          </cell>
          <cell r="D122" t="str">
            <v>00</v>
          </cell>
          <cell r="E122" t="str">
            <v>PALPA</v>
          </cell>
          <cell r="G122">
            <v>13702</v>
          </cell>
          <cell r="H122">
            <v>254</v>
          </cell>
          <cell r="I122">
            <v>254</v>
          </cell>
          <cell r="J122">
            <v>257</v>
          </cell>
          <cell r="K122">
            <v>259</v>
          </cell>
          <cell r="L122">
            <v>261</v>
          </cell>
          <cell r="M122">
            <v>263</v>
          </cell>
          <cell r="N122">
            <v>265</v>
          </cell>
          <cell r="O122">
            <v>266</v>
          </cell>
          <cell r="P122">
            <v>267</v>
          </cell>
          <cell r="Q122">
            <v>268</v>
          </cell>
          <cell r="R122">
            <v>270</v>
          </cell>
          <cell r="S122">
            <v>271</v>
          </cell>
          <cell r="T122">
            <v>272</v>
          </cell>
          <cell r="U122">
            <v>273</v>
          </cell>
          <cell r="V122">
            <v>273</v>
          </cell>
          <cell r="W122">
            <v>272</v>
          </cell>
          <cell r="X122">
            <v>271</v>
          </cell>
          <cell r="Y122">
            <v>270</v>
          </cell>
          <cell r="Z122">
            <v>270</v>
          </cell>
          <cell r="AA122">
            <v>271</v>
          </cell>
          <cell r="AB122">
            <v>1348</v>
          </cell>
          <cell r="AC122">
            <v>1216</v>
          </cell>
          <cell r="AD122">
            <v>1080</v>
          </cell>
          <cell r="AE122">
            <v>932</v>
          </cell>
          <cell r="AF122">
            <v>806</v>
          </cell>
          <cell r="AG122">
            <v>675</v>
          </cell>
          <cell r="AH122">
            <v>591</v>
          </cell>
          <cell r="AI122">
            <v>483</v>
          </cell>
          <cell r="AJ122">
            <v>357</v>
          </cell>
          <cell r="AK122">
            <v>297</v>
          </cell>
          <cell r="AL122">
            <v>226</v>
          </cell>
          <cell r="AM122">
            <v>170</v>
          </cell>
          <cell r="AN122">
            <v>194</v>
          </cell>
        </row>
        <row r="123">
          <cell r="A123" t="str">
            <v>110500</v>
          </cell>
          <cell r="B123" t="str">
            <v>11</v>
          </cell>
          <cell r="C123" t="str">
            <v>05</v>
          </cell>
          <cell r="D123" t="str">
            <v>00</v>
          </cell>
          <cell r="E123" t="str">
            <v>PISCO</v>
          </cell>
          <cell r="G123">
            <v>122047</v>
          </cell>
          <cell r="H123">
            <v>2258</v>
          </cell>
          <cell r="I123">
            <v>2262</v>
          </cell>
          <cell r="J123">
            <v>2288</v>
          </cell>
          <cell r="K123">
            <v>2310</v>
          </cell>
          <cell r="L123">
            <v>2328</v>
          </cell>
          <cell r="M123">
            <v>2343</v>
          </cell>
          <cell r="N123">
            <v>2357</v>
          </cell>
          <cell r="O123">
            <v>2368</v>
          </cell>
          <cell r="P123">
            <v>2378</v>
          </cell>
          <cell r="Q123">
            <v>2388</v>
          </cell>
          <cell r="R123">
            <v>2404</v>
          </cell>
          <cell r="S123">
            <v>2418</v>
          </cell>
          <cell r="T123">
            <v>2425</v>
          </cell>
          <cell r="U123">
            <v>2428</v>
          </cell>
          <cell r="V123">
            <v>2429</v>
          </cell>
          <cell r="W123">
            <v>2423</v>
          </cell>
          <cell r="X123">
            <v>2413</v>
          </cell>
          <cell r="Y123">
            <v>2405</v>
          </cell>
          <cell r="Z123">
            <v>2404</v>
          </cell>
          <cell r="AA123">
            <v>2412</v>
          </cell>
          <cell r="AB123">
            <v>12012</v>
          </cell>
          <cell r="AC123">
            <v>10830</v>
          </cell>
          <cell r="AD123">
            <v>9621</v>
          </cell>
          <cell r="AE123">
            <v>8305</v>
          </cell>
          <cell r="AF123">
            <v>7180</v>
          </cell>
          <cell r="AG123">
            <v>6013</v>
          </cell>
          <cell r="AH123">
            <v>5265</v>
          </cell>
          <cell r="AI123">
            <v>4299</v>
          </cell>
          <cell r="AJ123">
            <v>3180</v>
          </cell>
          <cell r="AK123">
            <v>2641</v>
          </cell>
          <cell r="AL123">
            <v>2017</v>
          </cell>
          <cell r="AM123">
            <v>1517</v>
          </cell>
          <cell r="AN123">
            <v>1726</v>
          </cell>
        </row>
        <row r="124">
          <cell r="A124" t="str">
            <v>120000</v>
          </cell>
          <cell r="B124" t="str">
            <v>12</v>
          </cell>
          <cell r="C124" t="str">
            <v>00</v>
          </cell>
          <cell r="D124" t="str">
            <v>00</v>
          </cell>
          <cell r="E124" t="str">
            <v>JUNIN</v>
          </cell>
          <cell r="F124">
            <v>1183069</v>
          </cell>
          <cell r="G124">
            <v>1183069</v>
          </cell>
          <cell r="H124">
            <v>24194</v>
          </cell>
          <cell r="I124">
            <v>23739</v>
          </cell>
          <cell r="J124">
            <v>24271</v>
          </cell>
          <cell r="K124">
            <v>24668</v>
          </cell>
          <cell r="L124">
            <v>24971</v>
          </cell>
          <cell r="M124">
            <v>25191</v>
          </cell>
          <cell r="N124">
            <v>25381</v>
          </cell>
          <cell r="O124">
            <v>25589</v>
          </cell>
          <cell r="P124">
            <v>25819</v>
          </cell>
          <cell r="Q124">
            <v>26087</v>
          </cell>
          <cell r="R124">
            <v>26289</v>
          </cell>
          <cell r="S124">
            <v>26472</v>
          </cell>
          <cell r="T124">
            <v>26655</v>
          </cell>
          <cell r="U124">
            <v>26676</v>
          </cell>
          <cell r="V124">
            <v>26492</v>
          </cell>
          <cell r="W124">
            <v>26086</v>
          </cell>
          <cell r="X124">
            <v>25601</v>
          </cell>
          <cell r="Y124">
            <v>25142</v>
          </cell>
          <cell r="Z124">
            <v>24650</v>
          </cell>
          <cell r="AA124">
            <v>24135</v>
          </cell>
          <cell r="AB124">
            <v>112197</v>
          </cell>
          <cell r="AC124">
            <v>95724</v>
          </cell>
          <cell r="AD124">
            <v>81970</v>
          </cell>
          <cell r="AE124">
            <v>76366</v>
          </cell>
          <cell r="AF124">
            <v>66323</v>
          </cell>
          <cell r="AG124">
            <v>57411</v>
          </cell>
          <cell r="AH124">
            <v>46573</v>
          </cell>
          <cell r="AI124">
            <v>37135</v>
          </cell>
          <cell r="AJ124">
            <v>29724</v>
          </cell>
          <cell r="AK124">
            <v>24390</v>
          </cell>
          <cell r="AL124">
            <v>18163</v>
          </cell>
          <cell r="AM124">
            <v>14141</v>
          </cell>
          <cell r="AN124">
            <v>14844</v>
          </cell>
        </row>
        <row r="125">
          <cell r="A125" t="str">
            <v>120100</v>
          </cell>
          <cell r="B125" t="str">
            <v>12</v>
          </cell>
          <cell r="C125" t="str">
            <v>01</v>
          </cell>
          <cell r="D125" t="str">
            <v>00</v>
          </cell>
          <cell r="E125" t="str">
            <v>HUANCAYO</v>
          </cell>
          <cell r="G125">
            <v>491700</v>
          </cell>
          <cell r="H125">
            <v>10055</v>
          </cell>
          <cell r="I125">
            <v>9866</v>
          </cell>
          <cell r="J125">
            <v>10087</v>
          </cell>
          <cell r="K125">
            <v>10252</v>
          </cell>
          <cell r="L125">
            <v>10378</v>
          </cell>
          <cell r="M125">
            <v>10469</v>
          </cell>
          <cell r="N125">
            <v>10549</v>
          </cell>
          <cell r="O125">
            <v>10634</v>
          </cell>
          <cell r="P125">
            <v>10730</v>
          </cell>
          <cell r="Q125">
            <v>10844</v>
          </cell>
          <cell r="R125">
            <v>10926</v>
          </cell>
          <cell r="S125">
            <v>11002</v>
          </cell>
          <cell r="T125">
            <v>11078</v>
          </cell>
          <cell r="U125">
            <v>11087</v>
          </cell>
          <cell r="V125">
            <v>11011</v>
          </cell>
          <cell r="W125">
            <v>10843</v>
          </cell>
          <cell r="X125">
            <v>10640</v>
          </cell>
          <cell r="Y125">
            <v>10450</v>
          </cell>
          <cell r="Z125">
            <v>10246</v>
          </cell>
          <cell r="AA125">
            <v>10030</v>
          </cell>
          <cell r="AB125">
            <v>46630</v>
          </cell>
          <cell r="AC125">
            <v>39784</v>
          </cell>
          <cell r="AD125">
            <v>34069</v>
          </cell>
          <cell r="AE125">
            <v>31739</v>
          </cell>
          <cell r="AF125">
            <v>27563</v>
          </cell>
          <cell r="AG125">
            <v>23861</v>
          </cell>
          <cell r="AH125">
            <v>19357</v>
          </cell>
          <cell r="AI125">
            <v>15435</v>
          </cell>
          <cell r="AJ125">
            <v>12353</v>
          </cell>
          <cell r="AK125">
            <v>10138</v>
          </cell>
          <cell r="AL125">
            <v>7548</v>
          </cell>
          <cell r="AM125">
            <v>5877</v>
          </cell>
          <cell r="AN125">
            <v>6169</v>
          </cell>
        </row>
        <row r="126">
          <cell r="A126" t="str">
            <v>120200</v>
          </cell>
          <cell r="B126" t="str">
            <v>12</v>
          </cell>
          <cell r="C126" t="str">
            <v>02</v>
          </cell>
          <cell r="D126" t="str">
            <v>00</v>
          </cell>
          <cell r="E126" t="str">
            <v>CONCEPCION</v>
          </cell>
          <cell r="G126">
            <v>65735</v>
          </cell>
          <cell r="H126">
            <v>1344</v>
          </cell>
          <cell r="I126">
            <v>1319</v>
          </cell>
          <cell r="J126">
            <v>1349</v>
          </cell>
          <cell r="K126">
            <v>1371</v>
          </cell>
          <cell r="L126">
            <v>1387</v>
          </cell>
          <cell r="M126">
            <v>1400</v>
          </cell>
          <cell r="N126">
            <v>1410</v>
          </cell>
          <cell r="O126">
            <v>1422</v>
          </cell>
          <cell r="P126">
            <v>1435</v>
          </cell>
          <cell r="Q126">
            <v>1449</v>
          </cell>
          <cell r="R126">
            <v>1461</v>
          </cell>
          <cell r="S126">
            <v>1471</v>
          </cell>
          <cell r="T126">
            <v>1481</v>
          </cell>
          <cell r="U126">
            <v>1482</v>
          </cell>
          <cell r="V126">
            <v>1472</v>
          </cell>
          <cell r="W126">
            <v>1449</v>
          </cell>
          <cell r="X126">
            <v>1422</v>
          </cell>
          <cell r="Y126">
            <v>1397</v>
          </cell>
          <cell r="Z126">
            <v>1370</v>
          </cell>
          <cell r="AA126">
            <v>1341</v>
          </cell>
          <cell r="AB126">
            <v>6234</v>
          </cell>
          <cell r="AC126">
            <v>5319</v>
          </cell>
          <cell r="AD126">
            <v>4554</v>
          </cell>
          <cell r="AE126">
            <v>4243</v>
          </cell>
          <cell r="AF126">
            <v>3685</v>
          </cell>
          <cell r="AG126">
            <v>3190</v>
          </cell>
          <cell r="AH126">
            <v>2588</v>
          </cell>
          <cell r="AI126">
            <v>2063</v>
          </cell>
          <cell r="AJ126">
            <v>1652</v>
          </cell>
          <cell r="AK126">
            <v>1355</v>
          </cell>
          <cell r="AL126">
            <v>1009</v>
          </cell>
          <cell r="AM126">
            <v>786</v>
          </cell>
          <cell r="AN126">
            <v>825</v>
          </cell>
        </row>
        <row r="127">
          <cell r="A127" t="str">
            <v>120300</v>
          </cell>
          <cell r="B127" t="str">
            <v>12</v>
          </cell>
          <cell r="C127" t="str">
            <v>03</v>
          </cell>
          <cell r="D127" t="str">
            <v>00</v>
          </cell>
          <cell r="E127" t="str">
            <v>CHANCHAMAYO</v>
          </cell>
          <cell r="G127">
            <v>168132</v>
          </cell>
          <cell r="H127">
            <v>3438</v>
          </cell>
          <cell r="I127">
            <v>3374</v>
          </cell>
          <cell r="J127">
            <v>3449</v>
          </cell>
          <cell r="K127">
            <v>3506</v>
          </cell>
          <cell r="L127">
            <v>3549</v>
          </cell>
          <cell r="M127">
            <v>3580</v>
          </cell>
          <cell r="N127">
            <v>3607</v>
          </cell>
          <cell r="O127">
            <v>3637</v>
          </cell>
          <cell r="P127">
            <v>3669</v>
          </cell>
          <cell r="Q127">
            <v>3707</v>
          </cell>
          <cell r="R127">
            <v>3736</v>
          </cell>
          <cell r="S127">
            <v>3762</v>
          </cell>
          <cell r="T127">
            <v>3788</v>
          </cell>
          <cell r="U127">
            <v>3791</v>
          </cell>
          <cell r="V127">
            <v>3765</v>
          </cell>
          <cell r="W127">
            <v>3707</v>
          </cell>
          <cell r="X127">
            <v>3638</v>
          </cell>
          <cell r="Y127">
            <v>3573</v>
          </cell>
          <cell r="Z127">
            <v>3503</v>
          </cell>
          <cell r="AA127">
            <v>3430</v>
          </cell>
          <cell r="AB127">
            <v>15945</v>
          </cell>
          <cell r="AC127">
            <v>13604</v>
          </cell>
          <cell r="AD127">
            <v>11649</v>
          </cell>
          <cell r="AE127">
            <v>10853</v>
          </cell>
          <cell r="AF127">
            <v>9426</v>
          </cell>
          <cell r="AG127">
            <v>8159</v>
          </cell>
          <cell r="AH127">
            <v>6619</v>
          </cell>
          <cell r="AI127">
            <v>5277</v>
          </cell>
          <cell r="AJ127">
            <v>4224</v>
          </cell>
          <cell r="AK127">
            <v>3466</v>
          </cell>
          <cell r="AL127">
            <v>2581</v>
          </cell>
          <cell r="AM127">
            <v>2010</v>
          </cell>
          <cell r="AN127">
            <v>2110</v>
          </cell>
        </row>
        <row r="128">
          <cell r="A128" t="str">
            <v>120400</v>
          </cell>
          <cell r="B128" t="str">
            <v>12</v>
          </cell>
          <cell r="C128" t="str">
            <v>04</v>
          </cell>
          <cell r="D128" t="str">
            <v>00</v>
          </cell>
          <cell r="E128" t="str">
            <v>JAUJA</v>
          </cell>
          <cell r="G128">
            <v>106037</v>
          </cell>
          <cell r="H128">
            <v>2169</v>
          </cell>
          <cell r="I128">
            <v>2128</v>
          </cell>
          <cell r="J128">
            <v>2175</v>
          </cell>
          <cell r="K128">
            <v>2211</v>
          </cell>
          <cell r="L128">
            <v>2238</v>
          </cell>
          <cell r="M128">
            <v>2258</v>
          </cell>
          <cell r="N128">
            <v>2275</v>
          </cell>
          <cell r="O128">
            <v>2294</v>
          </cell>
          <cell r="P128">
            <v>2314</v>
          </cell>
          <cell r="Q128">
            <v>2338</v>
          </cell>
          <cell r="R128">
            <v>2356</v>
          </cell>
          <cell r="S128">
            <v>2373</v>
          </cell>
          <cell r="T128">
            <v>2389</v>
          </cell>
          <cell r="U128">
            <v>2391</v>
          </cell>
          <cell r="V128">
            <v>2374</v>
          </cell>
          <cell r="W128">
            <v>2338</v>
          </cell>
          <cell r="X128">
            <v>2295</v>
          </cell>
          <cell r="Y128">
            <v>2253</v>
          </cell>
          <cell r="Z128">
            <v>2209</v>
          </cell>
          <cell r="AA128">
            <v>2163</v>
          </cell>
          <cell r="AB128">
            <v>10056</v>
          </cell>
          <cell r="AC128">
            <v>8580</v>
          </cell>
          <cell r="AD128">
            <v>7347</v>
          </cell>
          <cell r="AE128">
            <v>6845</v>
          </cell>
          <cell r="AF128">
            <v>5945</v>
          </cell>
          <cell r="AG128">
            <v>5146</v>
          </cell>
          <cell r="AH128">
            <v>4174</v>
          </cell>
          <cell r="AI128">
            <v>3328</v>
          </cell>
          <cell r="AJ128">
            <v>2664</v>
          </cell>
          <cell r="AK128">
            <v>2186</v>
          </cell>
          <cell r="AL128">
            <v>1628</v>
          </cell>
          <cell r="AM128">
            <v>1267</v>
          </cell>
          <cell r="AN128">
            <v>1330</v>
          </cell>
        </row>
        <row r="129">
          <cell r="A129" t="str">
            <v>120500</v>
          </cell>
          <cell r="B129" t="str">
            <v>12</v>
          </cell>
          <cell r="C129" t="str">
            <v>05</v>
          </cell>
          <cell r="D129" t="str">
            <v>00</v>
          </cell>
          <cell r="E129" t="str">
            <v>JUNIN</v>
          </cell>
          <cell r="G129">
            <v>34453</v>
          </cell>
          <cell r="H129">
            <v>705</v>
          </cell>
          <cell r="I129">
            <v>691</v>
          </cell>
          <cell r="J129">
            <v>707</v>
          </cell>
          <cell r="K129">
            <v>718</v>
          </cell>
          <cell r="L129">
            <v>727</v>
          </cell>
          <cell r="M129">
            <v>734</v>
          </cell>
          <cell r="N129">
            <v>739</v>
          </cell>
          <cell r="O129">
            <v>745</v>
          </cell>
          <cell r="P129">
            <v>752</v>
          </cell>
          <cell r="Q129">
            <v>760</v>
          </cell>
          <cell r="R129">
            <v>766</v>
          </cell>
          <cell r="S129">
            <v>771</v>
          </cell>
          <cell r="T129">
            <v>776</v>
          </cell>
          <cell r="U129">
            <v>777</v>
          </cell>
          <cell r="V129">
            <v>771</v>
          </cell>
          <cell r="W129">
            <v>760</v>
          </cell>
          <cell r="X129">
            <v>746</v>
          </cell>
          <cell r="Y129">
            <v>732</v>
          </cell>
          <cell r="Z129">
            <v>718</v>
          </cell>
          <cell r="AA129">
            <v>703</v>
          </cell>
          <cell r="AB129">
            <v>3267</v>
          </cell>
          <cell r="AC129">
            <v>2788</v>
          </cell>
          <cell r="AD129">
            <v>2387</v>
          </cell>
          <cell r="AE129">
            <v>2224</v>
          </cell>
          <cell r="AF129">
            <v>1931</v>
          </cell>
          <cell r="AG129">
            <v>1672</v>
          </cell>
          <cell r="AH129">
            <v>1356</v>
          </cell>
          <cell r="AI129">
            <v>1081</v>
          </cell>
          <cell r="AJ129">
            <v>866</v>
          </cell>
          <cell r="AK129">
            <v>710</v>
          </cell>
          <cell r="AL129">
            <v>529</v>
          </cell>
          <cell r="AM129">
            <v>412</v>
          </cell>
          <cell r="AN129">
            <v>432</v>
          </cell>
        </row>
        <row r="130">
          <cell r="A130" t="str">
            <v>120600</v>
          </cell>
          <cell r="B130" t="str">
            <v>12</v>
          </cell>
          <cell r="C130" t="str">
            <v>06</v>
          </cell>
          <cell r="D130" t="str">
            <v>00</v>
          </cell>
          <cell r="E130" t="str">
            <v>SATIPO 3/</v>
          </cell>
          <cell r="G130">
            <v>100421</v>
          </cell>
          <cell r="H130">
            <v>2054</v>
          </cell>
          <cell r="I130">
            <v>2015</v>
          </cell>
          <cell r="J130">
            <v>2060</v>
          </cell>
          <cell r="K130">
            <v>2094</v>
          </cell>
          <cell r="L130">
            <v>2120</v>
          </cell>
          <cell r="M130">
            <v>2138</v>
          </cell>
          <cell r="N130">
            <v>2154</v>
          </cell>
          <cell r="O130">
            <v>2172</v>
          </cell>
          <cell r="P130">
            <v>2192</v>
          </cell>
          <cell r="Q130">
            <v>2214</v>
          </cell>
          <cell r="R130">
            <v>2231</v>
          </cell>
          <cell r="S130">
            <v>2247</v>
          </cell>
          <cell r="T130">
            <v>2263</v>
          </cell>
          <cell r="U130">
            <v>2264</v>
          </cell>
          <cell r="V130">
            <v>2249</v>
          </cell>
          <cell r="W130">
            <v>2214</v>
          </cell>
          <cell r="X130">
            <v>2173</v>
          </cell>
          <cell r="Y130">
            <v>2134</v>
          </cell>
          <cell r="Z130">
            <v>2092</v>
          </cell>
          <cell r="AA130">
            <v>2049</v>
          </cell>
          <cell r="AB130">
            <v>9524</v>
          </cell>
          <cell r="AC130">
            <v>8125</v>
          </cell>
          <cell r="AD130">
            <v>6958</v>
          </cell>
          <cell r="AE130">
            <v>6482</v>
          </cell>
          <cell r="AF130">
            <v>5630</v>
          </cell>
          <cell r="AG130">
            <v>4873</v>
          </cell>
          <cell r="AH130">
            <v>3953</v>
          </cell>
          <cell r="AI130">
            <v>3152</v>
          </cell>
          <cell r="AJ130">
            <v>2523</v>
          </cell>
          <cell r="AK130">
            <v>2070</v>
          </cell>
          <cell r="AL130">
            <v>1542</v>
          </cell>
          <cell r="AM130">
            <v>1200</v>
          </cell>
          <cell r="AN130">
            <v>1260</v>
          </cell>
        </row>
        <row r="131">
          <cell r="A131" t="str">
            <v>120700</v>
          </cell>
          <cell r="B131" t="str">
            <v>12</v>
          </cell>
          <cell r="C131" t="str">
            <v>07</v>
          </cell>
          <cell r="D131" t="str">
            <v>00</v>
          </cell>
          <cell r="E131" t="str">
            <v>TARMA</v>
          </cell>
          <cell r="G131">
            <v>110123</v>
          </cell>
          <cell r="H131">
            <v>2252</v>
          </cell>
          <cell r="I131">
            <v>2210</v>
          </cell>
          <cell r="J131">
            <v>2259</v>
          </cell>
          <cell r="K131">
            <v>2296</v>
          </cell>
          <cell r="L131">
            <v>2324</v>
          </cell>
          <cell r="M131">
            <v>2345</v>
          </cell>
          <cell r="N131">
            <v>2363</v>
          </cell>
          <cell r="O131">
            <v>2382</v>
          </cell>
          <cell r="P131">
            <v>2403</v>
          </cell>
          <cell r="Q131">
            <v>2428</v>
          </cell>
          <cell r="R131">
            <v>2447</v>
          </cell>
          <cell r="S131">
            <v>2464</v>
          </cell>
          <cell r="T131">
            <v>2481</v>
          </cell>
          <cell r="U131">
            <v>2483</v>
          </cell>
          <cell r="V131">
            <v>2466</v>
          </cell>
          <cell r="W131">
            <v>2428</v>
          </cell>
          <cell r="X131">
            <v>2383</v>
          </cell>
          <cell r="Y131">
            <v>2340</v>
          </cell>
          <cell r="Z131">
            <v>2294</v>
          </cell>
          <cell r="AA131">
            <v>2247</v>
          </cell>
          <cell r="AB131">
            <v>10444</v>
          </cell>
          <cell r="AC131">
            <v>8910</v>
          </cell>
          <cell r="AD131">
            <v>7630</v>
          </cell>
          <cell r="AE131">
            <v>7108</v>
          </cell>
          <cell r="AF131">
            <v>6174</v>
          </cell>
          <cell r="AG131">
            <v>5344</v>
          </cell>
          <cell r="AH131">
            <v>4335</v>
          </cell>
          <cell r="AI131">
            <v>3457</v>
          </cell>
          <cell r="AJ131">
            <v>2767</v>
          </cell>
          <cell r="AK131">
            <v>2270</v>
          </cell>
          <cell r="AL131">
            <v>1691</v>
          </cell>
          <cell r="AM131">
            <v>1316</v>
          </cell>
          <cell r="AN131">
            <v>1382</v>
          </cell>
        </row>
        <row r="132">
          <cell r="A132" t="str">
            <v>120800</v>
          </cell>
          <cell r="B132" t="str">
            <v>12</v>
          </cell>
          <cell r="C132" t="str">
            <v>08</v>
          </cell>
          <cell r="D132" t="str">
            <v>00</v>
          </cell>
          <cell r="E132" t="str">
            <v>YAULI</v>
          </cell>
          <cell r="G132">
            <v>50678</v>
          </cell>
          <cell r="H132">
            <v>1036</v>
          </cell>
          <cell r="I132">
            <v>1017</v>
          </cell>
          <cell r="J132">
            <v>1040</v>
          </cell>
          <cell r="K132">
            <v>1057</v>
          </cell>
          <cell r="L132">
            <v>1070</v>
          </cell>
          <cell r="M132">
            <v>1079</v>
          </cell>
          <cell r="N132">
            <v>1087</v>
          </cell>
          <cell r="O132">
            <v>1096</v>
          </cell>
          <cell r="P132">
            <v>1106</v>
          </cell>
          <cell r="Q132">
            <v>1117</v>
          </cell>
          <cell r="R132">
            <v>1126</v>
          </cell>
          <cell r="S132">
            <v>1134</v>
          </cell>
          <cell r="T132">
            <v>1142</v>
          </cell>
          <cell r="U132">
            <v>1143</v>
          </cell>
          <cell r="V132">
            <v>1135</v>
          </cell>
          <cell r="W132">
            <v>1117</v>
          </cell>
          <cell r="X132">
            <v>1097</v>
          </cell>
          <cell r="Y132">
            <v>1077</v>
          </cell>
          <cell r="Z132">
            <v>1056</v>
          </cell>
          <cell r="AA132">
            <v>1034</v>
          </cell>
          <cell r="AB132">
            <v>4806</v>
          </cell>
          <cell r="AC132">
            <v>4100</v>
          </cell>
          <cell r="AD132">
            <v>3511</v>
          </cell>
          <cell r="AE132">
            <v>3271</v>
          </cell>
          <cell r="AF132">
            <v>2841</v>
          </cell>
          <cell r="AG132">
            <v>2459</v>
          </cell>
          <cell r="AH132">
            <v>1995</v>
          </cell>
          <cell r="AI132">
            <v>1591</v>
          </cell>
          <cell r="AJ132">
            <v>1273</v>
          </cell>
          <cell r="AK132">
            <v>1045</v>
          </cell>
          <cell r="AL132">
            <v>778</v>
          </cell>
          <cell r="AM132">
            <v>606</v>
          </cell>
          <cell r="AN132">
            <v>636</v>
          </cell>
        </row>
        <row r="133">
          <cell r="A133" t="str">
            <v>120900</v>
          </cell>
          <cell r="B133" t="str">
            <v>12</v>
          </cell>
          <cell r="C133" t="str">
            <v>09</v>
          </cell>
          <cell r="D133" t="str">
            <v>00</v>
          </cell>
          <cell r="E133" t="str">
            <v>CHUPACA</v>
          </cell>
          <cell r="G133">
            <v>55790</v>
          </cell>
          <cell r="H133">
            <v>1141</v>
          </cell>
          <cell r="I133">
            <v>1119</v>
          </cell>
          <cell r="J133">
            <v>1145</v>
          </cell>
          <cell r="K133">
            <v>1163</v>
          </cell>
          <cell r="L133">
            <v>1178</v>
          </cell>
          <cell r="M133">
            <v>1188</v>
          </cell>
          <cell r="N133">
            <v>1197</v>
          </cell>
          <cell r="O133">
            <v>1207</v>
          </cell>
          <cell r="P133">
            <v>1218</v>
          </cell>
          <cell r="Q133">
            <v>1230</v>
          </cell>
          <cell r="R133">
            <v>1240</v>
          </cell>
          <cell r="S133">
            <v>1248</v>
          </cell>
          <cell r="T133">
            <v>1257</v>
          </cell>
          <cell r="U133">
            <v>1258</v>
          </cell>
          <cell r="V133">
            <v>1249</v>
          </cell>
          <cell r="W133">
            <v>1230</v>
          </cell>
          <cell r="X133">
            <v>1207</v>
          </cell>
          <cell r="Y133">
            <v>1186</v>
          </cell>
          <cell r="Z133">
            <v>1162</v>
          </cell>
          <cell r="AA133">
            <v>1138</v>
          </cell>
          <cell r="AB133">
            <v>5291</v>
          </cell>
          <cell r="AC133">
            <v>4514</v>
          </cell>
          <cell r="AD133">
            <v>3865</v>
          </cell>
          <cell r="AE133">
            <v>3601</v>
          </cell>
          <cell r="AF133">
            <v>3128</v>
          </cell>
          <cell r="AG133">
            <v>2707</v>
          </cell>
          <cell r="AH133">
            <v>2196</v>
          </cell>
          <cell r="AI133">
            <v>1751</v>
          </cell>
          <cell r="AJ133">
            <v>1402</v>
          </cell>
          <cell r="AK133">
            <v>1150</v>
          </cell>
          <cell r="AL133">
            <v>857</v>
          </cell>
          <cell r="AM133">
            <v>667</v>
          </cell>
          <cell r="AN133">
            <v>700</v>
          </cell>
        </row>
        <row r="134">
          <cell r="A134" t="str">
            <v>130000</v>
          </cell>
          <cell r="B134" t="str">
            <v>13</v>
          </cell>
          <cell r="C134" t="str">
            <v>00</v>
          </cell>
          <cell r="D134" t="str">
            <v>00</v>
          </cell>
          <cell r="E134" t="str">
            <v>LA LIBERTAD</v>
          </cell>
          <cell r="F134">
            <v>1601142</v>
          </cell>
          <cell r="G134">
            <v>1601142</v>
          </cell>
          <cell r="H134">
            <v>31787</v>
          </cell>
          <cell r="I134">
            <v>32402</v>
          </cell>
          <cell r="J134">
            <v>33014</v>
          </cell>
          <cell r="K134">
            <v>33353</v>
          </cell>
          <cell r="L134">
            <v>33464</v>
          </cell>
          <cell r="M134">
            <v>33474</v>
          </cell>
          <cell r="N134">
            <v>33438</v>
          </cell>
          <cell r="O134">
            <v>33410</v>
          </cell>
          <cell r="P134">
            <v>33483</v>
          </cell>
          <cell r="Q134">
            <v>33697</v>
          </cell>
          <cell r="R134">
            <v>34036</v>
          </cell>
          <cell r="S134">
            <v>34402</v>
          </cell>
          <cell r="T134">
            <v>34662</v>
          </cell>
          <cell r="U134">
            <v>34629</v>
          </cell>
          <cell r="V134">
            <v>34210</v>
          </cell>
          <cell r="W134">
            <v>33436</v>
          </cell>
          <cell r="X134">
            <v>32516</v>
          </cell>
          <cell r="Y134">
            <v>31742</v>
          </cell>
          <cell r="Z134">
            <v>31166</v>
          </cell>
          <cell r="AA134">
            <v>30883</v>
          </cell>
          <cell r="AB134">
            <v>150657</v>
          </cell>
          <cell r="AC134">
            <v>136180</v>
          </cell>
          <cell r="AD134">
            <v>117860</v>
          </cell>
          <cell r="AE134">
            <v>104328</v>
          </cell>
          <cell r="AF134">
            <v>90793</v>
          </cell>
          <cell r="AG134">
            <v>77278</v>
          </cell>
          <cell r="AH134">
            <v>64973</v>
          </cell>
          <cell r="AI134">
            <v>52507</v>
          </cell>
          <cell r="AJ134">
            <v>42997</v>
          </cell>
          <cell r="AK134">
            <v>34031</v>
          </cell>
          <cell r="AL134">
            <v>26100</v>
          </cell>
          <cell r="AM134">
            <v>18820</v>
          </cell>
          <cell r="AN134">
            <v>21414</v>
          </cell>
        </row>
        <row r="135">
          <cell r="A135" t="str">
            <v>130100</v>
          </cell>
          <cell r="B135" t="str">
            <v>13</v>
          </cell>
          <cell r="C135" t="str">
            <v>01</v>
          </cell>
          <cell r="D135" t="str">
            <v>00</v>
          </cell>
          <cell r="E135" t="str">
            <v>TRUJILLO</v>
          </cell>
          <cell r="G135">
            <v>801440</v>
          </cell>
          <cell r="H135">
            <v>15912</v>
          </cell>
          <cell r="I135">
            <v>16219</v>
          </cell>
          <cell r="J135">
            <v>16523</v>
          </cell>
          <cell r="K135">
            <v>16694</v>
          </cell>
          <cell r="L135">
            <v>16749</v>
          </cell>
          <cell r="M135">
            <v>16755</v>
          </cell>
          <cell r="N135">
            <v>16737</v>
          </cell>
          <cell r="O135">
            <v>16722</v>
          </cell>
          <cell r="P135">
            <v>16760</v>
          </cell>
          <cell r="Q135">
            <v>16868</v>
          </cell>
          <cell r="R135">
            <v>17037</v>
          </cell>
          <cell r="S135">
            <v>17221</v>
          </cell>
          <cell r="T135">
            <v>17350</v>
          </cell>
          <cell r="U135">
            <v>17334</v>
          </cell>
          <cell r="V135">
            <v>17125</v>
          </cell>
          <cell r="W135">
            <v>16735</v>
          </cell>
          <cell r="X135">
            <v>16276</v>
          </cell>
          <cell r="Y135">
            <v>15889</v>
          </cell>
          <cell r="Z135">
            <v>15601</v>
          </cell>
          <cell r="AA135">
            <v>15459</v>
          </cell>
          <cell r="AB135">
            <v>75409</v>
          </cell>
          <cell r="AC135">
            <v>68163</v>
          </cell>
          <cell r="AD135">
            <v>58994</v>
          </cell>
          <cell r="AE135">
            <v>52220</v>
          </cell>
          <cell r="AF135">
            <v>45445</v>
          </cell>
          <cell r="AG135">
            <v>38681</v>
          </cell>
          <cell r="AH135">
            <v>32522</v>
          </cell>
          <cell r="AI135">
            <v>26281</v>
          </cell>
          <cell r="AJ135">
            <v>21522</v>
          </cell>
          <cell r="AK135">
            <v>17034</v>
          </cell>
          <cell r="AL135">
            <v>13064</v>
          </cell>
          <cell r="AM135">
            <v>9420</v>
          </cell>
          <cell r="AN135">
            <v>10719</v>
          </cell>
        </row>
        <row r="136">
          <cell r="A136" t="str">
            <v>130200</v>
          </cell>
          <cell r="B136" t="str">
            <v>13</v>
          </cell>
          <cell r="C136" t="str">
            <v>02</v>
          </cell>
          <cell r="D136" t="str">
            <v>00</v>
          </cell>
          <cell r="E136" t="str">
            <v>ASCOPE</v>
          </cell>
          <cell r="G136">
            <v>118801</v>
          </cell>
          <cell r="H136">
            <v>2359</v>
          </cell>
          <cell r="I136">
            <v>2404</v>
          </cell>
          <cell r="J136">
            <v>2450</v>
          </cell>
          <cell r="K136">
            <v>2475</v>
          </cell>
          <cell r="L136">
            <v>2483</v>
          </cell>
          <cell r="M136">
            <v>2484</v>
          </cell>
          <cell r="N136">
            <v>2481</v>
          </cell>
          <cell r="O136">
            <v>2479</v>
          </cell>
          <cell r="P136">
            <v>2484</v>
          </cell>
          <cell r="Q136">
            <v>2500</v>
          </cell>
          <cell r="R136">
            <v>2525</v>
          </cell>
          <cell r="S136">
            <v>2553</v>
          </cell>
          <cell r="T136">
            <v>2572</v>
          </cell>
          <cell r="U136">
            <v>2569</v>
          </cell>
          <cell r="V136">
            <v>2538</v>
          </cell>
          <cell r="W136">
            <v>2481</v>
          </cell>
          <cell r="X136">
            <v>2413</v>
          </cell>
          <cell r="Y136">
            <v>2355</v>
          </cell>
          <cell r="Z136">
            <v>2312</v>
          </cell>
          <cell r="AA136">
            <v>2291</v>
          </cell>
          <cell r="AB136">
            <v>11178</v>
          </cell>
          <cell r="AC136">
            <v>10104</v>
          </cell>
          <cell r="AD136">
            <v>8745</v>
          </cell>
          <cell r="AE136">
            <v>7741</v>
          </cell>
          <cell r="AF136">
            <v>6737</v>
          </cell>
          <cell r="AG136">
            <v>5734</v>
          </cell>
          <cell r="AH136">
            <v>4821</v>
          </cell>
          <cell r="AI136">
            <v>3896</v>
          </cell>
          <cell r="AJ136">
            <v>3190</v>
          </cell>
          <cell r="AK136">
            <v>2525</v>
          </cell>
          <cell r="AL136">
            <v>1937</v>
          </cell>
          <cell r="AM136">
            <v>1396</v>
          </cell>
          <cell r="AN136">
            <v>1589</v>
          </cell>
        </row>
        <row r="137">
          <cell r="A137" t="str">
            <v>130300</v>
          </cell>
          <cell r="B137" t="str">
            <v>13</v>
          </cell>
          <cell r="C137" t="str">
            <v>03</v>
          </cell>
          <cell r="D137" t="str">
            <v>00</v>
          </cell>
          <cell r="E137" t="str">
            <v>BOLIVAR</v>
          </cell>
          <cell r="G137">
            <v>17796</v>
          </cell>
          <cell r="H137">
            <v>353</v>
          </cell>
          <cell r="I137">
            <v>360</v>
          </cell>
          <cell r="J137">
            <v>367</v>
          </cell>
          <cell r="K137">
            <v>371</v>
          </cell>
          <cell r="L137">
            <v>372</v>
          </cell>
          <cell r="M137">
            <v>372</v>
          </cell>
          <cell r="N137">
            <v>372</v>
          </cell>
          <cell r="O137">
            <v>371</v>
          </cell>
          <cell r="P137">
            <v>372</v>
          </cell>
          <cell r="Q137">
            <v>375</v>
          </cell>
          <cell r="R137">
            <v>378</v>
          </cell>
          <cell r="S137">
            <v>382</v>
          </cell>
          <cell r="T137">
            <v>385</v>
          </cell>
          <cell r="U137">
            <v>385</v>
          </cell>
          <cell r="V137">
            <v>380</v>
          </cell>
          <cell r="W137">
            <v>372</v>
          </cell>
          <cell r="X137">
            <v>361</v>
          </cell>
          <cell r="Y137">
            <v>353</v>
          </cell>
          <cell r="Z137">
            <v>346</v>
          </cell>
          <cell r="AA137">
            <v>343</v>
          </cell>
          <cell r="AB137">
            <v>1675</v>
          </cell>
          <cell r="AC137">
            <v>1514</v>
          </cell>
          <cell r="AD137">
            <v>1310</v>
          </cell>
          <cell r="AE137">
            <v>1160</v>
          </cell>
          <cell r="AF137">
            <v>1009</v>
          </cell>
          <cell r="AG137">
            <v>859</v>
          </cell>
          <cell r="AH137">
            <v>722</v>
          </cell>
          <cell r="AI137">
            <v>584</v>
          </cell>
          <cell r="AJ137">
            <v>478</v>
          </cell>
          <cell r="AK137">
            <v>378</v>
          </cell>
          <cell r="AL137">
            <v>290</v>
          </cell>
          <cell r="AM137">
            <v>209</v>
          </cell>
          <cell r="AN137">
            <v>238</v>
          </cell>
        </row>
        <row r="138">
          <cell r="A138" t="str">
            <v>130400</v>
          </cell>
          <cell r="B138" t="str">
            <v>13</v>
          </cell>
          <cell r="C138" t="str">
            <v>04</v>
          </cell>
          <cell r="D138" t="str">
            <v>00</v>
          </cell>
          <cell r="E138" t="str">
            <v>CHEPEN</v>
          </cell>
          <cell r="G138">
            <v>74760</v>
          </cell>
          <cell r="H138">
            <v>1484</v>
          </cell>
          <cell r="I138">
            <v>1513</v>
          </cell>
          <cell r="J138">
            <v>1542</v>
          </cell>
          <cell r="K138">
            <v>1557</v>
          </cell>
          <cell r="L138">
            <v>1563</v>
          </cell>
          <cell r="M138">
            <v>1563</v>
          </cell>
          <cell r="N138">
            <v>1561</v>
          </cell>
          <cell r="O138">
            <v>1560</v>
          </cell>
          <cell r="P138">
            <v>1563</v>
          </cell>
          <cell r="Q138">
            <v>1573</v>
          </cell>
          <cell r="R138">
            <v>1589</v>
          </cell>
          <cell r="S138">
            <v>1606</v>
          </cell>
          <cell r="T138">
            <v>1618</v>
          </cell>
          <cell r="U138">
            <v>1617</v>
          </cell>
          <cell r="V138">
            <v>1597</v>
          </cell>
          <cell r="W138">
            <v>1561</v>
          </cell>
          <cell r="X138">
            <v>1518</v>
          </cell>
          <cell r="Y138">
            <v>1482</v>
          </cell>
          <cell r="Z138">
            <v>1455</v>
          </cell>
          <cell r="AA138">
            <v>1442</v>
          </cell>
          <cell r="AB138">
            <v>7035</v>
          </cell>
          <cell r="AC138">
            <v>6359</v>
          </cell>
          <cell r="AD138">
            <v>5503</v>
          </cell>
          <cell r="AE138">
            <v>4871</v>
          </cell>
          <cell r="AF138">
            <v>4239</v>
          </cell>
          <cell r="AG138">
            <v>3608</v>
          </cell>
          <cell r="AH138">
            <v>3034</v>
          </cell>
          <cell r="AI138">
            <v>2452</v>
          </cell>
          <cell r="AJ138">
            <v>2008</v>
          </cell>
          <cell r="AK138">
            <v>1589</v>
          </cell>
          <cell r="AL138">
            <v>1219</v>
          </cell>
          <cell r="AM138">
            <v>879</v>
          </cell>
          <cell r="AN138">
            <v>1000</v>
          </cell>
        </row>
        <row r="139">
          <cell r="A139" t="str">
            <v>130500</v>
          </cell>
          <cell r="B139" t="str">
            <v>13</v>
          </cell>
          <cell r="C139" t="str">
            <v>05</v>
          </cell>
          <cell r="D139" t="str">
            <v>00</v>
          </cell>
          <cell r="E139" t="str">
            <v>JULCAN</v>
          </cell>
          <cell r="G139">
            <v>35481</v>
          </cell>
          <cell r="H139">
            <v>704</v>
          </cell>
          <cell r="I139">
            <v>718</v>
          </cell>
          <cell r="J139">
            <v>732</v>
          </cell>
          <cell r="K139">
            <v>739</v>
          </cell>
          <cell r="L139">
            <v>742</v>
          </cell>
          <cell r="M139">
            <v>742</v>
          </cell>
          <cell r="N139">
            <v>741</v>
          </cell>
          <cell r="O139">
            <v>740</v>
          </cell>
          <cell r="P139">
            <v>742</v>
          </cell>
          <cell r="Q139">
            <v>747</v>
          </cell>
          <cell r="R139">
            <v>754</v>
          </cell>
          <cell r="S139">
            <v>762</v>
          </cell>
          <cell r="T139">
            <v>768</v>
          </cell>
          <cell r="U139">
            <v>767</v>
          </cell>
          <cell r="V139">
            <v>758</v>
          </cell>
          <cell r="W139">
            <v>741</v>
          </cell>
          <cell r="X139">
            <v>721</v>
          </cell>
          <cell r="Y139">
            <v>703</v>
          </cell>
          <cell r="Z139">
            <v>691</v>
          </cell>
          <cell r="AA139">
            <v>684</v>
          </cell>
          <cell r="AB139">
            <v>3338</v>
          </cell>
          <cell r="AC139">
            <v>3018</v>
          </cell>
          <cell r="AD139">
            <v>2612</v>
          </cell>
          <cell r="AE139">
            <v>2312</v>
          </cell>
          <cell r="AF139">
            <v>2012</v>
          </cell>
          <cell r="AG139">
            <v>1712</v>
          </cell>
          <cell r="AH139">
            <v>1440</v>
          </cell>
          <cell r="AI139">
            <v>1164</v>
          </cell>
          <cell r="AJ139">
            <v>953</v>
          </cell>
          <cell r="AK139">
            <v>754</v>
          </cell>
          <cell r="AL139">
            <v>578</v>
          </cell>
          <cell r="AM139">
            <v>417</v>
          </cell>
          <cell r="AN139">
            <v>475</v>
          </cell>
        </row>
        <row r="140">
          <cell r="A140" t="str">
            <v>130600</v>
          </cell>
          <cell r="B140" t="str">
            <v>13</v>
          </cell>
          <cell r="C140" t="str">
            <v>06</v>
          </cell>
          <cell r="D140" t="str">
            <v>00</v>
          </cell>
          <cell r="E140" t="str">
            <v>OTUZCO</v>
          </cell>
          <cell r="G140">
            <v>90584</v>
          </cell>
          <cell r="H140">
            <v>1798</v>
          </cell>
          <cell r="I140">
            <v>1833</v>
          </cell>
          <cell r="J140">
            <v>1868</v>
          </cell>
          <cell r="K140">
            <v>1887</v>
          </cell>
          <cell r="L140">
            <v>1893</v>
          </cell>
          <cell r="M140">
            <v>1894</v>
          </cell>
          <cell r="N140">
            <v>1892</v>
          </cell>
          <cell r="O140">
            <v>1890</v>
          </cell>
          <cell r="P140">
            <v>1894</v>
          </cell>
          <cell r="Q140">
            <v>1906</v>
          </cell>
          <cell r="R140">
            <v>1926</v>
          </cell>
          <cell r="S140">
            <v>1946</v>
          </cell>
          <cell r="T140">
            <v>1961</v>
          </cell>
          <cell r="U140">
            <v>1959</v>
          </cell>
          <cell r="V140">
            <v>1935</v>
          </cell>
          <cell r="W140">
            <v>1892</v>
          </cell>
          <cell r="X140">
            <v>1840</v>
          </cell>
          <cell r="Y140">
            <v>1796</v>
          </cell>
          <cell r="Z140">
            <v>1763</v>
          </cell>
          <cell r="AA140">
            <v>1747</v>
          </cell>
          <cell r="AB140">
            <v>8523</v>
          </cell>
          <cell r="AC140">
            <v>7704</v>
          </cell>
          <cell r="AD140">
            <v>6668</v>
          </cell>
          <cell r="AE140">
            <v>5902</v>
          </cell>
          <cell r="AF140">
            <v>5137</v>
          </cell>
          <cell r="AG140">
            <v>4372</v>
          </cell>
          <cell r="AH140">
            <v>3676</v>
          </cell>
          <cell r="AI140">
            <v>2971</v>
          </cell>
          <cell r="AJ140">
            <v>2433</v>
          </cell>
          <cell r="AK140">
            <v>1925</v>
          </cell>
          <cell r="AL140">
            <v>1477</v>
          </cell>
          <cell r="AM140">
            <v>1065</v>
          </cell>
          <cell r="AN140">
            <v>1211</v>
          </cell>
        </row>
        <row r="141">
          <cell r="A141" t="str">
            <v>130700</v>
          </cell>
          <cell r="B141" t="str">
            <v>13</v>
          </cell>
          <cell r="C141" t="str">
            <v>07</v>
          </cell>
          <cell r="D141" t="str">
            <v>00</v>
          </cell>
          <cell r="E141" t="str">
            <v>PACASMAYO</v>
          </cell>
          <cell r="G141">
            <v>97314</v>
          </cell>
          <cell r="H141">
            <v>1932</v>
          </cell>
          <cell r="I141">
            <v>1969</v>
          </cell>
          <cell r="J141">
            <v>2007</v>
          </cell>
          <cell r="K141">
            <v>2027</v>
          </cell>
          <cell r="L141">
            <v>2034</v>
          </cell>
          <cell r="M141">
            <v>2034</v>
          </cell>
          <cell r="N141">
            <v>2032</v>
          </cell>
          <cell r="O141">
            <v>2031</v>
          </cell>
          <cell r="P141">
            <v>2035</v>
          </cell>
          <cell r="Q141">
            <v>2048</v>
          </cell>
          <cell r="R141">
            <v>2069</v>
          </cell>
          <cell r="S141">
            <v>2091</v>
          </cell>
          <cell r="T141">
            <v>2107</v>
          </cell>
          <cell r="U141">
            <v>2105</v>
          </cell>
          <cell r="V141">
            <v>2079</v>
          </cell>
          <cell r="W141">
            <v>2032</v>
          </cell>
          <cell r="X141">
            <v>1976</v>
          </cell>
          <cell r="Y141">
            <v>1929</v>
          </cell>
          <cell r="Z141">
            <v>1894</v>
          </cell>
          <cell r="AA141">
            <v>1877</v>
          </cell>
          <cell r="AB141">
            <v>9157</v>
          </cell>
          <cell r="AC141">
            <v>8277</v>
          </cell>
          <cell r="AD141">
            <v>7163</v>
          </cell>
          <cell r="AE141">
            <v>6341</v>
          </cell>
          <cell r="AF141">
            <v>5518</v>
          </cell>
          <cell r="AG141">
            <v>4697</v>
          </cell>
          <cell r="AH141">
            <v>3949</v>
          </cell>
          <cell r="AI141">
            <v>3191</v>
          </cell>
          <cell r="AJ141">
            <v>2613</v>
          </cell>
          <cell r="AK141">
            <v>2068</v>
          </cell>
          <cell r="AL141">
            <v>1586</v>
          </cell>
          <cell r="AM141">
            <v>1144</v>
          </cell>
          <cell r="AN141">
            <v>1302</v>
          </cell>
        </row>
        <row r="142">
          <cell r="A142" t="str">
            <v>130800</v>
          </cell>
          <cell r="B142" t="str">
            <v>13</v>
          </cell>
          <cell r="C142" t="str">
            <v>08</v>
          </cell>
          <cell r="D142" t="str">
            <v>00</v>
          </cell>
          <cell r="E142" t="str">
            <v>PATAZ</v>
          </cell>
          <cell r="G142">
            <v>67552</v>
          </cell>
          <cell r="H142">
            <v>1341</v>
          </cell>
          <cell r="I142">
            <v>1367</v>
          </cell>
          <cell r="J142">
            <v>1393</v>
          </cell>
          <cell r="K142">
            <v>1407</v>
          </cell>
          <cell r="L142">
            <v>1412</v>
          </cell>
          <cell r="M142">
            <v>1412</v>
          </cell>
          <cell r="N142">
            <v>1411</v>
          </cell>
          <cell r="O142">
            <v>1410</v>
          </cell>
          <cell r="P142">
            <v>1413</v>
          </cell>
          <cell r="Q142">
            <v>1422</v>
          </cell>
          <cell r="R142">
            <v>1436</v>
          </cell>
          <cell r="S142">
            <v>1451</v>
          </cell>
          <cell r="T142">
            <v>1462</v>
          </cell>
          <cell r="U142">
            <v>1461</v>
          </cell>
          <cell r="V142">
            <v>1443</v>
          </cell>
          <cell r="W142">
            <v>1411</v>
          </cell>
          <cell r="X142">
            <v>1372</v>
          </cell>
          <cell r="Y142">
            <v>1339</v>
          </cell>
          <cell r="Z142">
            <v>1315</v>
          </cell>
          <cell r="AA142">
            <v>1303</v>
          </cell>
          <cell r="AB142">
            <v>6356</v>
          </cell>
          <cell r="AC142">
            <v>5745</v>
          </cell>
          <cell r="AD142">
            <v>4973</v>
          </cell>
          <cell r="AE142">
            <v>4402</v>
          </cell>
          <cell r="AF142">
            <v>3831</v>
          </cell>
          <cell r="AG142">
            <v>3260</v>
          </cell>
          <cell r="AH142">
            <v>2741</v>
          </cell>
          <cell r="AI142">
            <v>2215</v>
          </cell>
          <cell r="AJ142">
            <v>1814</v>
          </cell>
          <cell r="AK142">
            <v>1436</v>
          </cell>
          <cell r="AL142">
            <v>1101</v>
          </cell>
          <cell r="AM142">
            <v>794</v>
          </cell>
          <cell r="AN142">
            <v>903</v>
          </cell>
        </row>
        <row r="143">
          <cell r="A143" t="str">
            <v>130900</v>
          </cell>
          <cell r="B143" t="str">
            <v>13</v>
          </cell>
          <cell r="C143" t="str">
            <v>09</v>
          </cell>
          <cell r="D143" t="str">
            <v>00</v>
          </cell>
          <cell r="E143" t="str">
            <v>SANCHEZ CARRION</v>
          </cell>
          <cell r="G143">
            <v>131875</v>
          </cell>
          <cell r="H143">
            <v>2618</v>
          </cell>
          <cell r="I143">
            <v>2669</v>
          </cell>
          <cell r="J143">
            <v>2719</v>
          </cell>
          <cell r="K143">
            <v>2747</v>
          </cell>
          <cell r="L143">
            <v>2756</v>
          </cell>
          <cell r="M143">
            <v>2757</v>
          </cell>
          <cell r="N143">
            <v>2754</v>
          </cell>
          <cell r="O143">
            <v>2752</v>
          </cell>
          <cell r="P143">
            <v>2758</v>
          </cell>
          <cell r="Q143">
            <v>2775</v>
          </cell>
          <cell r="R143">
            <v>2803</v>
          </cell>
          <cell r="S143">
            <v>2833</v>
          </cell>
          <cell r="T143">
            <v>2855</v>
          </cell>
          <cell r="U143">
            <v>2852</v>
          </cell>
          <cell r="V143">
            <v>2818</v>
          </cell>
          <cell r="W143">
            <v>2754</v>
          </cell>
          <cell r="X143">
            <v>2678</v>
          </cell>
          <cell r="Y143">
            <v>2614</v>
          </cell>
          <cell r="Z143">
            <v>2567</v>
          </cell>
          <cell r="AA143">
            <v>2544</v>
          </cell>
          <cell r="AB143">
            <v>12409</v>
          </cell>
          <cell r="AC143">
            <v>11216</v>
          </cell>
          <cell r="AD143">
            <v>9707</v>
          </cell>
          <cell r="AE143">
            <v>8593</v>
          </cell>
          <cell r="AF143">
            <v>7478</v>
          </cell>
          <cell r="AG143">
            <v>6365</v>
          </cell>
          <cell r="AH143">
            <v>5351</v>
          </cell>
          <cell r="AI143">
            <v>4325</v>
          </cell>
          <cell r="AJ143">
            <v>3541</v>
          </cell>
          <cell r="AK143">
            <v>2803</v>
          </cell>
          <cell r="AL143">
            <v>2150</v>
          </cell>
          <cell r="AM143">
            <v>1550</v>
          </cell>
          <cell r="AN143">
            <v>1764</v>
          </cell>
        </row>
        <row r="144">
          <cell r="A144" t="str">
            <v>131000</v>
          </cell>
          <cell r="B144" t="str">
            <v>13</v>
          </cell>
          <cell r="C144" t="str">
            <v>10</v>
          </cell>
          <cell r="D144" t="str">
            <v>00</v>
          </cell>
          <cell r="E144" t="str">
            <v>SANTIAGO DE CHUCO</v>
          </cell>
          <cell r="G144">
            <v>58703</v>
          </cell>
          <cell r="H144">
            <v>1165</v>
          </cell>
          <cell r="I144">
            <v>1188</v>
          </cell>
          <cell r="J144">
            <v>1210</v>
          </cell>
          <cell r="K144">
            <v>1223</v>
          </cell>
          <cell r="L144">
            <v>1227</v>
          </cell>
          <cell r="M144">
            <v>1227</v>
          </cell>
          <cell r="N144">
            <v>1226</v>
          </cell>
          <cell r="O144">
            <v>1225</v>
          </cell>
          <cell r="P144">
            <v>1228</v>
          </cell>
          <cell r="Q144">
            <v>1235</v>
          </cell>
          <cell r="R144">
            <v>1248</v>
          </cell>
          <cell r="S144">
            <v>1261</v>
          </cell>
          <cell r="T144">
            <v>1271</v>
          </cell>
          <cell r="U144">
            <v>1270</v>
          </cell>
          <cell r="V144">
            <v>1254</v>
          </cell>
          <cell r="W144">
            <v>1226</v>
          </cell>
          <cell r="X144">
            <v>1192</v>
          </cell>
          <cell r="Y144">
            <v>1164</v>
          </cell>
          <cell r="Z144">
            <v>1143</v>
          </cell>
          <cell r="AA144">
            <v>1132</v>
          </cell>
          <cell r="AB144">
            <v>5524</v>
          </cell>
          <cell r="AC144">
            <v>4993</v>
          </cell>
          <cell r="AD144">
            <v>4321</v>
          </cell>
          <cell r="AE144">
            <v>3825</v>
          </cell>
          <cell r="AF144">
            <v>3329</v>
          </cell>
          <cell r="AG144">
            <v>2833</v>
          </cell>
          <cell r="AH144">
            <v>2382</v>
          </cell>
          <cell r="AI144">
            <v>1925</v>
          </cell>
          <cell r="AJ144">
            <v>1576</v>
          </cell>
          <cell r="AK144">
            <v>1248</v>
          </cell>
          <cell r="AL144">
            <v>957</v>
          </cell>
          <cell r="AM144">
            <v>690</v>
          </cell>
          <cell r="AN144">
            <v>785</v>
          </cell>
        </row>
        <row r="145">
          <cell r="A145" t="str">
            <v>131100</v>
          </cell>
          <cell r="B145" t="str">
            <v>13</v>
          </cell>
          <cell r="C145" t="str">
            <v>11</v>
          </cell>
          <cell r="D145" t="str">
            <v>00</v>
          </cell>
          <cell r="E145" t="str">
            <v>GRAN CHIMU</v>
          </cell>
          <cell r="G145">
            <v>30988</v>
          </cell>
          <cell r="H145">
            <v>615</v>
          </cell>
          <cell r="I145">
            <v>627</v>
          </cell>
          <cell r="J145">
            <v>639</v>
          </cell>
          <cell r="K145">
            <v>646</v>
          </cell>
          <cell r="L145">
            <v>648</v>
          </cell>
          <cell r="M145">
            <v>648</v>
          </cell>
          <cell r="N145">
            <v>647</v>
          </cell>
          <cell r="O145">
            <v>647</v>
          </cell>
          <cell r="P145">
            <v>648</v>
          </cell>
          <cell r="Q145">
            <v>652</v>
          </cell>
          <cell r="R145">
            <v>659</v>
          </cell>
          <cell r="S145">
            <v>666</v>
          </cell>
          <cell r="T145">
            <v>671</v>
          </cell>
          <cell r="U145">
            <v>670</v>
          </cell>
          <cell r="V145">
            <v>662</v>
          </cell>
          <cell r="W145">
            <v>647</v>
          </cell>
          <cell r="X145">
            <v>629</v>
          </cell>
          <cell r="Y145">
            <v>614</v>
          </cell>
          <cell r="Z145">
            <v>603</v>
          </cell>
          <cell r="AA145">
            <v>598</v>
          </cell>
          <cell r="AB145">
            <v>2916</v>
          </cell>
          <cell r="AC145">
            <v>2636</v>
          </cell>
          <cell r="AD145">
            <v>2281</v>
          </cell>
          <cell r="AE145">
            <v>2019</v>
          </cell>
          <cell r="AF145">
            <v>1757</v>
          </cell>
          <cell r="AG145">
            <v>1496</v>
          </cell>
          <cell r="AH145">
            <v>1257</v>
          </cell>
          <cell r="AI145">
            <v>1016</v>
          </cell>
          <cell r="AJ145">
            <v>832</v>
          </cell>
          <cell r="AK145">
            <v>659</v>
          </cell>
          <cell r="AL145">
            <v>505</v>
          </cell>
          <cell r="AM145">
            <v>364</v>
          </cell>
          <cell r="AN145">
            <v>414</v>
          </cell>
        </row>
        <row r="146">
          <cell r="A146" t="str">
            <v>131200</v>
          </cell>
          <cell r="B146" t="str">
            <v>13</v>
          </cell>
          <cell r="C146" t="str">
            <v>12</v>
          </cell>
          <cell r="D146" t="str">
            <v>00</v>
          </cell>
          <cell r="E146" t="str">
            <v>VIRU</v>
          </cell>
          <cell r="G146">
            <v>75848</v>
          </cell>
          <cell r="H146">
            <v>1506</v>
          </cell>
          <cell r="I146">
            <v>1535</v>
          </cell>
          <cell r="J146">
            <v>1564</v>
          </cell>
          <cell r="K146">
            <v>1580</v>
          </cell>
          <cell r="L146">
            <v>1585</v>
          </cell>
          <cell r="M146">
            <v>1586</v>
          </cell>
          <cell r="N146">
            <v>1584</v>
          </cell>
          <cell r="O146">
            <v>1583</v>
          </cell>
          <cell r="P146">
            <v>1586</v>
          </cell>
          <cell r="Q146">
            <v>1596</v>
          </cell>
          <cell r="R146">
            <v>1612</v>
          </cell>
          <cell r="S146">
            <v>1630</v>
          </cell>
          <cell r="T146">
            <v>1642</v>
          </cell>
          <cell r="U146">
            <v>1640</v>
          </cell>
          <cell r="V146">
            <v>1621</v>
          </cell>
          <cell r="W146">
            <v>1584</v>
          </cell>
          <cell r="X146">
            <v>1540</v>
          </cell>
          <cell r="Y146">
            <v>1504</v>
          </cell>
          <cell r="Z146">
            <v>1476</v>
          </cell>
          <cell r="AA146">
            <v>1463</v>
          </cell>
          <cell r="AB146">
            <v>7137</v>
          </cell>
          <cell r="AC146">
            <v>6451</v>
          </cell>
          <cell r="AD146">
            <v>5583</v>
          </cell>
          <cell r="AE146">
            <v>4942</v>
          </cell>
          <cell r="AF146">
            <v>4301</v>
          </cell>
          <cell r="AG146">
            <v>3661</v>
          </cell>
          <cell r="AH146">
            <v>3078</v>
          </cell>
          <cell r="AI146">
            <v>2487</v>
          </cell>
          <cell r="AJ146">
            <v>2037</v>
          </cell>
          <cell r="AK146">
            <v>1612</v>
          </cell>
          <cell r="AL146">
            <v>1236</v>
          </cell>
          <cell r="AM146">
            <v>892</v>
          </cell>
          <cell r="AN146">
            <v>1014</v>
          </cell>
        </row>
        <row r="147">
          <cell r="A147" t="str">
            <v>140000</v>
          </cell>
          <cell r="B147" t="str">
            <v>14</v>
          </cell>
          <cell r="C147" t="str">
            <v>00</v>
          </cell>
          <cell r="D147" t="str">
            <v>00</v>
          </cell>
          <cell r="E147" t="str">
            <v>LAMBAYEQUE</v>
          </cell>
          <cell r="F147">
            <v>1129836</v>
          </cell>
          <cell r="G147">
            <v>1129836</v>
          </cell>
          <cell r="H147">
            <v>21316</v>
          </cell>
          <cell r="I147">
            <v>21813</v>
          </cell>
          <cell r="J147">
            <v>22226</v>
          </cell>
          <cell r="K147">
            <v>22531</v>
          </cell>
          <cell r="L147">
            <v>22745</v>
          </cell>
          <cell r="M147">
            <v>22935</v>
          </cell>
          <cell r="N147">
            <v>23102</v>
          </cell>
          <cell r="O147">
            <v>23238</v>
          </cell>
          <cell r="P147">
            <v>23401</v>
          </cell>
          <cell r="Q147">
            <v>23607</v>
          </cell>
          <cell r="R147">
            <v>23856</v>
          </cell>
          <cell r="S147">
            <v>24098</v>
          </cell>
          <cell r="T147">
            <v>24264</v>
          </cell>
          <cell r="U147">
            <v>24295</v>
          </cell>
          <cell r="V147">
            <v>24155</v>
          </cell>
          <cell r="W147">
            <v>23785</v>
          </cell>
          <cell r="X147">
            <v>23347</v>
          </cell>
          <cell r="Y147">
            <v>22999</v>
          </cell>
          <cell r="Z147">
            <v>22669</v>
          </cell>
          <cell r="AA147">
            <v>22380</v>
          </cell>
          <cell r="AB147">
            <v>106623</v>
          </cell>
          <cell r="AC147">
            <v>95602</v>
          </cell>
          <cell r="AD147">
            <v>84921</v>
          </cell>
          <cell r="AE147">
            <v>75299</v>
          </cell>
          <cell r="AF147">
            <v>66089</v>
          </cell>
          <cell r="AG147">
            <v>57054</v>
          </cell>
          <cell r="AH147">
            <v>47539</v>
          </cell>
          <cell r="AI147">
            <v>37265</v>
          </cell>
          <cell r="AJ147">
            <v>28902</v>
          </cell>
          <cell r="AK147">
            <v>22217</v>
          </cell>
          <cell r="AL147">
            <v>17562</v>
          </cell>
          <cell r="AM147">
            <v>13086</v>
          </cell>
          <cell r="AN147">
            <v>14915</v>
          </cell>
        </row>
        <row r="148">
          <cell r="A148" t="str">
            <v>140100</v>
          </cell>
          <cell r="B148" t="str">
            <v>14</v>
          </cell>
          <cell r="C148" t="str">
            <v>01</v>
          </cell>
          <cell r="D148" t="str">
            <v>00</v>
          </cell>
          <cell r="E148" t="str">
            <v>CHICLAYO</v>
          </cell>
          <cell r="G148">
            <v>762997</v>
          </cell>
          <cell r="H148">
            <v>14395</v>
          </cell>
          <cell r="I148">
            <v>14730</v>
          </cell>
          <cell r="J148">
            <v>15010</v>
          </cell>
          <cell r="K148">
            <v>15216</v>
          </cell>
          <cell r="L148">
            <v>15360</v>
          </cell>
          <cell r="M148">
            <v>15489</v>
          </cell>
          <cell r="N148">
            <v>15601</v>
          </cell>
          <cell r="O148">
            <v>15693</v>
          </cell>
          <cell r="P148">
            <v>15803</v>
          </cell>
          <cell r="Q148">
            <v>15943</v>
          </cell>
          <cell r="R148">
            <v>16110</v>
          </cell>
          <cell r="S148">
            <v>16273</v>
          </cell>
          <cell r="T148">
            <v>16386</v>
          </cell>
          <cell r="U148">
            <v>16407</v>
          </cell>
          <cell r="V148">
            <v>16312</v>
          </cell>
          <cell r="W148">
            <v>16062</v>
          </cell>
          <cell r="X148">
            <v>15766</v>
          </cell>
          <cell r="Y148">
            <v>15531</v>
          </cell>
          <cell r="Z148">
            <v>15309</v>
          </cell>
          <cell r="AA148">
            <v>15114</v>
          </cell>
          <cell r="AB148">
            <v>72004</v>
          </cell>
          <cell r="AC148">
            <v>64561</v>
          </cell>
          <cell r="AD148">
            <v>57348</v>
          </cell>
          <cell r="AE148">
            <v>50851</v>
          </cell>
          <cell r="AF148">
            <v>44631</v>
          </cell>
          <cell r="AG148">
            <v>38529</v>
          </cell>
          <cell r="AH148">
            <v>32104</v>
          </cell>
          <cell r="AI148">
            <v>25166</v>
          </cell>
          <cell r="AJ148">
            <v>19518</v>
          </cell>
          <cell r="AK148">
            <v>15004</v>
          </cell>
          <cell r="AL148">
            <v>11860</v>
          </cell>
          <cell r="AM148">
            <v>8838</v>
          </cell>
          <cell r="AN148">
            <v>10073</v>
          </cell>
        </row>
        <row r="149">
          <cell r="A149" t="str">
            <v>140200</v>
          </cell>
          <cell r="B149" t="str">
            <v>14</v>
          </cell>
          <cell r="C149" t="str">
            <v>02</v>
          </cell>
          <cell r="D149" t="str">
            <v>00</v>
          </cell>
          <cell r="E149" t="str">
            <v>FERREÑAFE</v>
          </cell>
          <cell r="G149">
            <v>97508</v>
          </cell>
          <cell r="H149">
            <v>1840</v>
          </cell>
          <cell r="I149">
            <v>1883</v>
          </cell>
          <cell r="J149">
            <v>1918</v>
          </cell>
          <cell r="K149">
            <v>1944</v>
          </cell>
          <cell r="L149">
            <v>1963</v>
          </cell>
          <cell r="M149">
            <v>1979</v>
          </cell>
          <cell r="N149">
            <v>1994</v>
          </cell>
          <cell r="O149">
            <v>2005</v>
          </cell>
          <cell r="P149">
            <v>2020</v>
          </cell>
          <cell r="Q149">
            <v>2037</v>
          </cell>
          <cell r="R149">
            <v>2059</v>
          </cell>
          <cell r="S149">
            <v>2080</v>
          </cell>
          <cell r="T149">
            <v>2094</v>
          </cell>
          <cell r="U149">
            <v>2097</v>
          </cell>
          <cell r="V149">
            <v>2085</v>
          </cell>
          <cell r="W149">
            <v>2053</v>
          </cell>
          <cell r="X149">
            <v>2015</v>
          </cell>
          <cell r="Y149">
            <v>1985</v>
          </cell>
          <cell r="Z149">
            <v>1956</v>
          </cell>
          <cell r="AA149">
            <v>1931</v>
          </cell>
          <cell r="AB149">
            <v>9202</v>
          </cell>
          <cell r="AC149">
            <v>8251</v>
          </cell>
          <cell r="AD149">
            <v>7329</v>
          </cell>
          <cell r="AE149">
            <v>6498</v>
          </cell>
          <cell r="AF149">
            <v>5704</v>
          </cell>
          <cell r="AG149">
            <v>4924</v>
          </cell>
          <cell r="AH149">
            <v>4103</v>
          </cell>
          <cell r="AI149">
            <v>3216</v>
          </cell>
          <cell r="AJ149">
            <v>2494</v>
          </cell>
          <cell r="AK149">
            <v>1917</v>
          </cell>
          <cell r="AL149">
            <v>1516</v>
          </cell>
          <cell r="AM149">
            <v>1129</v>
          </cell>
          <cell r="AN149">
            <v>1287</v>
          </cell>
        </row>
        <row r="150">
          <cell r="A150" t="str">
            <v>140300</v>
          </cell>
          <cell r="B150" t="str">
            <v>14</v>
          </cell>
          <cell r="C150" t="str">
            <v>03</v>
          </cell>
          <cell r="D150" t="str">
            <v>00</v>
          </cell>
          <cell r="E150" t="str">
            <v>LAMBAYEQUE</v>
          </cell>
          <cell r="G150">
            <v>269331</v>
          </cell>
          <cell r="H150">
            <v>5081</v>
          </cell>
          <cell r="I150">
            <v>5200</v>
          </cell>
          <cell r="J150">
            <v>5298</v>
          </cell>
          <cell r="K150">
            <v>5371</v>
          </cell>
          <cell r="L150">
            <v>5422</v>
          </cell>
          <cell r="M150">
            <v>5467</v>
          </cell>
          <cell r="N150">
            <v>5507</v>
          </cell>
          <cell r="O150">
            <v>5540</v>
          </cell>
          <cell r="P150">
            <v>5578</v>
          </cell>
          <cell r="Q150">
            <v>5627</v>
          </cell>
          <cell r="R150">
            <v>5687</v>
          </cell>
          <cell r="S150">
            <v>5745</v>
          </cell>
          <cell r="T150">
            <v>5784</v>
          </cell>
          <cell r="U150">
            <v>5791</v>
          </cell>
          <cell r="V150">
            <v>5758</v>
          </cell>
          <cell r="W150">
            <v>5670</v>
          </cell>
          <cell r="X150">
            <v>5566</v>
          </cell>
          <cell r="Y150">
            <v>5483</v>
          </cell>
          <cell r="Z150">
            <v>5404</v>
          </cell>
          <cell r="AA150">
            <v>5335</v>
          </cell>
          <cell r="AB150">
            <v>25417</v>
          </cell>
          <cell r="AC150">
            <v>22790</v>
          </cell>
          <cell r="AD150">
            <v>20244</v>
          </cell>
          <cell r="AE150">
            <v>17950</v>
          </cell>
          <cell r="AF150">
            <v>15754</v>
          </cell>
          <cell r="AG150">
            <v>13601</v>
          </cell>
          <cell r="AH150">
            <v>11332</v>
          </cell>
          <cell r="AI150">
            <v>8883</v>
          </cell>
          <cell r="AJ150">
            <v>6890</v>
          </cell>
          <cell r="AK150">
            <v>5296</v>
          </cell>
          <cell r="AL150">
            <v>4186</v>
          </cell>
          <cell r="AM150">
            <v>3119</v>
          </cell>
          <cell r="AN150">
            <v>3555</v>
          </cell>
        </row>
        <row r="151">
          <cell r="A151" t="str">
            <v>150000</v>
          </cell>
          <cell r="B151" t="str">
            <v>15</v>
          </cell>
          <cell r="C151" t="str">
            <v>00</v>
          </cell>
          <cell r="D151" t="str">
            <v>00</v>
          </cell>
          <cell r="E151" t="str">
            <v>LIMA</v>
          </cell>
          <cell r="F151">
            <v>8181942</v>
          </cell>
          <cell r="G151">
            <v>8181942</v>
          </cell>
          <cell r="H151">
            <v>146276</v>
          </cell>
          <cell r="I151">
            <v>145682</v>
          </cell>
          <cell r="J151">
            <v>140286</v>
          </cell>
          <cell r="K151">
            <v>139545</v>
          </cell>
          <cell r="L151">
            <v>140962</v>
          </cell>
          <cell r="M151">
            <v>143098</v>
          </cell>
          <cell r="N151">
            <v>145107</v>
          </cell>
          <cell r="O151">
            <v>146427</v>
          </cell>
          <cell r="P151">
            <v>146654</v>
          </cell>
          <cell r="Q151">
            <v>145793</v>
          </cell>
          <cell r="R151">
            <v>145039</v>
          </cell>
          <cell r="S151">
            <v>144359</v>
          </cell>
          <cell r="T151">
            <v>143055</v>
          </cell>
          <cell r="U151">
            <v>142598</v>
          </cell>
          <cell r="V151">
            <v>143348</v>
          </cell>
          <cell r="W151">
            <v>145309</v>
          </cell>
          <cell r="X151">
            <v>147240</v>
          </cell>
          <cell r="Y151">
            <v>148909</v>
          </cell>
          <cell r="Z151">
            <v>151372</v>
          </cell>
          <cell r="AA151">
            <v>154773</v>
          </cell>
          <cell r="AB151">
            <v>808872</v>
          </cell>
          <cell r="AC151">
            <v>791029</v>
          </cell>
          <cell r="AD151">
            <v>707481</v>
          </cell>
          <cell r="AE151">
            <v>595983</v>
          </cell>
          <cell r="AF151">
            <v>510968</v>
          </cell>
          <cell r="AG151">
            <v>431746</v>
          </cell>
          <cell r="AH151">
            <v>376391</v>
          </cell>
          <cell r="AI151">
            <v>299411</v>
          </cell>
          <cell r="AJ151">
            <v>224364</v>
          </cell>
          <cell r="AK151">
            <v>177991</v>
          </cell>
          <cell r="AL151">
            <v>137497</v>
          </cell>
          <cell r="AM151">
            <v>101732</v>
          </cell>
          <cell r="AN151">
            <v>112645</v>
          </cell>
        </row>
        <row r="152">
          <cell r="A152" t="str">
            <v>150100</v>
          </cell>
          <cell r="B152" t="str">
            <v>15</v>
          </cell>
          <cell r="C152" t="str">
            <v>01</v>
          </cell>
          <cell r="D152" t="str">
            <v>00</v>
          </cell>
          <cell r="E152" t="str">
            <v>LIMA</v>
          </cell>
          <cell r="G152">
            <v>7335232</v>
          </cell>
          <cell r="H152">
            <v>131138</v>
          </cell>
          <cell r="I152">
            <v>130607</v>
          </cell>
          <cell r="J152">
            <v>125767</v>
          </cell>
          <cell r="K152">
            <v>125104</v>
          </cell>
          <cell r="L152">
            <v>126375</v>
          </cell>
          <cell r="M152">
            <v>128290</v>
          </cell>
          <cell r="N152">
            <v>130090</v>
          </cell>
          <cell r="O152">
            <v>131274</v>
          </cell>
          <cell r="P152">
            <v>131479</v>
          </cell>
          <cell r="Q152">
            <v>130705</v>
          </cell>
          <cell r="R152">
            <v>130031</v>
          </cell>
          <cell r="S152">
            <v>129420</v>
          </cell>
          <cell r="T152">
            <v>128251</v>
          </cell>
          <cell r="U152">
            <v>127842</v>
          </cell>
          <cell r="V152">
            <v>128514</v>
          </cell>
          <cell r="W152">
            <v>130270</v>
          </cell>
          <cell r="X152">
            <v>132002</v>
          </cell>
          <cell r="Y152">
            <v>133499</v>
          </cell>
          <cell r="Z152">
            <v>135708</v>
          </cell>
          <cell r="AA152">
            <v>138757</v>
          </cell>
          <cell r="AB152">
            <v>725165</v>
          </cell>
          <cell r="AC152">
            <v>709169</v>
          </cell>
          <cell r="AD152">
            <v>634267</v>
          </cell>
          <cell r="AE152">
            <v>534308</v>
          </cell>
          <cell r="AF152">
            <v>458090</v>
          </cell>
          <cell r="AG152">
            <v>387065</v>
          </cell>
          <cell r="AH152">
            <v>337441</v>
          </cell>
          <cell r="AI152">
            <v>268426</v>
          </cell>
          <cell r="AJ152">
            <v>201145</v>
          </cell>
          <cell r="AK152">
            <v>159572</v>
          </cell>
          <cell r="AL152">
            <v>123267</v>
          </cell>
          <cell r="AM152">
            <v>91205</v>
          </cell>
          <cell r="AN152">
            <v>100989</v>
          </cell>
        </row>
        <row r="153">
          <cell r="A153" t="str">
            <v>150200</v>
          </cell>
          <cell r="B153" t="str">
            <v>15</v>
          </cell>
          <cell r="C153" t="str">
            <v>02</v>
          </cell>
          <cell r="D153" t="str">
            <v>00</v>
          </cell>
          <cell r="E153" t="str">
            <v>BARRANCA</v>
          </cell>
          <cell r="G153">
            <v>143740</v>
          </cell>
          <cell r="H153">
            <v>2570</v>
          </cell>
          <cell r="I153">
            <v>2559</v>
          </cell>
          <cell r="J153">
            <v>2465</v>
          </cell>
          <cell r="K153">
            <v>2452</v>
          </cell>
          <cell r="L153">
            <v>2476</v>
          </cell>
          <cell r="M153">
            <v>2514</v>
          </cell>
          <cell r="N153">
            <v>2549</v>
          </cell>
          <cell r="O153">
            <v>2572</v>
          </cell>
          <cell r="P153">
            <v>2576</v>
          </cell>
          <cell r="Q153">
            <v>2561</v>
          </cell>
          <cell r="R153">
            <v>2548</v>
          </cell>
          <cell r="S153">
            <v>2536</v>
          </cell>
          <cell r="T153">
            <v>2513</v>
          </cell>
          <cell r="U153">
            <v>2505</v>
          </cell>
          <cell r="V153">
            <v>2518</v>
          </cell>
          <cell r="W153">
            <v>2553</v>
          </cell>
          <cell r="X153">
            <v>2587</v>
          </cell>
          <cell r="Y153">
            <v>2616</v>
          </cell>
          <cell r="Z153">
            <v>2659</v>
          </cell>
          <cell r="AA153">
            <v>2719</v>
          </cell>
          <cell r="AB153">
            <v>14210</v>
          </cell>
          <cell r="AC153">
            <v>13897</v>
          </cell>
          <cell r="AD153">
            <v>12429</v>
          </cell>
          <cell r="AE153">
            <v>10470</v>
          </cell>
          <cell r="AF153">
            <v>8977</v>
          </cell>
          <cell r="AG153">
            <v>7585</v>
          </cell>
          <cell r="AH153">
            <v>6613</v>
          </cell>
          <cell r="AI153">
            <v>5260</v>
          </cell>
          <cell r="AJ153">
            <v>3942</v>
          </cell>
          <cell r="AK153">
            <v>3127</v>
          </cell>
          <cell r="AL153">
            <v>2416</v>
          </cell>
          <cell r="AM153">
            <v>1787</v>
          </cell>
          <cell r="AN153">
            <v>1979</v>
          </cell>
        </row>
        <row r="154">
          <cell r="A154" t="str">
            <v>150300</v>
          </cell>
          <cell r="B154" t="str">
            <v>15</v>
          </cell>
          <cell r="C154" t="str">
            <v>03</v>
          </cell>
          <cell r="D154" t="str">
            <v>00</v>
          </cell>
          <cell r="E154" t="str">
            <v>CAJATAMBO</v>
          </cell>
          <cell r="G154">
            <v>9773</v>
          </cell>
          <cell r="H154">
            <v>175</v>
          </cell>
          <cell r="I154">
            <v>174</v>
          </cell>
          <cell r="J154">
            <v>168</v>
          </cell>
          <cell r="K154">
            <v>167</v>
          </cell>
          <cell r="L154">
            <v>168</v>
          </cell>
          <cell r="M154">
            <v>171</v>
          </cell>
          <cell r="N154">
            <v>173</v>
          </cell>
          <cell r="O154">
            <v>175</v>
          </cell>
          <cell r="P154">
            <v>175</v>
          </cell>
          <cell r="Q154">
            <v>174</v>
          </cell>
          <cell r="R154">
            <v>173</v>
          </cell>
          <cell r="S154">
            <v>172</v>
          </cell>
          <cell r="T154">
            <v>171</v>
          </cell>
          <cell r="U154">
            <v>170</v>
          </cell>
          <cell r="V154">
            <v>171</v>
          </cell>
          <cell r="W154">
            <v>174</v>
          </cell>
          <cell r="X154">
            <v>176</v>
          </cell>
          <cell r="Y154">
            <v>178</v>
          </cell>
          <cell r="Z154">
            <v>181</v>
          </cell>
          <cell r="AA154">
            <v>185</v>
          </cell>
          <cell r="AB154">
            <v>966</v>
          </cell>
          <cell r="AC154">
            <v>945</v>
          </cell>
          <cell r="AD154">
            <v>845</v>
          </cell>
          <cell r="AE154">
            <v>712</v>
          </cell>
          <cell r="AF154">
            <v>610</v>
          </cell>
          <cell r="AG154">
            <v>516</v>
          </cell>
          <cell r="AH154">
            <v>449</v>
          </cell>
          <cell r="AI154">
            <v>358</v>
          </cell>
          <cell r="AJ154">
            <v>268</v>
          </cell>
          <cell r="AK154">
            <v>213</v>
          </cell>
          <cell r="AL154">
            <v>164</v>
          </cell>
          <cell r="AM154">
            <v>121</v>
          </cell>
          <cell r="AN154">
            <v>135</v>
          </cell>
        </row>
        <row r="155">
          <cell r="A155" t="str">
            <v>150400</v>
          </cell>
          <cell r="B155" t="str">
            <v>15</v>
          </cell>
          <cell r="C155" t="str">
            <v>04</v>
          </cell>
          <cell r="D155" t="str">
            <v>00</v>
          </cell>
          <cell r="E155" t="str">
            <v>CANTA</v>
          </cell>
          <cell r="G155">
            <v>13972</v>
          </cell>
          <cell r="H155">
            <v>250</v>
          </cell>
          <cell r="I155">
            <v>249</v>
          </cell>
          <cell r="J155">
            <v>240</v>
          </cell>
          <cell r="K155">
            <v>238</v>
          </cell>
          <cell r="L155">
            <v>241</v>
          </cell>
          <cell r="M155">
            <v>244</v>
          </cell>
          <cell r="N155">
            <v>248</v>
          </cell>
          <cell r="O155">
            <v>250</v>
          </cell>
          <cell r="P155">
            <v>250</v>
          </cell>
          <cell r="Q155">
            <v>249</v>
          </cell>
          <cell r="R155">
            <v>248</v>
          </cell>
          <cell r="S155">
            <v>247</v>
          </cell>
          <cell r="T155">
            <v>244</v>
          </cell>
          <cell r="U155">
            <v>244</v>
          </cell>
          <cell r="V155">
            <v>245</v>
          </cell>
          <cell r="W155">
            <v>248</v>
          </cell>
          <cell r="X155">
            <v>251</v>
          </cell>
          <cell r="Y155">
            <v>254</v>
          </cell>
          <cell r="Z155">
            <v>258</v>
          </cell>
          <cell r="AA155">
            <v>264</v>
          </cell>
          <cell r="AB155">
            <v>1381</v>
          </cell>
          <cell r="AC155">
            <v>1351</v>
          </cell>
          <cell r="AD155">
            <v>1208</v>
          </cell>
          <cell r="AE155">
            <v>1018</v>
          </cell>
          <cell r="AF155">
            <v>873</v>
          </cell>
          <cell r="AG155">
            <v>737</v>
          </cell>
          <cell r="AH155">
            <v>643</v>
          </cell>
          <cell r="AI155">
            <v>511</v>
          </cell>
          <cell r="AJ155">
            <v>383</v>
          </cell>
          <cell r="AK155">
            <v>304</v>
          </cell>
          <cell r="AL155">
            <v>235</v>
          </cell>
          <cell r="AM155">
            <v>174</v>
          </cell>
          <cell r="AN155">
            <v>192</v>
          </cell>
        </row>
        <row r="156">
          <cell r="A156" t="str">
            <v>150500</v>
          </cell>
          <cell r="B156" t="str">
            <v>15</v>
          </cell>
          <cell r="C156" t="str">
            <v>05</v>
          </cell>
          <cell r="D156" t="str">
            <v>00</v>
          </cell>
          <cell r="E156" t="str">
            <v>CAÑETE</v>
          </cell>
          <cell r="G156">
            <v>201079</v>
          </cell>
          <cell r="H156">
            <v>3595</v>
          </cell>
          <cell r="I156">
            <v>3580</v>
          </cell>
          <cell r="J156">
            <v>3448</v>
          </cell>
          <cell r="K156">
            <v>3429</v>
          </cell>
          <cell r="L156">
            <v>3464</v>
          </cell>
          <cell r="M156">
            <v>3517</v>
          </cell>
          <cell r="N156">
            <v>3566</v>
          </cell>
          <cell r="O156">
            <v>3599</v>
          </cell>
          <cell r="P156">
            <v>3604</v>
          </cell>
          <cell r="Q156">
            <v>3583</v>
          </cell>
          <cell r="R156">
            <v>3564</v>
          </cell>
          <cell r="S156">
            <v>3548</v>
          </cell>
          <cell r="T156">
            <v>3516</v>
          </cell>
          <cell r="U156">
            <v>3504</v>
          </cell>
          <cell r="V156">
            <v>3523</v>
          </cell>
          <cell r="W156">
            <v>3571</v>
          </cell>
          <cell r="X156">
            <v>3619</v>
          </cell>
          <cell r="Y156">
            <v>3660</v>
          </cell>
          <cell r="Z156">
            <v>3720</v>
          </cell>
          <cell r="AA156">
            <v>3804</v>
          </cell>
          <cell r="AB156">
            <v>19879</v>
          </cell>
          <cell r="AC156">
            <v>19440</v>
          </cell>
          <cell r="AD156">
            <v>17387</v>
          </cell>
          <cell r="AE156">
            <v>14647</v>
          </cell>
          <cell r="AF156">
            <v>12558</v>
          </cell>
          <cell r="AG156">
            <v>10611</v>
          </cell>
          <cell r="AH156">
            <v>9250</v>
          </cell>
          <cell r="AI156">
            <v>7358</v>
          </cell>
          <cell r="AJ156">
            <v>5514</v>
          </cell>
          <cell r="AK156">
            <v>4374</v>
          </cell>
          <cell r="AL156">
            <v>3379</v>
          </cell>
          <cell r="AM156">
            <v>2500</v>
          </cell>
          <cell r="AN156">
            <v>2768</v>
          </cell>
        </row>
        <row r="157">
          <cell r="A157" t="str">
            <v>150600</v>
          </cell>
          <cell r="B157" t="str">
            <v>15</v>
          </cell>
          <cell r="C157" t="str">
            <v>06</v>
          </cell>
          <cell r="D157" t="str">
            <v>00</v>
          </cell>
          <cell r="E157" t="str">
            <v>HUARAL</v>
          </cell>
          <cell r="G157">
            <v>169458</v>
          </cell>
          <cell r="H157">
            <v>3030</v>
          </cell>
          <cell r="I157">
            <v>3017</v>
          </cell>
          <cell r="J157">
            <v>2905</v>
          </cell>
          <cell r="K157">
            <v>2890</v>
          </cell>
          <cell r="L157">
            <v>2919</v>
          </cell>
          <cell r="M157">
            <v>2964</v>
          </cell>
          <cell r="N157">
            <v>3005</v>
          </cell>
          <cell r="O157">
            <v>3033</v>
          </cell>
          <cell r="P157">
            <v>3037</v>
          </cell>
          <cell r="Q157">
            <v>3020</v>
          </cell>
          <cell r="R157">
            <v>3004</v>
          </cell>
          <cell r="S157">
            <v>2990</v>
          </cell>
          <cell r="T157">
            <v>2963</v>
          </cell>
          <cell r="U157">
            <v>2953</v>
          </cell>
          <cell r="V157">
            <v>2969</v>
          </cell>
          <cell r="W157">
            <v>3010</v>
          </cell>
          <cell r="X157">
            <v>3050</v>
          </cell>
          <cell r="Y157">
            <v>3084</v>
          </cell>
          <cell r="Z157">
            <v>3135</v>
          </cell>
          <cell r="AA157">
            <v>3206</v>
          </cell>
          <cell r="AB157">
            <v>16753</v>
          </cell>
          <cell r="AC157">
            <v>16383</v>
          </cell>
          <cell r="AD157">
            <v>14653</v>
          </cell>
          <cell r="AE157">
            <v>12343</v>
          </cell>
          <cell r="AF157">
            <v>10583</v>
          </cell>
          <cell r="AG157">
            <v>8942</v>
          </cell>
          <cell r="AH157">
            <v>7795</v>
          </cell>
          <cell r="AI157">
            <v>6201</v>
          </cell>
          <cell r="AJ157">
            <v>4647</v>
          </cell>
          <cell r="AK157">
            <v>3686</v>
          </cell>
          <cell r="AL157">
            <v>2848</v>
          </cell>
          <cell r="AM157">
            <v>2107</v>
          </cell>
          <cell r="AN157">
            <v>2333</v>
          </cell>
        </row>
        <row r="158">
          <cell r="A158" t="str">
            <v>150700</v>
          </cell>
          <cell r="B158" t="str">
            <v>15</v>
          </cell>
          <cell r="C158" t="str">
            <v>07</v>
          </cell>
          <cell r="D158" t="str">
            <v>00</v>
          </cell>
          <cell r="E158" t="str">
            <v>HUAROCHIRI</v>
          </cell>
          <cell r="G158">
            <v>63713</v>
          </cell>
          <cell r="H158">
            <v>1139</v>
          </cell>
          <cell r="I158">
            <v>1134</v>
          </cell>
          <cell r="J158">
            <v>1092</v>
          </cell>
          <cell r="K158">
            <v>1087</v>
          </cell>
          <cell r="L158">
            <v>1098</v>
          </cell>
          <cell r="M158">
            <v>1114</v>
          </cell>
          <cell r="N158">
            <v>1130</v>
          </cell>
          <cell r="O158">
            <v>1140</v>
          </cell>
          <cell r="P158">
            <v>1142</v>
          </cell>
          <cell r="Q158">
            <v>1135</v>
          </cell>
          <cell r="R158">
            <v>1129</v>
          </cell>
          <cell r="S158">
            <v>1124</v>
          </cell>
          <cell r="T158">
            <v>1114</v>
          </cell>
          <cell r="U158">
            <v>1110</v>
          </cell>
          <cell r="V158">
            <v>1116</v>
          </cell>
          <cell r="W158">
            <v>1132</v>
          </cell>
          <cell r="X158">
            <v>1147</v>
          </cell>
          <cell r="Y158">
            <v>1160</v>
          </cell>
          <cell r="Z158">
            <v>1179</v>
          </cell>
          <cell r="AA158">
            <v>1205</v>
          </cell>
          <cell r="AB158">
            <v>6299</v>
          </cell>
          <cell r="AC158">
            <v>6160</v>
          </cell>
          <cell r="AD158">
            <v>5509</v>
          </cell>
          <cell r="AE158">
            <v>4641</v>
          </cell>
          <cell r="AF158">
            <v>3979</v>
          </cell>
          <cell r="AG158">
            <v>3362</v>
          </cell>
          <cell r="AH158">
            <v>2931</v>
          </cell>
          <cell r="AI158">
            <v>2332</v>
          </cell>
          <cell r="AJ158">
            <v>1747</v>
          </cell>
          <cell r="AK158">
            <v>1386</v>
          </cell>
          <cell r="AL158">
            <v>1071</v>
          </cell>
          <cell r="AM158">
            <v>792</v>
          </cell>
          <cell r="AN158">
            <v>877</v>
          </cell>
        </row>
        <row r="159">
          <cell r="A159" t="str">
            <v>150800</v>
          </cell>
          <cell r="B159" t="str">
            <v>15</v>
          </cell>
          <cell r="C159" t="str">
            <v>08</v>
          </cell>
          <cell r="D159" t="str">
            <v>00</v>
          </cell>
          <cell r="E159" t="str">
            <v>HUAURA</v>
          </cell>
          <cell r="G159">
            <v>202006</v>
          </cell>
          <cell r="H159">
            <v>3611</v>
          </cell>
          <cell r="I159">
            <v>3597</v>
          </cell>
          <cell r="J159">
            <v>3464</v>
          </cell>
          <cell r="K159">
            <v>3445</v>
          </cell>
          <cell r="L159">
            <v>3480</v>
          </cell>
          <cell r="M159">
            <v>3533</v>
          </cell>
          <cell r="N159">
            <v>3583</v>
          </cell>
          <cell r="O159">
            <v>3615</v>
          </cell>
          <cell r="P159">
            <v>3621</v>
          </cell>
          <cell r="Q159">
            <v>3600</v>
          </cell>
          <cell r="R159">
            <v>3581</v>
          </cell>
          <cell r="S159">
            <v>3564</v>
          </cell>
          <cell r="T159">
            <v>3532</v>
          </cell>
          <cell r="U159">
            <v>3521</v>
          </cell>
          <cell r="V159">
            <v>3539</v>
          </cell>
          <cell r="W159">
            <v>3588</v>
          </cell>
          <cell r="X159">
            <v>3635</v>
          </cell>
          <cell r="Y159">
            <v>3676</v>
          </cell>
          <cell r="Z159">
            <v>3737</v>
          </cell>
          <cell r="AA159">
            <v>3821</v>
          </cell>
          <cell r="AB159">
            <v>19971</v>
          </cell>
          <cell r="AC159">
            <v>19530</v>
          </cell>
          <cell r="AD159">
            <v>17467</v>
          </cell>
          <cell r="AE159">
            <v>14714</v>
          </cell>
          <cell r="AF159">
            <v>12615</v>
          </cell>
          <cell r="AG159">
            <v>10660</v>
          </cell>
          <cell r="AH159">
            <v>9293</v>
          </cell>
          <cell r="AI159">
            <v>7392</v>
          </cell>
          <cell r="AJ159">
            <v>5539</v>
          </cell>
          <cell r="AK159">
            <v>4394</v>
          </cell>
          <cell r="AL159">
            <v>3395</v>
          </cell>
          <cell r="AM159">
            <v>2512</v>
          </cell>
          <cell r="AN159">
            <v>2781</v>
          </cell>
        </row>
        <row r="160">
          <cell r="A160" t="str">
            <v>150900</v>
          </cell>
          <cell r="B160" t="str">
            <v>15</v>
          </cell>
          <cell r="C160" t="str">
            <v>09</v>
          </cell>
          <cell r="D160" t="str">
            <v>00</v>
          </cell>
          <cell r="E160" t="str">
            <v>OYON</v>
          </cell>
          <cell r="G160">
            <v>17680</v>
          </cell>
          <cell r="H160">
            <v>316</v>
          </cell>
          <cell r="I160">
            <v>315</v>
          </cell>
          <cell r="J160">
            <v>303</v>
          </cell>
          <cell r="K160">
            <v>302</v>
          </cell>
          <cell r="L160">
            <v>305</v>
          </cell>
          <cell r="M160">
            <v>309</v>
          </cell>
          <cell r="N160">
            <v>314</v>
          </cell>
          <cell r="O160">
            <v>316</v>
          </cell>
          <cell r="P160">
            <v>317</v>
          </cell>
          <cell r="Q160">
            <v>315</v>
          </cell>
          <cell r="R160">
            <v>313</v>
          </cell>
          <cell r="S160">
            <v>312</v>
          </cell>
          <cell r="T160">
            <v>309</v>
          </cell>
          <cell r="U160">
            <v>308</v>
          </cell>
          <cell r="V160">
            <v>310</v>
          </cell>
          <cell r="W160">
            <v>314</v>
          </cell>
          <cell r="X160">
            <v>318</v>
          </cell>
          <cell r="Y160">
            <v>322</v>
          </cell>
          <cell r="Z160">
            <v>327</v>
          </cell>
          <cell r="AA160">
            <v>334</v>
          </cell>
          <cell r="AB160">
            <v>1748</v>
          </cell>
          <cell r="AC160">
            <v>1709</v>
          </cell>
          <cell r="AD160">
            <v>1529</v>
          </cell>
          <cell r="AE160">
            <v>1288</v>
          </cell>
          <cell r="AF160">
            <v>1104</v>
          </cell>
          <cell r="AG160">
            <v>933</v>
          </cell>
          <cell r="AH160">
            <v>813</v>
          </cell>
          <cell r="AI160">
            <v>647</v>
          </cell>
          <cell r="AJ160">
            <v>485</v>
          </cell>
          <cell r="AK160">
            <v>385</v>
          </cell>
          <cell r="AL160">
            <v>297</v>
          </cell>
          <cell r="AM160">
            <v>220</v>
          </cell>
          <cell r="AN160">
            <v>243</v>
          </cell>
        </row>
        <row r="161">
          <cell r="A161" t="str">
            <v>151000</v>
          </cell>
          <cell r="B161" t="str">
            <v>15</v>
          </cell>
          <cell r="C161" t="str">
            <v>10</v>
          </cell>
          <cell r="D161" t="str">
            <v>00</v>
          </cell>
          <cell r="E161" t="str">
            <v>YAUYOS</v>
          </cell>
          <cell r="G161">
            <v>25289</v>
          </cell>
          <cell r="H161">
            <v>452</v>
          </cell>
          <cell r="I161">
            <v>450</v>
          </cell>
          <cell r="J161">
            <v>434</v>
          </cell>
          <cell r="K161">
            <v>431</v>
          </cell>
          <cell r="L161">
            <v>436</v>
          </cell>
          <cell r="M161">
            <v>442</v>
          </cell>
          <cell r="N161">
            <v>449</v>
          </cell>
          <cell r="O161">
            <v>453</v>
          </cell>
          <cell r="P161">
            <v>453</v>
          </cell>
          <cell r="Q161">
            <v>451</v>
          </cell>
          <cell r="R161">
            <v>448</v>
          </cell>
          <cell r="S161">
            <v>446</v>
          </cell>
          <cell r="T161">
            <v>442</v>
          </cell>
          <cell r="U161">
            <v>441</v>
          </cell>
          <cell r="V161">
            <v>443</v>
          </cell>
          <cell r="W161">
            <v>449</v>
          </cell>
          <cell r="X161">
            <v>455</v>
          </cell>
          <cell r="Y161">
            <v>460</v>
          </cell>
          <cell r="Z161">
            <v>468</v>
          </cell>
          <cell r="AA161">
            <v>478</v>
          </cell>
          <cell r="AB161">
            <v>2500</v>
          </cell>
          <cell r="AC161">
            <v>2445</v>
          </cell>
          <cell r="AD161">
            <v>2187</v>
          </cell>
          <cell r="AE161">
            <v>1842</v>
          </cell>
          <cell r="AF161">
            <v>1579</v>
          </cell>
          <cell r="AG161">
            <v>1335</v>
          </cell>
          <cell r="AH161">
            <v>1163</v>
          </cell>
          <cell r="AI161">
            <v>926</v>
          </cell>
          <cell r="AJ161">
            <v>694</v>
          </cell>
          <cell r="AK161">
            <v>550</v>
          </cell>
          <cell r="AL161">
            <v>425</v>
          </cell>
          <cell r="AM161">
            <v>314</v>
          </cell>
          <cell r="AN161">
            <v>348</v>
          </cell>
        </row>
        <row r="162">
          <cell r="A162" t="str">
            <v>160000</v>
          </cell>
          <cell r="B162" t="str">
            <v>16</v>
          </cell>
          <cell r="C162" t="str">
            <v>00</v>
          </cell>
          <cell r="D162" t="str">
            <v>00</v>
          </cell>
          <cell r="E162" t="str">
            <v>LORETO</v>
          </cell>
          <cell r="F162">
            <v>930644</v>
          </cell>
          <cell r="G162">
            <v>930644</v>
          </cell>
          <cell r="H162">
            <v>23982</v>
          </cell>
          <cell r="I162">
            <v>24022</v>
          </cell>
          <cell r="J162">
            <v>24418</v>
          </cell>
          <cell r="K162">
            <v>24568</v>
          </cell>
          <cell r="L162">
            <v>24517</v>
          </cell>
          <cell r="M162">
            <v>24328</v>
          </cell>
          <cell r="N162">
            <v>24108</v>
          </cell>
          <cell r="O162">
            <v>23952</v>
          </cell>
          <cell r="P162">
            <v>23900</v>
          </cell>
          <cell r="Q162">
            <v>23984</v>
          </cell>
          <cell r="R162">
            <v>24198</v>
          </cell>
          <cell r="S162">
            <v>24434</v>
          </cell>
          <cell r="T162">
            <v>24537</v>
          </cell>
          <cell r="U162">
            <v>24347</v>
          </cell>
          <cell r="V162">
            <v>23756</v>
          </cell>
          <cell r="W162">
            <v>22790</v>
          </cell>
          <cell r="X162">
            <v>21713</v>
          </cell>
          <cell r="Y162">
            <v>20773</v>
          </cell>
          <cell r="Z162">
            <v>19900</v>
          </cell>
          <cell r="AA162">
            <v>19160</v>
          </cell>
          <cell r="AB162">
            <v>86731</v>
          </cell>
          <cell r="AC162">
            <v>74144</v>
          </cell>
          <cell r="AD162">
            <v>60203</v>
          </cell>
          <cell r="AE162">
            <v>53667</v>
          </cell>
          <cell r="AF162">
            <v>46629</v>
          </cell>
          <cell r="AG162">
            <v>39034</v>
          </cell>
          <cell r="AH162">
            <v>30164</v>
          </cell>
          <cell r="AI162">
            <v>22959</v>
          </cell>
          <cell r="AJ162">
            <v>16766</v>
          </cell>
          <cell r="AK162">
            <v>12502</v>
          </cell>
          <cell r="AL162">
            <v>8496</v>
          </cell>
          <cell r="AM162">
            <v>6356</v>
          </cell>
          <cell r="AN162">
            <v>5606</v>
          </cell>
        </row>
        <row r="163">
          <cell r="A163" t="str">
            <v>160100</v>
          </cell>
          <cell r="B163" t="str">
            <v>16</v>
          </cell>
          <cell r="C163" t="str">
            <v>01</v>
          </cell>
          <cell r="D163" t="str">
            <v>00</v>
          </cell>
          <cell r="E163" t="str">
            <v>MAYNAS</v>
          </cell>
          <cell r="G163">
            <v>511136</v>
          </cell>
          <cell r="H163">
            <v>13171</v>
          </cell>
          <cell r="I163">
            <v>13193</v>
          </cell>
          <cell r="J163">
            <v>13410</v>
          </cell>
          <cell r="K163">
            <v>13494</v>
          </cell>
          <cell r="L163">
            <v>13465</v>
          </cell>
          <cell r="M163">
            <v>13361</v>
          </cell>
          <cell r="N163">
            <v>13242</v>
          </cell>
          <cell r="O163">
            <v>13156</v>
          </cell>
          <cell r="P163">
            <v>13127</v>
          </cell>
          <cell r="Q163">
            <v>13173</v>
          </cell>
          <cell r="R163">
            <v>13291</v>
          </cell>
          <cell r="S163">
            <v>13420</v>
          </cell>
          <cell r="T163">
            <v>13477</v>
          </cell>
          <cell r="U163">
            <v>13372</v>
          </cell>
          <cell r="V163">
            <v>13047</v>
          </cell>
          <cell r="W163">
            <v>12518</v>
          </cell>
          <cell r="X163">
            <v>11925</v>
          </cell>
          <cell r="Y163">
            <v>11409</v>
          </cell>
          <cell r="Z163">
            <v>10929</v>
          </cell>
          <cell r="AA163">
            <v>10523</v>
          </cell>
          <cell r="AB163">
            <v>47634</v>
          </cell>
          <cell r="AC163">
            <v>40721</v>
          </cell>
          <cell r="AD163">
            <v>33065</v>
          </cell>
          <cell r="AE163">
            <v>29475</v>
          </cell>
          <cell r="AF163">
            <v>25610</v>
          </cell>
          <cell r="AG163">
            <v>21438</v>
          </cell>
          <cell r="AH163">
            <v>16567</v>
          </cell>
          <cell r="AI163">
            <v>12611</v>
          </cell>
          <cell r="AJ163">
            <v>9208</v>
          </cell>
          <cell r="AK163">
            <v>6866</v>
          </cell>
          <cell r="AL163">
            <v>4666</v>
          </cell>
          <cell r="AM163">
            <v>3492</v>
          </cell>
          <cell r="AN163">
            <v>3080</v>
          </cell>
        </row>
        <row r="164">
          <cell r="A164" t="str">
            <v>160200</v>
          </cell>
          <cell r="B164" t="str">
            <v>16</v>
          </cell>
          <cell r="C164" t="str">
            <v>02</v>
          </cell>
          <cell r="D164" t="str">
            <v>00</v>
          </cell>
          <cell r="E164" t="str">
            <v>ALTO AMAZONAS</v>
          </cell>
          <cell r="G164">
            <v>106623</v>
          </cell>
          <cell r="H164">
            <v>2748</v>
          </cell>
          <cell r="I164">
            <v>2752</v>
          </cell>
          <cell r="J164">
            <v>2798</v>
          </cell>
          <cell r="K164">
            <v>2815</v>
          </cell>
          <cell r="L164">
            <v>2809</v>
          </cell>
          <cell r="M164">
            <v>2787</v>
          </cell>
          <cell r="N164">
            <v>2762</v>
          </cell>
          <cell r="O164">
            <v>2744</v>
          </cell>
          <cell r="P164">
            <v>2738</v>
          </cell>
          <cell r="Q164">
            <v>2748</v>
          </cell>
          <cell r="R164">
            <v>2772</v>
          </cell>
          <cell r="S164">
            <v>2799</v>
          </cell>
          <cell r="T164">
            <v>2811</v>
          </cell>
          <cell r="U164">
            <v>2789</v>
          </cell>
          <cell r="V164">
            <v>2722</v>
          </cell>
          <cell r="W164">
            <v>2611</v>
          </cell>
          <cell r="X164">
            <v>2488</v>
          </cell>
          <cell r="Y164">
            <v>2380</v>
          </cell>
          <cell r="Z164">
            <v>2280</v>
          </cell>
          <cell r="AA164">
            <v>2195</v>
          </cell>
          <cell r="AB164">
            <v>9937</v>
          </cell>
          <cell r="AC164">
            <v>8495</v>
          </cell>
          <cell r="AD164">
            <v>6898</v>
          </cell>
          <cell r="AE164">
            <v>6149</v>
          </cell>
          <cell r="AF164">
            <v>5342</v>
          </cell>
          <cell r="AG164">
            <v>4472</v>
          </cell>
          <cell r="AH164">
            <v>3456</v>
          </cell>
          <cell r="AI164">
            <v>2630</v>
          </cell>
          <cell r="AJ164">
            <v>1921</v>
          </cell>
          <cell r="AK164">
            <v>1432</v>
          </cell>
          <cell r="AL164">
            <v>973</v>
          </cell>
          <cell r="AM164">
            <v>728</v>
          </cell>
          <cell r="AN164">
            <v>642</v>
          </cell>
        </row>
        <row r="165">
          <cell r="A165" t="str">
            <v>160300</v>
          </cell>
          <cell r="B165" t="str">
            <v>16</v>
          </cell>
          <cell r="C165" t="str">
            <v>03</v>
          </cell>
          <cell r="D165" t="str">
            <v>00</v>
          </cell>
          <cell r="E165" t="str">
            <v>LORETO</v>
          </cell>
          <cell r="G165">
            <v>66818</v>
          </cell>
          <cell r="H165">
            <v>1722</v>
          </cell>
          <cell r="I165">
            <v>1725</v>
          </cell>
          <cell r="J165">
            <v>1753</v>
          </cell>
          <cell r="K165">
            <v>1764</v>
          </cell>
          <cell r="L165">
            <v>1760</v>
          </cell>
          <cell r="M165">
            <v>1747</v>
          </cell>
          <cell r="N165">
            <v>1731</v>
          </cell>
          <cell r="O165">
            <v>1720</v>
          </cell>
          <cell r="P165">
            <v>1716</v>
          </cell>
          <cell r="Q165">
            <v>1722</v>
          </cell>
          <cell r="R165">
            <v>1737</v>
          </cell>
          <cell r="S165">
            <v>1754</v>
          </cell>
          <cell r="T165">
            <v>1762</v>
          </cell>
          <cell r="U165">
            <v>1748</v>
          </cell>
          <cell r="V165">
            <v>1706</v>
          </cell>
          <cell r="W165">
            <v>1636</v>
          </cell>
          <cell r="X165">
            <v>1559</v>
          </cell>
          <cell r="Y165">
            <v>1491</v>
          </cell>
          <cell r="Z165">
            <v>1429</v>
          </cell>
          <cell r="AA165">
            <v>1376</v>
          </cell>
          <cell r="AB165">
            <v>6227</v>
          </cell>
          <cell r="AC165">
            <v>5323</v>
          </cell>
          <cell r="AD165">
            <v>4322</v>
          </cell>
          <cell r="AE165">
            <v>3853</v>
          </cell>
          <cell r="AF165">
            <v>3348</v>
          </cell>
          <cell r="AG165">
            <v>2803</v>
          </cell>
          <cell r="AH165">
            <v>2166</v>
          </cell>
          <cell r="AI165">
            <v>1648</v>
          </cell>
          <cell r="AJ165">
            <v>1204</v>
          </cell>
          <cell r="AK165">
            <v>898</v>
          </cell>
          <cell r="AL165">
            <v>610</v>
          </cell>
          <cell r="AM165">
            <v>456</v>
          </cell>
          <cell r="AN165">
            <v>402</v>
          </cell>
        </row>
        <row r="166">
          <cell r="A166" t="str">
            <v>160400</v>
          </cell>
          <cell r="B166" t="str">
            <v>16</v>
          </cell>
          <cell r="C166" t="str">
            <v>04</v>
          </cell>
          <cell r="D166" t="str">
            <v>00</v>
          </cell>
          <cell r="E166" t="str">
            <v>MARISCAL RAMON CASTILLA</v>
          </cell>
          <cell r="G166">
            <v>60657</v>
          </cell>
          <cell r="H166">
            <v>1563</v>
          </cell>
          <cell r="I166">
            <v>1566</v>
          </cell>
          <cell r="J166">
            <v>1592</v>
          </cell>
          <cell r="K166">
            <v>1601</v>
          </cell>
          <cell r="L166">
            <v>1598</v>
          </cell>
          <cell r="M166">
            <v>1586</v>
          </cell>
          <cell r="N166">
            <v>1571</v>
          </cell>
          <cell r="O166">
            <v>1561</v>
          </cell>
          <cell r="P166">
            <v>1558</v>
          </cell>
          <cell r="Q166">
            <v>1563</v>
          </cell>
          <cell r="R166">
            <v>1577</v>
          </cell>
          <cell r="S166">
            <v>1593</v>
          </cell>
          <cell r="T166">
            <v>1599</v>
          </cell>
          <cell r="U166">
            <v>1587</v>
          </cell>
          <cell r="V166">
            <v>1548</v>
          </cell>
          <cell r="W166">
            <v>1485</v>
          </cell>
          <cell r="X166">
            <v>1415</v>
          </cell>
          <cell r="Y166">
            <v>1354</v>
          </cell>
          <cell r="Z166">
            <v>1297</v>
          </cell>
          <cell r="AA166">
            <v>1249</v>
          </cell>
          <cell r="AB166">
            <v>5653</v>
          </cell>
          <cell r="AC166">
            <v>4833</v>
          </cell>
          <cell r="AD166">
            <v>3924</v>
          </cell>
          <cell r="AE166">
            <v>3498</v>
          </cell>
          <cell r="AF166">
            <v>3039</v>
          </cell>
          <cell r="AG166">
            <v>2544</v>
          </cell>
          <cell r="AH166">
            <v>1966</v>
          </cell>
          <cell r="AI166">
            <v>1496</v>
          </cell>
          <cell r="AJ166">
            <v>1093</v>
          </cell>
          <cell r="AK166">
            <v>815</v>
          </cell>
          <cell r="AL166">
            <v>554</v>
          </cell>
          <cell r="AM166">
            <v>414</v>
          </cell>
          <cell r="AN166">
            <v>365</v>
          </cell>
        </row>
        <row r="167">
          <cell r="A167" t="str">
            <v>160500</v>
          </cell>
          <cell r="B167" t="str">
            <v>16</v>
          </cell>
          <cell r="C167" t="str">
            <v>05</v>
          </cell>
          <cell r="D167" t="str">
            <v>00</v>
          </cell>
          <cell r="E167" t="str">
            <v>REQUENA</v>
          </cell>
          <cell r="G167">
            <v>71269</v>
          </cell>
          <cell r="H167">
            <v>1837</v>
          </cell>
          <cell r="I167">
            <v>1840</v>
          </cell>
          <cell r="J167">
            <v>1870</v>
          </cell>
          <cell r="K167">
            <v>1881</v>
          </cell>
          <cell r="L167">
            <v>1878</v>
          </cell>
          <cell r="M167">
            <v>1863</v>
          </cell>
          <cell r="N167">
            <v>1846</v>
          </cell>
          <cell r="O167">
            <v>1834</v>
          </cell>
          <cell r="P167">
            <v>1830</v>
          </cell>
          <cell r="Q167">
            <v>1837</v>
          </cell>
          <cell r="R167">
            <v>1853</v>
          </cell>
          <cell r="S167">
            <v>1871</v>
          </cell>
          <cell r="T167">
            <v>1879</v>
          </cell>
          <cell r="U167">
            <v>1865</v>
          </cell>
          <cell r="V167">
            <v>1819</v>
          </cell>
          <cell r="W167">
            <v>1745</v>
          </cell>
          <cell r="X167">
            <v>1663</v>
          </cell>
          <cell r="Y167">
            <v>1591</v>
          </cell>
          <cell r="Z167">
            <v>1524</v>
          </cell>
          <cell r="AA167">
            <v>1467</v>
          </cell>
          <cell r="AB167">
            <v>6642</v>
          </cell>
          <cell r="AC167">
            <v>5678</v>
          </cell>
          <cell r="AD167">
            <v>4610</v>
          </cell>
          <cell r="AE167">
            <v>4110</v>
          </cell>
          <cell r="AF167">
            <v>3571</v>
          </cell>
          <cell r="AG167">
            <v>2989</v>
          </cell>
          <cell r="AH167">
            <v>2310</v>
          </cell>
          <cell r="AI167">
            <v>1758</v>
          </cell>
          <cell r="AJ167">
            <v>1284</v>
          </cell>
          <cell r="AK167">
            <v>957</v>
          </cell>
          <cell r="AL167">
            <v>651</v>
          </cell>
          <cell r="AM167">
            <v>487</v>
          </cell>
          <cell r="AN167">
            <v>429</v>
          </cell>
        </row>
        <row r="168">
          <cell r="A168" t="str">
            <v>160600</v>
          </cell>
          <cell r="B168" t="str">
            <v>16</v>
          </cell>
          <cell r="C168" t="str">
            <v>06</v>
          </cell>
          <cell r="D168" t="str">
            <v>00</v>
          </cell>
          <cell r="E168" t="str">
            <v>UCAYALI</v>
          </cell>
          <cell r="G168">
            <v>60509</v>
          </cell>
          <cell r="H168">
            <v>1559</v>
          </cell>
          <cell r="I168">
            <v>1562</v>
          </cell>
          <cell r="J168">
            <v>1588</v>
          </cell>
          <cell r="K168">
            <v>1597</v>
          </cell>
          <cell r="L168">
            <v>1594</v>
          </cell>
          <cell r="M168">
            <v>1582</v>
          </cell>
          <cell r="N168">
            <v>1567</v>
          </cell>
          <cell r="O168">
            <v>1557</v>
          </cell>
          <cell r="P168">
            <v>1554</v>
          </cell>
          <cell r="Q168">
            <v>1559</v>
          </cell>
          <cell r="R168">
            <v>1573</v>
          </cell>
          <cell r="S168">
            <v>1589</v>
          </cell>
          <cell r="T168">
            <v>1595</v>
          </cell>
          <cell r="U168">
            <v>1583</v>
          </cell>
          <cell r="V168">
            <v>1545</v>
          </cell>
          <cell r="W168">
            <v>1482</v>
          </cell>
          <cell r="X168">
            <v>1412</v>
          </cell>
          <cell r="Y168">
            <v>1351</v>
          </cell>
          <cell r="Z168">
            <v>1294</v>
          </cell>
          <cell r="AA168">
            <v>1246</v>
          </cell>
          <cell r="AB168">
            <v>5639</v>
          </cell>
          <cell r="AC168">
            <v>4821</v>
          </cell>
          <cell r="AD168">
            <v>3914</v>
          </cell>
          <cell r="AE168">
            <v>3489</v>
          </cell>
          <cell r="AF168">
            <v>3032</v>
          </cell>
          <cell r="AG168">
            <v>2538</v>
          </cell>
          <cell r="AH168">
            <v>1961</v>
          </cell>
          <cell r="AI168">
            <v>1493</v>
          </cell>
          <cell r="AJ168">
            <v>1090</v>
          </cell>
          <cell r="AK168">
            <v>813</v>
          </cell>
          <cell r="AL168">
            <v>552</v>
          </cell>
          <cell r="AM168">
            <v>413</v>
          </cell>
          <cell r="AN168">
            <v>365</v>
          </cell>
        </row>
        <row r="169">
          <cell r="A169" t="str">
            <v>160700</v>
          </cell>
          <cell r="B169" t="str">
            <v>16</v>
          </cell>
          <cell r="C169" t="str">
            <v>07</v>
          </cell>
          <cell r="D169" t="str">
            <v>00</v>
          </cell>
          <cell r="E169" t="str">
            <v>DATEM DEL MARAÑON</v>
          </cell>
          <cell r="G169">
            <v>53632</v>
          </cell>
          <cell r="H169">
            <v>1382</v>
          </cell>
          <cell r="I169">
            <v>1384</v>
          </cell>
          <cell r="J169">
            <v>1407</v>
          </cell>
          <cell r="K169">
            <v>1416</v>
          </cell>
          <cell r="L169">
            <v>1413</v>
          </cell>
          <cell r="M169">
            <v>1402</v>
          </cell>
          <cell r="N169">
            <v>1389</v>
          </cell>
          <cell r="O169">
            <v>1380</v>
          </cell>
          <cell r="P169">
            <v>1377</v>
          </cell>
          <cell r="Q169">
            <v>1382</v>
          </cell>
          <cell r="R169">
            <v>1395</v>
          </cell>
          <cell r="S169">
            <v>1408</v>
          </cell>
          <cell r="T169">
            <v>1414</v>
          </cell>
          <cell r="U169">
            <v>1403</v>
          </cell>
          <cell r="V169">
            <v>1369</v>
          </cell>
          <cell r="W169">
            <v>1313</v>
          </cell>
          <cell r="X169">
            <v>1251</v>
          </cell>
          <cell r="Y169">
            <v>1197</v>
          </cell>
          <cell r="Z169">
            <v>1147</v>
          </cell>
          <cell r="AA169">
            <v>1104</v>
          </cell>
          <cell r="AB169">
            <v>4999</v>
          </cell>
          <cell r="AC169">
            <v>4273</v>
          </cell>
          <cell r="AD169">
            <v>3470</v>
          </cell>
          <cell r="AE169">
            <v>3093</v>
          </cell>
          <cell r="AF169">
            <v>2687</v>
          </cell>
          <cell r="AG169">
            <v>2250</v>
          </cell>
          <cell r="AH169">
            <v>1738</v>
          </cell>
          <cell r="AI169">
            <v>1323</v>
          </cell>
          <cell r="AJ169">
            <v>966</v>
          </cell>
          <cell r="AK169">
            <v>721</v>
          </cell>
          <cell r="AL169">
            <v>490</v>
          </cell>
          <cell r="AM169">
            <v>366</v>
          </cell>
          <cell r="AN169">
            <v>323</v>
          </cell>
        </row>
        <row r="170">
          <cell r="A170" t="str">
            <v>170000</v>
          </cell>
          <cell r="B170" t="str">
            <v>17</v>
          </cell>
          <cell r="C170" t="str">
            <v>00</v>
          </cell>
          <cell r="D170" t="str">
            <v>00</v>
          </cell>
          <cell r="E170" t="str">
            <v>MADRE DE DIOS</v>
          </cell>
          <cell r="F170">
            <v>103729</v>
          </cell>
          <cell r="G170">
            <v>103729</v>
          </cell>
          <cell r="H170">
            <v>2445</v>
          </cell>
          <cell r="I170">
            <v>2386</v>
          </cell>
          <cell r="J170">
            <v>2376</v>
          </cell>
          <cell r="K170">
            <v>2364</v>
          </cell>
          <cell r="L170">
            <v>2351</v>
          </cell>
          <cell r="M170">
            <v>2346</v>
          </cell>
          <cell r="N170">
            <v>2339</v>
          </cell>
          <cell r="O170">
            <v>2326</v>
          </cell>
          <cell r="P170">
            <v>2312</v>
          </cell>
          <cell r="Q170">
            <v>2294</v>
          </cell>
          <cell r="R170">
            <v>2291</v>
          </cell>
          <cell r="S170">
            <v>2286</v>
          </cell>
          <cell r="T170">
            <v>2264</v>
          </cell>
          <cell r="U170">
            <v>2245</v>
          </cell>
          <cell r="V170">
            <v>2239</v>
          </cell>
          <cell r="W170">
            <v>2241</v>
          </cell>
          <cell r="X170">
            <v>2248</v>
          </cell>
          <cell r="Y170">
            <v>2236</v>
          </cell>
          <cell r="Z170">
            <v>2226</v>
          </cell>
          <cell r="AA170">
            <v>2219</v>
          </cell>
          <cell r="AB170">
            <v>10783</v>
          </cell>
          <cell r="AC170">
            <v>9773</v>
          </cell>
          <cell r="AD170">
            <v>8619</v>
          </cell>
          <cell r="AE170">
            <v>7632</v>
          </cell>
          <cell r="AF170">
            <v>6337</v>
          </cell>
          <cell r="AG170">
            <v>4960</v>
          </cell>
          <cell r="AH170">
            <v>3292</v>
          </cell>
          <cell r="AI170">
            <v>2139</v>
          </cell>
          <cell r="AJ170">
            <v>1487</v>
          </cell>
          <cell r="AK170">
            <v>1044</v>
          </cell>
          <cell r="AL170">
            <v>671</v>
          </cell>
          <cell r="AM170">
            <v>501</v>
          </cell>
          <cell r="AN170">
            <v>457</v>
          </cell>
        </row>
        <row r="171">
          <cell r="A171" t="str">
            <v>170100</v>
          </cell>
          <cell r="B171" t="str">
            <v>17</v>
          </cell>
          <cell r="C171" t="str">
            <v>01</v>
          </cell>
          <cell r="D171" t="str">
            <v>00</v>
          </cell>
          <cell r="E171" t="str">
            <v>TAMBOPATA</v>
          </cell>
          <cell r="G171">
            <v>76356</v>
          </cell>
          <cell r="H171">
            <v>1800</v>
          </cell>
          <cell r="I171">
            <v>1757</v>
          </cell>
          <cell r="J171">
            <v>1749</v>
          </cell>
          <cell r="K171">
            <v>1740</v>
          </cell>
          <cell r="L171">
            <v>1730</v>
          </cell>
          <cell r="M171">
            <v>1727</v>
          </cell>
          <cell r="N171">
            <v>1721</v>
          </cell>
          <cell r="O171">
            <v>1712</v>
          </cell>
          <cell r="P171">
            <v>1702</v>
          </cell>
          <cell r="Q171">
            <v>1689</v>
          </cell>
          <cell r="R171">
            <v>1686</v>
          </cell>
          <cell r="S171">
            <v>1683</v>
          </cell>
          <cell r="T171">
            <v>1666</v>
          </cell>
          <cell r="U171">
            <v>1653</v>
          </cell>
          <cell r="V171">
            <v>1648</v>
          </cell>
          <cell r="W171">
            <v>1650</v>
          </cell>
          <cell r="X171">
            <v>1655</v>
          </cell>
          <cell r="Y171">
            <v>1646</v>
          </cell>
          <cell r="Z171">
            <v>1638</v>
          </cell>
          <cell r="AA171">
            <v>1634</v>
          </cell>
          <cell r="AB171">
            <v>7938</v>
          </cell>
          <cell r="AC171">
            <v>7194</v>
          </cell>
          <cell r="AD171">
            <v>6345</v>
          </cell>
          <cell r="AE171">
            <v>5618</v>
          </cell>
          <cell r="AF171">
            <v>4665</v>
          </cell>
          <cell r="AG171">
            <v>3651</v>
          </cell>
          <cell r="AH171">
            <v>2424</v>
          </cell>
          <cell r="AI171">
            <v>1574</v>
          </cell>
          <cell r="AJ171">
            <v>1094</v>
          </cell>
          <cell r="AK171">
            <v>768</v>
          </cell>
          <cell r="AL171">
            <v>494</v>
          </cell>
          <cell r="AM171">
            <v>369</v>
          </cell>
          <cell r="AN171">
            <v>336</v>
          </cell>
        </row>
        <row r="172">
          <cell r="A172" t="str">
            <v>170200</v>
          </cell>
          <cell r="B172" t="str">
            <v>17</v>
          </cell>
          <cell r="C172" t="str">
            <v>02</v>
          </cell>
          <cell r="D172" t="str">
            <v>00</v>
          </cell>
          <cell r="E172" t="str">
            <v>MANU</v>
          </cell>
          <cell r="G172">
            <v>19233</v>
          </cell>
          <cell r="H172">
            <v>453</v>
          </cell>
          <cell r="I172">
            <v>442</v>
          </cell>
          <cell r="J172">
            <v>441</v>
          </cell>
          <cell r="K172">
            <v>438</v>
          </cell>
          <cell r="L172">
            <v>436</v>
          </cell>
          <cell r="M172">
            <v>435</v>
          </cell>
          <cell r="N172">
            <v>434</v>
          </cell>
          <cell r="O172">
            <v>431</v>
          </cell>
          <cell r="P172">
            <v>429</v>
          </cell>
          <cell r="Q172">
            <v>425</v>
          </cell>
          <cell r="R172">
            <v>425</v>
          </cell>
          <cell r="S172">
            <v>424</v>
          </cell>
          <cell r="T172">
            <v>420</v>
          </cell>
          <cell r="U172">
            <v>416</v>
          </cell>
          <cell r="V172">
            <v>415</v>
          </cell>
          <cell r="W172">
            <v>415</v>
          </cell>
          <cell r="X172">
            <v>417</v>
          </cell>
          <cell r="Y172">
            <v>415</v>
          </cell>
          <cell r="Z172">
            <v>413</v>
          </cell>
          <cell r="AA172">
            <v>411</v>
          </cell>
          <cell r="AB172">
            <v>1999</v>
          </cell>
          <cell r="AC172">
            <v>1812</v>
          </cell>
          <cell r="AD172">
            <v>1598</v>
          </cell>
          <cell r="AE172">
            <v>1415</v>
          </cell>
          <cell r="AF172">
            <v>1175</v>
          </cell>
          <cell r="AG172">
            <v>920</v>
          </cell>
          <cell r="AH172">
            <v>610</v>
          </cell>
          <cell r="AI172">
            <v>397</v>
          </cell>
          <cell r="AJ172">
            <v>276</v>
          </cell>
          <cell r="AK172">
            <v>194</v>
          </cell>
          <cell r="AL172">
            <v>124</v>
          </cell>
          <cell r="AM172">
            <v>93</v>
          </cell>
          <cell r="AN172">
            <v>85</v>
          </cell>
        </row>
        <row r="173">
          <cell r="A173" t="str">
            <v>170300</v>
          </cell>
          <cell r="B173" t="str">
            <v>17</v>
          </cell>
          <cell r="C173" t="str">
            <v>03</v>
          </cell>
          <cell r="D173" t="str">
            <v>00</v>
          </cell>
          <cell r="E173" t="str">
            <v>TAHUAMANU</v>
          </cell>
          <cell r="G173">
            <v>8140</v>
          </cell>
          <cell r="H173">
            <v>192</v>
          </cell>
          <cell r="I173">
            <v>187</v>
          </cell>
          <cell r="J173">
            <v>186</v>
          </cell>
          <cell r="K173">
            <v>186</v>
          </cell>
          <cell r="L173">
            <v>185</v>
          </cell>
          <cell r="M173">
            <v>184</v>
          </cell>
          <cell r="N173">
            <v>184</v>
          </cell>
          <cell r="O173">
            <v>183</v>
          </cell>
          <cell r="P173">
            <v>181</v>
          </cell>
          <cell r="Q173">
            <v>180</v>
          </cell>
          <cell r="R173">
            <v>180</v>
          </cell>
          <cell r="S173">
            <v>179</v>
          </cell>
          <cell r="T173">
            <v>178</v>
          </cell>
          <cell r="U173">
            <v>176</v>
          </cell>
          <cell r="V173">
            <v>176</v>
          </cell>
          <cell r="W173">
            <v>176</v>
          </cell>
          <cell r="X173">
            <v>176</v>
          </cell>
          <cell r="Y173">
            <v>175</v>
          </cell>
          <cell r="Z173">
            <v>175</v>
          </cell>
          <cell r="AA173">
            <v>174</v>
          </cell>
          <cell r="AB173">
            <v>846</v>
          </cell>
          <cell r="AC173">
            <v>767</v>
          </cell>
          <cell r="AD173">
            <v>676</v>
          </cell>
          <cell r="AE173">
            <v>599</v>
          </cell>
          <cell r="AF173">
            <v>497</v>
          </cell>
          <cell r="AG173">
            <v>389</v>
          </cell>
          <cell r="AH173">
            <v>258</v>
          </cell>
          <cell r="AI173">
            <v>168</v>
          </cell>
          <cell r="AJ173">
            <v>117</v>
          </cell>
          <cell r="AK173">
            <v>82</v>
          </cell>
          <cell r="AL173">
            <v>53</v>
          </cell>
          <cell r="AM173">
            <v>39</v>
          </cell>
          <cell r="AN173">
            <v>36</v>
          </cell>
        </row>
        <row r="174">
          <cell r="A174" t="str">
            <v>180000</v>
          </cell>
          <cell r="B174" t="str">
            <v>18</v>
          </cell>
          <cell r="C174" t="str">
            <v>00</v>
          </cell>
          <cell r="D174" t="str">
            <v>00</v>
          </cell>
          <cell r="E174" t="str">
            <v>MOQUEGUA</v>
          </cell>
          <cell r="F174">
            <v>166041</v>
          </cell>
          <cell r="G174">
            <v>166041</v>
          </cell>
          <cell r="H174">
            <v>2691</v>
          </cell>
          <cell r="I174">
            <v>2851</v>
          </cell>
          <cell r="J174">
            <v>2846</v>
          </cell>
          <cell r="K174">
            <v>2845</v>
          </cell>
          <cell r="L174">
            <v>2847</v>
          </cell>
          <cell r="M174">
            <v>2850</v>
          </cell>
          <cell r="N174">
            <v>2853</v>
          </cell>
          <cell r="O174">
            <v>2857</v>
          </cell>
          <cell r="P174">
            <v>2854</v>
          </cell>
          <cell r="Q174">
            <v>2853</v>
          </cell>
          <cell r="R174">
            <v>2854</v>
          </cell>
          <cell r="S174">
            <v>2856</v>
          </cell>
          <cell r="T174">
            <v>2857</v>
          </cell>
          <cell r="U174">
            <v>2862</v>
          </cell>
          <cell r="V174">
            <v>2875</v>
          </cell>
          <cell r="W174">
            <v>2899</v>
          </cell>
          <cell r="X174">
            <v>2928</v>
          </cell>
          <cell r="Y174">
            <v>2948</v>
          </cell>
          <cell r="Z174">
            <v>2981</v>
          </cell>
          <cell r="AA174">
            <v>3013</v>
          </cell>
          <cell r="AB174">
            <v>15509</v>
          </cell>
          <cell r="AC174">
            <v>15771</v>
          </cell>
          <cell r="AD174">
            <v>14288</v>
          </cell>
          <cell r="AE174">
            <v>12569</v>
          </cell>
          <cell r="AF174">
            <v>10750</v>
          </cell>
          <cell r="AG174">
            <v>8980</v>
          </cell>
          <cell r="AH174">
            <v>7653</v>
          </cell>
          <cell r="AI174">
            <v>6474</v>
          </cell>
          <cell r="AJ174">
            <v>4960</v>
          </cell>
          <cell r="AK174">
            <v>3947</v>
          </cell>
          <cell r="AL174">
            <v>3045</v>
          </cell>
          <cell r="AM174">
            <v>2182</v>
          </cell>
          <cell r="AN174">
            <v>2493</v>
          </cell>
        </row>
        <row r="175">
          <cell r="A175" t="str">
            <v>180100</v>
          </cell>
          <cell r="B175" t="str">
            <v>18</v>
          </cell>
          <cell r="C175" t="str">
            <v>01</v>
          </cell>
          <cell r="D175" t="str">
            <v>00</v>
          </cell>
          <cell r="E175" t="str">
            <v>MARISCAL NIETO</v>
          </cell>
          <cell r="G175">
            <v>73232</v>
          </cell>
          <cell r="H175">
            <v>1187</v>
          </cell>
          <cell r="I175">
            <v>1258</v>
          </cell>
          <cell r="J175">
            <v>1255</v>
          </cell>
          <cell r="K175">
            <v>1255</v>
          </cell>
          <cell r="L175">
            <v>1255</v>
          </cell>
          <cell r="M175">
            <v>1257</v>
          </cell>
          <cell r="N175">
            <v>1258</v>
          </cell>
          <cell r="O175">
            <v>1260</v>
          </cell>
          <cell r="P175">
            <v>1259</v>
          </cell>
          <cell r="Q175">
            <v>1258</v>
          </cell>
          <cell r="R175">
            <v>1259</v>
          </cell>
          <cell r="S175">
            <v>1260</v>
          </cell>
          <cell r="T175">
            <v>1260</v>
          </cell>
          <cell r="U175">
            <v>1262</v>
          </cell>
          <cell r="V175">
            <v>1268</v>
          </cell>
          <cell r="W175">
            <v>1279</v>
          </cell>
          <cell r="X175">
            <v>1291</v>
          </cell>
          <cell r="Y175">
            <v>1300</v>
          </cell>
          <cell r="Z175">
            <v>1314</v>
          </cell>
          <cell r="AA175">
            <v>1329</v>
          </cell>
          <cell r="AB175">
            <v>6840</v>
          </cell>
          <cell r="AC175">
            <v>6956</v>
          </cell>
          <cell r="AD175">
            <v>6302</v>
          </cell>
          <cell r="AE175">
            <v>5544</v>
          </cell>
          <cell r="AF175">
            <v>4741</v>
          </cell>
          <cell r="AG175">
            <v>3961</v>
          </cell>
          <cell r="AH175">
            <v>3375</v>
          </cell>
          <cell r="AI175">
            <v>2856</v>
          </cell>
          <cell r="AJ175">
            <v>2188</v>
          </cell>
          <cell r="AK175">
            <v>1741</v>
          </cell>
          <cell r="AL175">
            <v>1343</v>
          </cell>
          <cell r="AM175">
            <v>962</v>
          </cell>
          <cell r="AN175">
            <v>1099</v>
          </cell>
        </row>
        <row r="176">
          <cell r="A176" t="str">
            <v>180200</v>
          </cell>
          <cell r="B176" t="str">
            <v>18</v>
          </cell>
          <cell r="C176" t="str">
            <v>02</v>
          </cell>
          <cell r="D176" t="str">
            <v>00</v>
          </cell>
          <cell r="E176" t="str">
            <v>GENERAL SANCHEZ CERRO</v>
          </cell>
          <cell r="G176">
            <v>27217</v>
          </cell>
          <cell r="H176">
            <v>441</v>
          </cell>
          <cell r="I176">
            <v>467</v>
          </cell>
          <cell r="J176">
            <v>467</v>
          </cell>
          <cell r="K176">
            <v>466</v>
          </cell>
          <cell r="L176">
            <v>467</v>
          </cell>
          <cell r="M176">
            <v>467</v>
          </cell>
          <cell r="N176">
            <v>468</v>
          </cell>
          <cell r="O176">
            <v>468</v>
          </cell>
          <cell r="P176">
            <v>468</v>
          </cell>
          <cell r="Q176">
            <v>468</v>
          </cell>
          <cell r="R176">
            <v>468</v>
          </cell>
          <cell r="S176">
            <v>468</v>
          </cell>
          <cell r="T176">
            <v>468</v>
          </cell>
          <cell r="U176">
            <v>469</v>
          </cell>
          <cell r="V176">
            <v>471</v>
          </cell>
          <cell r="W176">
            <v>475</v>
          </cell>
          <cell r="X176">
            <v>480</v>
          </cell>
          <cell r="Y176">
            <v>483</v>
          </cell>
          <cell r="Z176">
            <v>489</v>
          </cell>
          <cell r="AA176">
            <v>494</v>
          </cell>
          <cell r="AB176">
            <v>2542</v>
          </cell>
          <cell r="AC176">
            <v>2585</v>
          </cell>
          <cell r="AD176">
            <v>2342</v>
          </cell>
          <cell r="AE176">
            <v>2060</v>
          </cell>
          <cell r="AF176">
            <v>1762</v>
          </cell>
          <cell r="AG176">
            <v>1472</v>
          </cell>
          <cell r="AH176">
            <v>1255</v>
          </cell>
          <cell r="AI176">
            <v>1061</v>
          </cell>
          <cell r="AJ176">
            <v>813</v>
          </cell>
          <cell r="AK176">
            <v>647</v>
          </cell>
          <cell r="AL176">
            <v>499</v>
          </cell>
          <cell r="AM176">
            <v>358</v>
          </cell>
          <cell r="AN176">
            <v>409</v>
          </cell>
        </row>
        <row r="177">
          <cell r="A177" t="str">
            <v>180300</v>
          </cell>
          <cell r="B177" t="str">
            <v>18</v>
          </cell>
          <cell r="C177" t="str">
            <v>03</v>
          </cell>
          <cell r="D177" t="str">
            <v>00</v>
          </cell>
          <cell r="E177" t="str">
            <v>ILO</v>
          </cell>
          <cell r="G177">
            <v>65592</v>
          </cell>
          <cell r="H177">
            <v>1063</v>
          </cell>
          <cell r="I177">
            <v>1126</v>
          </cell>
          <cell r="J177">
            <v>1124</v>
          </cell>
          <cell r="K177">
            <v>1124</v>
          </cell>
          <cell r="L177">
            <v>1125</v>
          </cell>
          <cell r="M177">
            <v>1126</v>
          </cell>
          <cell r="N177">
            <v>1127</v>
          </cell>
          <cell r="O177">
            <v>1129</v>
          </cell>
          <cell r="P177">
            <v>1127</v>
          </cell>
          <cell r="Q177">
            <v>1127</v>
          </cell>
          <cell r="R177">
            <v>1127</v>
          </cell>
          <cell r="S177">
            <v>1128</v>
          </cell>
          <cell r="T177">
            <v>1129</v>
          </cell>
          <cell r="U177">
            <v>1131</v>
          </cell>
          <cell r="V177">
            <v>1136</v>
          </cell>
          <cell r="W177">
            <v>1145</v>
          </cell>
          <cell r="X177">
            <v>1157</v>
          </cell>
          <cell r="Y177">
            <v>1165</v>
          </cell>
          <cell r="Z177">
            <v>1178</v>
          </cell>
          <cell r="AA177">
            <v>1190</v>
          </cell>
          <cell r="AB177">
            <v>6127</v>
          </cell>
          <cell r="AC177">
            <v>6230</v>
          </cell>
          <cell r="AD177">
            <v>5644</v>
          </cell>
          <cell r="AE177">
            <v>4965</v>
          </cell>
          <cell r="AF177">
            <v>4247</v>
          </cell>
          <cell r="AG177">
            <v>3547</v>
          </cell>
          <cell r="AH177">
            <v>3023</v>
          </cell>
          <cell r="AI177">
            <v>2557</v>
          </cell>
          <cell r="AJ177">
            <v>1959</v>
          </cell>
          <cell r="AK177">
            <v>1559</v>
          </cell>
          <cell r="AL177">
            <v>1203</v>
          </cell>
          <cell r="AM177">
            <v>862</v>
          </cell>
          <cell r="AN177">
            <v>985</v>
          </cell>
        </row>
        <row r="178">
          <cell r="A178" t="str">
            <v>190000</v>
          </cell>
          <cell r="B178" t="str">
            <v>19</v>
          </cell>
          <cell r="C178" t="str">
            <v>00</v>
          </cell>
          <cell r="D178" t="str">
            <v>00</v>
          </cell>
          <cell r="E178" t="str">
            <v>PASCO</v>
          </cell>
          <cell r="F178">
            <v>277583</v>
          </cell>
          <cell r="G178">
            <v>277583</v>
          </cell>
          <cell r="H178">
            <v>5772</v>
          </cell>
          <cell r="I178">
            <v>5764</v>
          </cell>
          <cell r="J178">
            <v>5598</v>
          </cell>
          <cell r="K178">
            <v>5646</v>
          </cell>
          <cell r="L178">
            <v>5755</v>
          </cell>
          <cell r="M178">
            <v>5910</v>
          </cell>
          <cell r="N178">
            <v>6077</v>
          </cell>
          <cell r="O178">
            <v>6239</v>
          </cell>
          <cell r="P178">
            <v>6390</v>
          </cell>
          <cell r="Q178">
            <v>6539</v>
          </cell>
          <cell r="R178">
            <v>6663</v>
          </cell>
          <cell r="S178">
            <v>6812</v>
          </cell>
          <cell r="T178">
            <v>6948</v>
          </cell>
          <cell r="U178">
            <v>7000</v>
          </cell>
          <cell r="V178">
            <v>6932</v>
          </cell>
          <cell r="W178">
            <v>6755</v>
          </cell>
          <cell r="X178">
            <v>6545</v>
          </cell>
          <cell r="Y178">
            <v>6358</v>
          </cell>
          <cell r="Z178">
            <v>6167</v>
          </cell>
          <cell r="AA178">
            <v>5987</v>
          </cell>
          <cell r="AB178">
            <v>27318</v>
          </cell>
          <cell r="AC178">
            <v>23606</v>
          </cell>
          <cell r="AD178">
            <v>20038</v>
          </cell>
          <cell r="AE178">
            <v>18566</v>
          </cell>
          <cell r="AF178">
            <v>14971</v>
          </cell>
          <cell r="AG178">
            <v>12357</v>
          </cell>
          <cell r="AH178">
            <v>9558</v>
          </cell>
          <cell r="AI178">
            <v>7242</v>
          </cell>
          <cell r="AJ178">
            <v>5903</v>
          </cell>
          <cell r="AK178">
            <v>4550</v>
          </cell>
          <cell r="AL178">
            <v>3250</v>
          </cell>
          <cell r="AM178">
            <v>2323</v>
          </cell>
          <cell r="AN178">
            <v>2044</v>
          </cell>
        </row>
        <row r="179">
          <cell r="A179" t="str">
            <v>190100</v>
          </cell>
          <cell r="B179" t="str">
            <v>19</v>
          </cell>
          <cell r="C179" t="str">
            <v>01</v>
          </cell>
          <cell r="D179" t="str">
            <v>00</v>
          </cell>
          <cell r="E179" t="str">
            <v>PASCO</v>
          </cell>
          <cell r="G179">
            <v>152084</v>
          </cell>
          <cell r="H179">
            <v>3162</v>
          </cell>
          <cell r="I179">
            <v>3158</v>
          </cell>
          <cell r="J179">
            <v>3067</v>
          </cell>
          <cell r="K179">
            <v>3093</v>
          </cell>
          <cell r="L179">
            <v>3153</v>
          </cell>
          <cell r="M179">
            <v>3238</v>
          </cell>
          <cell r="N179">
            <v>3330</v>
          </cell>
          <cell r="O179">
            <v>3419</v>
          </cell>
          <cell r="P179">
            <v>3501</v>
          </cell>
          <cell r="Q179">
            <v>3583</v>
          </cell>
          <cell r="R179">
            <v>3651</v>
          </cell>
          <cell r="S179">
            <v>3732</v>
          </cell>
          <cell r="T179">
            <v>3807</v>
          </cell>
          <cell r="U179">
            <v>3835</v>
          </cell>
          <cell r="V179">
            <v>3798</v>
          </cell>
          <cell r="W179">
            <v>3700</v>
          </cell>
          <cell r="X179">
            <v>3586</v>
          </cell>
          <cell r="Y179">
            <v>3483</v>
          </cell>
          <cell r="Z179">
            <v>3379</v>
          </cell>
          <cell r="AA179">
            <v>3281</v>
          </cell>
          <cell r="AB179">
            <v>14967</v>
          </cell>
          <cell r="AC179">
            <v>12933</v>
          </cell>
          <cell r="AD179">
            <v>10979</v>
          </cell>
          <cell r="AE179">
            <v>10172</v>
          </cell>
          <cell r="AF179">
            <v>8202</v>
          </cell>
          <cell r="AG179">
            <v>6770</v>
          </cell>
          <cell r="AH179">
            <v>5237</v>
          </cell>
          <cell r="AI179">
            <v>3968</v>
          </cell>
          <cell r="AJ179">
            <v>3234</v>
          </cell>
          <cell r="AK179">
            <v>2492</v>
          </cell>
          <cell r="AL179">
            <v>1781</v>
          </cell>
          <cell r="AM179">
            <v>1273</v>
          </cell>
          <cell r="AN179">
            <v>1120</v>
          </cell>
        </row>
        <row r="180">
          <cell r="A180" t="str">
            <v>190200</v>
          </cell>
          <cell r="B180" t="str">
            <v>19</v>
          </cell>
          <cell r="C180" t="str">
            <v>02</v>
          </cell>
          <cell r="D180" t="str">
            <v>00</v>
          </cell>
          <cell r="E180" t="str">
            <v>DANIEL ALCIDES CARRION</v>
          </cell>
          <cell r="G180">
            <v>43043</v>
          </cell>
          <cell r="H180">
            <v>895</v>
          </cell>
          <cell r="I180">
            <v>894</v>
          </cell>
          <cell r="J180">
            <v>868</v>
          </cell>
          <cell r="K180">
            <v>876</v>
          </cell>
          <cell r="L180">
            <v>892</v>
          </cell>
          <cell r="M180">
            <v>916</v>
          </cell>
          <cell r="N180">
            <v>942</v>
          </cell>
          <cell r="O180">
            <v>967</v>
          </cell>
          <cell r="P180">
            <v>991</v>
          </cell>
          <cell r="Q180">
            <v>1014</v>
          </cell>
          <cell r="R180">
            <v>1033</v>
          </cell>
          <cell r="S180">
            <v>1056</v>
          </cell>
          <cell r="T180">
            <v>1077</v>
          </cell>
          <cell r="U180">
            <v>1086</v>
          </cell>
          <cell r="V180">
            <v>1075</v>
          </cell>
          <cell r="W180">
            <v>1048</v>
          </cell>
          <cell r="X180">
            <v>1015</v>
          </cell>
          <cell r="Y180">
            <v>986</v>
          </cell>
          <cell r="Z180">
            <v>956</v>
          </cell>
          <cell r="AA180">
            <v>928</v>
          </cell>
          <cell r="AB180">
            <v>4236</v>
          </cell>
          <cell r="AC180">
            <v>3661</v>
          </cell>
          <cell r="AD180">
            <v>3107</v>
          </cell>
          <cell r="AE180">
            <v>2879</v>
          </cell>
          <cell r="AF180">
            <v>2322</v>
          </cell>
          <cell r="AG180">
            <v>1916</v>
          </cell>
          <cell r="AH180">
            <v>1482</v>
          </cell>
          <cell r="AI180">
            <v>1123</v>
          </cell>
          <cell r="AJ180">
            <v>915</v>
          </cell>
          <cell r="AK180">
            <v>706</v>
          </cell>
          <cell r="AL180">
            <v>504</v>
          </cell>
          <cell r="AM180">
            <v>360</v>
          </cell>
          <cell r="AN180">
            <v>317</v>
          </cell>
        </row>
        <row r="181">
          <cell r="A181" t="str">
            <v>190300</v>
          </cell>
          <cell r="B181" t="str">
            <v>19</v>
          </cell>
          <cell r="C181" t="str">
            <v>03</v>
          </cell>
          <cell r="D181" t="str">
            <v>00</v>
          </cell>
          <cell r="E181" t="str">
            <v>OXAPAMPA</v>
          </cell>
          <cell r="G181">
            <v>82456</v>
          </cell>
          <cell r="H181">
            <v>1715</v>
          </cell>
          <cell r="I181">
            <v>1712</v>
          </cell>
          <cell r="J181">
            <v>1663</v>
          </cell>
          <cell r="K181">
            <v>1677</v>
          </cell>
          <cell r="L181">
            <v>1710</v>
          </cell>
          <cell r="M181">
            <v>1756</v>
          </cell>
          <cell r="N181">
            <v>1805</v>
          </cell>
          <cell r="O181">
            <v>1853</v>
          </cell>
          <cell r="P181">
            <v>1898</v>
          </cell>
          <cell r="Q181">
            <v>1942</v>
          </cell>
          <cell r="R181">
            <v>1979</v>
          </cell>
          <cell r="S181">
            <v>2024</v>
          </cell>
          <cell r="T181">
            <v>2064</v>
          </cell>
          <cell r="U181">
            <v>2079</v>
          </cell>
          <cell r="V181">
            <v>2059</v>
          </cell>
          <cell r="W181">
            <v>2007</v>
          </cell>
          <cell r="X181">
            <v>1944</v>
          </cell>
          <cell r="Y181">
            <v>1889</v>
          </cell>
          <cell r="Z181">
            <v>1832</v>
          </cell>
          <cell r="AA181">
            <v>1778</v>
          </cell>
          <cell r="AB181">
            <v>8115</v>
          </cell>
          <cell r="AC181">
            <v>7012</v>
          </cell>
          <cell r="AD181">
            <v>5952</v>
          </cell>
          <cell r="AE181">
            <v>5515</v>
          </cell>
          <cell r="AF181">
            <v>4447</v>
          </cell>
          <cell r="AG181">
            <v>3671</v>
          </cell>
          <cell r="AH181">
            <v>2839</v>
          </cell>
          <cell r="AI181">
            <v>2151</v>
          </cell>
          <cell r="AJ181">
            <v>1754</v>
          </cell>
          <cell r="AK181">
            <v>1352</v>
          </cell>
          <cell r="AL181">
            <v>965</v>
          </cell>
          <cell r="AM181">
            <v>690</v>
          </cell>
          <cell r="AN181">
            <v>607</v>
          </cell>
        </row>
        <row r="182">
          <cell r="A182" t="str">
            <v>200000</v>
          </cell>
          <cell r="B182" t="str">
            <v>20</v>
          </cell>
          <cell r="C182" t="str">
            <v>00</v>
          </cell>
          <cell r="D182" t="str">
            <v>00</v>
          </cell>
          <cell r="E182" t="str">
            <v>PIURA</v>
          </cell>
          <cell r="F182">
            <v>1695736</v>
          </cell>
          <cell r="G182">
            <v>1695736</v>
          </cell>
          <cell r="H182">
            <v>34881</v>
          </cell>
          <cell r="I182">
            <v>35481</v>
          </cell>
          <cell r="J182">
            <v>36381</v>
          </cell>
          <cell r="K182">
            <v>36901</v>
          </cell>
          <cell r="L182">
            <v>37119</v>
          </cell>
          <cell r="M182">
            <v>37151</v>
          </cell>
          <cell r="N182">
            <v>37122</v>
          </cell>
          <cell r="O182">
            <v>37168</v>
          </cell>
          <cell r="P182">
            <v>37358</v>
          </cell>
          <cell r="Q182">
            <v>37753</v>
          </cell>
          <cell r="R182">
            <v>38241</v>
          </cell>
          <cell r="S182">
            <v>38761</v>
          </cell>
          <cell r="T182">
            <v>39182</v>
          </cell>
          <cell r="U182">
            <v>39162</v>
          </cell>
          <cell r="V182">
            <v>38545</v>
          </cell>
          <cell r="W182">
            <v>37377</v>
          </cell>
          <cell r="X182">
            <v>36018</v>
          </cell>
          <cell r="Y182">
            <v>34857</v>
          </cell>
          <cell r="Z182">
            <v>33860</v>
          </cell>
          <cell r="AA182">
            <v>33148</v>
          </cell>
          <cell r="AB182">
            <v>158209</v>
          </cell>
          <cell r="AC182">
            <v>140431</v>
          </cell>
          <cell r="AD182">
            <v>120892</v>
          </cell>
          <cell r="AE182">
            <v>107849</v>
          </cell>
          <cell r="AF182">
            <v>95939</v>
          </cell>
          <cell r="AG182">
            <v>84668</v>
          </cell>
          <cell r="AH182">
            <v>65672</v>
          </cell>
          <cell r="AI182">
            <v>49812</v>
          </cell>
          <cell r="AJ182">
            <v>40369</v>
          </cell>
          <cell r="AK182">
            <v>30786</v>
          </cell>
          <cell r="AL182">
            <v>25162</v>
          </cell>
          <cell r="AM182">
            <v>19358</v>
          </cell>
          <cell r="AN182">
            <v>20123</v>
          </cell>
        </row>
        <row r="183">
          <cell r="A183" t="str">
            <v>200100</v>
          </cell>
          <cell r="B183" t="str">
            <v>20</v>
          </cell>
          <cell r="C183" t="str">
            <v>01</v>
          </cell>
          <cell r="D183" t="str">
            <v>00</v>
          </cell>
          <cell r="E183" t="str">
            <v>PIURA</v>
          </cell>
          <cell r="G183">
            <v>676241</v>
          </cell>
          <cell r="H183">
            <v>13911</v>
          </cell>
          <cell r="I183">
            <v>14149</v>
          </cell>
          <cell r="J183">
            <v>14509</v>
          </cell>
          <cell r="K183">
            <v>14717</v>
          </cell>
          <cell r="L183">
            <v>14804</v>
          </cell>
          <cell r="M183">
            <v>14814</v>
          </cell>
          <cell r="N183">
            <v>14803</v>
          </cell>
          <cell r="O183">
            <v>14821</v>
          </cell>
          <cell r="P183">
            <v>14899</v>
          </cell>
          <cell r="Q183">
            <v>15055</v>
          </cell>
          <cell r="R183">
            <v>15249</v>
          </cell>
          <cell r="S183">
            <v>15458</v>
          </cell>
          <cell r="T183">
            <v>15625</v>
          </cell>
          <cell r="U183">
            <v>15617</v>
          </cell>
          <cell r="V183">
            <v>15372</v>
          </cell>
          <cell r="W183">
            <v>14905</v>
          </cell>
          <cell r="X183">
            <v>14363</v>
          </cell>
          <cell r="Y183">
            <v>13901</v>
          </cell>
          <cell r="Z183">
            <v>13504</v>
          </cell>
          <cell r="AA183">
            <v>13219</v>
          </cell>
          <cell r="AB183">
            <v>63092</v>
          </cell>
          <cell r="AC183">
            <v>56002</v>
          </cell>
          <cell r="AD183">
            <v>48210</v>
          </cell>
          <cell r="AE183">
            <v>43011</v>
          </cell>
          <cell r="AF183">
            <v>38260</v>
          </cell>
          <cell r="AG183">
            <v>33765</v>
          </cell>
          <cell r="AH183">
            <v>26190</v>
          </cell>
          <cell r="AI183">
            <v>19863</v>
          </cell>
          <cell r="AJ183">
            <v>16097</v>
          </cell>
          <cell r="AK183">
            <v>12276</v>
          </cell>
          <cell r="AL183">
            <v>10034</v>
          </cell>
          <cell r="AM183">
            <v>7720</v>
          </cell>
          <cell r="AN183">
            <v>8026</v>
          </cell>
        </row>
        <row r="184">
          <cell r="A184" t="str">
            <v>200200</v>
          </cell>
          <cell r="B184" t="str">
            <v>20</v>
          </cell>
          <cell r="C184" t="str">
            <v>02</v>
          </cell>
          <cell r="D184" t="str">
            <v>00</v>
          </cell>
          <cell r="E184" t="str">
            <v>AYABACA</v>
          </cell>
          <cell r="G184">
            <v>141136</v>
          </cell>
          <cell r="H184">
            <v>2903</v>
          </cell>
          <cell r="I184">
            <v>2953</v>
          </cell>
          <cell r="J184">
            <v>3028</v>
          </cell>
          <cell r="K184">
            <v>3071</v>
          </cell>
          <cell r="L184">
            <v>3089</v>
          </cell>
          <cell r="M184">
            <v>3092</v>
          </cell>
          <cell r="N184">
            <v>3090</v>
          </cell>
          <cell r="O184">
            <v>3094</v>
          </cell>
          <cell r="P184">
            <v>3109</v>
          </cell>
          <cell r="Q184">
            <v>3142</v>
          </cell>
          <cell r="R184">
            <v>3183</v>
          </cell>
          <cell r="S184">
            <v>3226</v>
          </cell>
          <cell r="T184">
            <v>3261</v>
          </cell>
          <cell r="U184">
            <v>3260</v>
          </cell>
          <cell r="V184">
            <v>3208</v>
          </cell>
          <cell r="W184">
            <v>3111</v>
          </cell>
          <cell r="X184">
            <v>2998</v>
          </cell>
          <cell r="Y184">
            <v>2901</v>
          </cell>
          <cell r="Z184">
            <v>2818</v>
          </cell>
          <cell r="AA184">
            <v>2759</v>
          </cell>
          <cell r="AB184">
            <v>13168</v>
          </cell>
          <cell r="AC184">
            <v>11688</v>
          </cell>
          <cell r="AD184">
            <v>10062</v>
          </cell>
          <cell r="AE184">
            <v>8976</v>
          </cell>
          <cell r="AF184">
            <v>7985</v>
          </cell>
          <cell r="AG184">
            <v>7047</v>
          </cell>
          <cell r="AH184">
            <v>5466</v>
          </cell>
          <cell r="AI184">
            <v>4146</v>
          </cell>
          <cell r="AJ184">
            <v>3360</v>
          </cell>
          <cell r="AK184">
            <v>2562</v>
          </cell>
          <cell r="AL184">
            <v>2094</v>
          </cell>
          <cell r="AM184">
            <v>1611</v>
          </cell>
          <cell r="AN184">
            <v>1675</v>
          </cell>
        </row>
        <row r="185">
          <cell r="A185" t="str">
            <v>200300</v>
          </cell>
          <cell r="B185" t="str">
            <v>20</v>
          </cell>
          <cell r="C185" t="str">
            <v>03</v>
          </cell>
          <cell r="D185" t="str">
            <v>00</v>
          </cell>
          <cell r="E185" t="str">
            <v>HUANCABAMBA</v>
          </cell>
          <cell r="G185">
            <v>126015</v>
          </cell>
          <cell r="H185">
            <v>2592</v>
          </cell>
          <cell r="I185">
            <v>2637</v>
          </cell>
          <cell r="J185">
            <v>2704</v>
          </cell>
          <cell r="K185">
            <v>2742</v>
          </cell>
          <cell r="L185">
            <v>2758</v>
          </cell>
          <cell r="M185">
            <v>2761</v>
          </cell>
          <cell r="N185">
            <v>2759</v>
          </cell>
          <cell r="O185">
            <v>2762</v>
          </cell>
          <cell r="P185">
            <v>2776</v>
          </cell>
          <cell r="Q185">
            <v>2806</v>
          </cell>
          <cell r="R185">
            <v>2842</v>
          </cell>
          <cell r="S185">
            <v>2880</v>
          </cell>
          <cell r="T185">
            <v>2912</v>
          </cell>
          <cell r="U185">
            <v>2910</v>
          </cell>
          <cell r="V185">
            <v>2864</v>
          </cell>
          <cell r="W185">
            <v>2778</v>
          </cell>
          <cell r="X185">
            <v>2677</v>
          </cell>
          <cell r="Y185">
            <v>2590</v>
          </cell>
          <cell r="Z185">
            <v>2516</v>
          </cell>
          <cell r="AA185">
            <v>2463</v>
          </cell>
          <cell r="AB185">
            <v>11757</v>
          </cell>
          <cell r="AC185">
            <v>10436</v>
          </cell>
          <cell r="AD185">
            <v>8984</v>
          </cell>
          <cell r="AE185">
            <v>8014</v>
          </cell>
          <cell r="AF185">
            <v>7129</v>
          </cell>
          <cell r="AG185">
            <v>6292</v>
          </cell>
          <cell r="AH185">
            <v>4880</v>
          </cell>
          <cell r="AI185">
            <v>3702</v>
          </cell>
          <cell r="AJ185">
            <v>3000</v>
          </cell>
          <cell r="AK185">
            <v>2288</v>
          </cell>
          <cell r="AL185">
            <v>1870</v>
          </cell>
          <cell r="AM185">
            <v>1439</v>
          </cell>
          <cell r="AN185">
            <v>1495</v>
          </cell>
        </row>
        <row r="186">
          <cell r="A186" t="str">
            <v>200400</v>
          </cell>
          <cell r="B186" t="str">
            <v>20</v>
          </cell>
          <cell r="C186" t="str">
            <v>04</v>
          </cell>
          <cell r="D186" t="str">
            <v>00</v>
          </cell>
          <cell r="E186" t="str">
            <v>MORROPON</v>
          </cell>
          <cell r="G186">
            <v>165236</v>
          </cell>
          <cell r="H186">
            <v>3399</v>
          </cell>
          <cell r="I186">
            <v>3457</v>
          </cell>
          <cell r="J186">
            <v>3545</v>
          </cell>
          <cell r="K186">
            <v>3596</v>
          </cell>
          <cell r="L186">
            <v>3617</v>
          </cell>
          <cell r="M186">
            <v>3620</v>
          </cell>
          <cell r="N186">
            <v>3617</v>
          </cell>
          <cell r="O186">
            <v>3622</v>
          </cell>
          <cell r="P186">
            <v>3640</v>
          </cell>
          <cell r="Q186">
            <v>3679</v>
          </cell>
          <cell r="R186">
            <v>3726</v>
          </cell>
          <cell r="S186">
            <v>3777</v>
          </cell>
          <cell r="T186">
            <v>3818</v>
          </cell>
          <cell r="U186">
            <v>3816</v>
          </cell>
          <cell r="V186">
            <v>3756</v>
          </cell>
          <cell r="W186">
            <v>3642</v>
          </cell>
          <cell r="X186">
            <v>3510</v>
          </cell>
          <cell r="Y186">
            <v>3397</v>
          </cell>
          <cell r="Z186">
            <v>3299</v>
          </cell>
          <cell r="AA186">
            <v>3230</v>
          </cell>
          <cell r="AB186">
            <v>15416</v>
          </cell>
          <cell r="AC186">
            <v>13684</v>
          </cell>
          <cell r="AD186">
            <v>11780</v>
          </cell>
          <cell r="AE186">
            <v>10509</v>
          </cell>
          <cell r="AF186">
            <v>9348</v>
          </cell>
          <cell r="AG186">
            <v>8250</v>
          </cell>
          <cell r="AH186">
            <v>6399</v>
          </cell>
          <cell r="AI186">
            <v>4854</v>
          </cell>
          <cell r="AJ186">
            <v>3934</v>
          </cell>
          <cell r="AK186">
            <v>3000</v>
          </cell>
          <cell r="AL186">
            <v>2452</v>
          </cell>
          <cell r="AM186">
            <v>1886</v>
          </cell>
          <cell r="AN186">
            <v>1961</v>
          </cell>
        </row>
        <row r="187">
          <cell r="A187" t="str">
            <v>200500</v>
          </cell>
          <cell r="B187" t="str">
            <v>20</v>
          </cell>
          <cell r="C187" t="str">
            <v>05</v>
          </cell>
          <cell r="D187" t="str">
            <v>00</v>
          </cell>
          <cell r="E187" t="str">
            <v>PAITA</v>
          </cell>
          <cell r="G187">
            <v>111684</v>
          </cell>
          <cell r="H187">
            <v>2297</v>
          </cell>
          <cell r="I187">
            <v>2337</v>
          </cell>
          <cell r="J187">
            <v>2396</v>
          </cell>
          <cell r="K187">
            <v>2430</v>
          </cell>
          <cell r="L187">
            <v>2445</v>
          </cell>
          <cell r="M187">
            <v>2447</v>
          </cell>
          <cell r="N187">
            <v>2445</v>
          </cell>
          <cell r="O187">
            <v>2448</v>
          </cell>
          <cell r="P187">
            <v>2460</v>
          </cell>
          <cell r="Q187">
            <v>2486</v>
          </cell>
          <cell r="R187">
            <v>2519</v>
          </cell>
          <cell r="S187">
            <v>2553</v>
          </cell>
          <cell r="T187">
            <v>2581</v>
          </cell>
          <cell r="U187">
            <v>2579</v>
          </cell>
          <cell r="V187">
            <v>2539</v>
          </cell>
          <cell r="W187">
            <v>2462</v>
          </cell>
          <cell r="X187">
            <v>2372</v>
          </cell>
          <cell r="Y187">
            <v>2296</v>
          </cell>
          <cell r="Z187">
            <v>2230</v>
          </cell>
          <cell r="AA187">
            <v>2183</v>
          </cell>
          <cell r="AB187">
            <v>10420</v>
          </cell>
          <cell r="AC187">
            <v>9249</v>
          </cell>
          <cell r="AD187">
            <v>7962</v>
          </cell>
          <cell r="AE187">
            <v>7103</v>
          </cell>
          <cell r="AF187">
            <v>6319</v>
          </cell>
          <cell r="AG187">
            <v>5576</v>
          </cell>
          <cell r="AH187">
            <v>4325</v>
          </cell>
          <cell r="AI187">
            <v>3281</v>
          </cell>
          <cell r="AJ187">
            <v>2659</v>
          </cell>
          <cell r="AK187">
            <v>2028</v>
          </cell>
          <cell r="AL187">
            <v>1657</v>
          </cell>
          <cell r="AM187">
            <v>1275</v>
          </cell>
          <cell r="AN187">
            <v>1325</v>
          </cell>
        </row>
        <row r="188">
          <cell r="A188" t="str">
            <v>200600</v>
          </cell>
          <cell r="B188" t="str">
            <v>20</v>
          </cell>
          <cell r="C188" t="str">
            <v>06</v>
          </cell>
          <cell r="D188" t="str">
            <v>00</v>
          </cell>
          <cell r="E188" t="str">
            <v>SULLANA</v>
          </cell>
          <cell r="G188">
            <v>289232</v>
          </cell>
          <cell r="H188">
            <v>5949</v>
          </cell>
          <cell r="I188">
            <v>6052</v>
          </cell>
          <cell r="J188">
            <v>6205</v>
          </cell>
          <cell r="K188">
            <v>6294</v>
          </cell>
          <cell r="L188">
            <v>6331</v>
          </cell>
          <cell r="M188">
            <v>6337</v>
          </cell>
          <cell r="N188">
            <v>6332</v>
          </cell>
          <cell r="O188">
            <v>6340</v>
          </cell>
          <cell r="P188">
            <v>6372</v>
          </cell>
          <cell r="Q188">
            <v>6439</v>
          </cell>
          <cell r="R188">
            <v>6523</v>
          </cell>
          <cell r="S188">
            <v>6611</v>
          </cell>
          <cell r="T188">
            <v>6683</v>
          </cell>
          <cell r="U188">
            <v>6680</v>
          </cell>
          <cell r="V188">
            <v>6574</v>
          </cell>
          <cell r="W188">
            <v>6375</v>
          </cell>
          <cell r="X188">
            <v>6143</v>
          </cell>
          <cell r="Y188">
            <v>5945</v>
          </cell>
          <cell r="Z188">
            <v>5775</v>
          </cell>
          <cell r="AA188">
            <v>5654</v>
          </cell>
          <cell r="AB188">
            <v>26985</v>
          </cell>
          <cell r="AC188">
            <v>23953</v>
          </cell>
          <cell r="AD188">
            <v>20620</v>
          </cell>
          <cell r="AE188">
            <v>18395</v>
          </cell>
          <cell r="AF188">
            <v>16364</v>
          </cell>
          <cell r="AG188">
            <v>14441</v>
          </cell>
          <cell r="AH188">
            <v>11201</v>
          </cell>
          <cell r="AI188">
            <v>8496</v>
          </cell>
          <cell r="AJ188">
            <v>6886</v>
          </cell>
          <cell r="AK188">
            <v>5251</v>
          </cell>
          <cell r="AL188">
            <v>4292</v>
          </cell>
          <cell r="AM188">
            <v>3302</v>
          </cell>
          <cell r="AN188">
            <v>3432</v>
          </cell>
        </row>
        <row r="189">
          <cell r="A189" t="str">
            <v>200700</v>
          </cell>
          <cell r="B189" t="str">
            <v>20</v>
          </cell>
          <cell r="C189" t="str">
            <v>07</v>
          </cell>
          <cell r="D189" t="str">
            <v>00</v>
          </cell>
          <cell r="E189" t="str">
            <v>TALARA</v>
          </cell>
          <cell r="G189">
            <v>123907</v>
          </cell>
          <cell r="H189">
            <v>2549</v>
          </cell>
          <cell r="I189">
            <v>2593</v>
          </cell>
          <cell r="J189">
            <v>2658</v>
          </cell>
          <cell r="K189">
            <v>2696</v>
          </cell>
          <cell r="L189">
            <v>2712</v>
          </cell>
          <cell r="M189">
            <v>2715</v>
          </cell>
          <cell r="N189">
            <v>2712</v>
          </cell>
          <cell r="O189">
            <v>2716</v>
          </cell>
          <cell r="P189">
            <v>2730</v>
          </cell>
          <cell r="Q189">
            <v>2759</v>
          </cell>
          <cell r="R189">
            <v>2794</v>
          </cell>
          <cell r="S189">
            <v>2832</v>
          </cell>
          <cell r="T189">
            <v>2863</v>
          </cell>
          <cell r="U189">
            <v>2862</v>
          </cell>
          <cell r="V189">
            <v>2816</v>
          </cell>
          <cell r="W189">
            <v>2731</v>
          </cell>
          <cell r="X189">
            <v>2632</v>
          </cell>
          <cell r="Y189">
            <v>2547</v>
          </cell>
          <cell r="Z189">
            <v>2474</v>
          </cell>
          <cell r="AA189">
            <v>2422</v>
          </cell>
          <cell r="AB189">
            <v>11560</v>
          </cell>
          <cell r="AC189">
            <v>10261</v>
          </cell>
          <cell r="AD189">
            <v>8834</v>
          </cell>
          <cell r="AE189">
            <v>7880</v>
          </cell>
          <cell r="AF189">
            <v>7010</v>
          </cell>
          <cell r="AG189">
            <v>6187</v>
          </cell>
          <cell r="AH189">
            <v>4799</v>
          </cell>
          <cell r="AI189">
            <v>3640</v>
          </cell>
          <cell r="AJ189">
            <v>2950</v>
          </cell>
          <cell r="AK189">
            <v>2250</v>
          </cell>
          <cell r="AL189">
            <v>1839</v>
          </cell>
          <cell r="AM189">
            <v>1414</v>
          </cell>
          <cell r="AN189">
            <v>1470</v>
          </cell>
        </row>
        <row r="190">
          <cell r="A190" t="str">
            <v>200800</v>
          </cell>
          <cell r="B190" t="str">
            <v>20</v>
          </cell>
          <cell r="C190" t="str">
            <v>08</v>
          </cell>
          <cell r="D190" t="str">
            <v>00</v>
          </cell>
          <cell r="E190" t="str">
            <v>SECHURA</v>
          </cell>
          <cell r="G190">
            <v>62285</v>
          </cell>
          <cell r="H190">
            <v>1281</v>
          </cell>
          <cell r="I190">
            <v>1303</v>
          </cell>
          <cell r="J190">
            <v>1336</v>
          </cell>
          <cell r="K190">
            <v>1355</v>
          </cell>
          <cell r="L190">
            <v>1363</v>
          </cell>
          <cell r="M190">
            <v>1365</v>
          </cell>
          <cell r="N190">
            <v>1364</v>
          </cell>
          <cell r="O190">
            <v>1365</v>
          </cell>
          <cell r="P190">
            <v>1372</v>
          </cell>
          <cell r="Q190">
            <v>1387</v>
          </cell>
          <cell r="R190">
            <v>1405</v>
          </cell>
          <cell r="S190">
            <v>1424</v>
          </cell>
          <cell r="T190">
            <v>1439</v>
          </cell>
          <cell r="U190">
            <v>1438</v>
          </cell>
          <cell r="V190">
            <v>1416</v>
          </cell>
          <cell r="W190">
            <v>1373</v>
          </cell>
          <cell r="X190">
            <v>1323</v>
          </cell>
          <cell r="Y190">
            <v>1280</v>
          </cell>
          <cell r="Z190">
            <v>1244</v>
          </cell>
          <cell r="AA190">
            <v>1218</v>
          </cell>
          <cell r="AB190">
            <v>5811</v>
          </cell>
          <cell r="AC190">
            <v>5158</v>
          </cell>
          <cell r="AD190">
            <v>4440</v>
          </cell>
          <cell r="AE190">
            <v>3961</v>
          </cell>
          <cell r="AF190">
            <v>3524</v>
          </cell>
          <cell r="AG190">
            <v>3110</v>
          </cell>
          <cell r="AH190">
            <v>2412</v>
          </cell>
          <cell r="AI190">
            <v>1830</v>
          </cell>
          <cell r="AJ190">
            <v>1483</v>
          </cell>
          <cell r="AK190">
            <v>1131</v>
          </cell>
          <cell r="AL190">
            <v>924</v>
          </cell>
          <cell r="AM190">
            <v>711</v>
          </cell>
          <cell r="AN190">
            <v>739</v>
          </cell>
        </row>
        <row r="191">
          <cell r="A191" t="str">
            <v>210000</v>
          </cell>
          <cell r="B191" t="str">
            <v>21</v>
          </cell>
          <cell r="C191" t="str">
            <v>00</v>
          </cell>
          <cell r="D191" t="str">
            <v>00</v>
          </cell>
          <cell r="E191" t="str">
            <v>PUNO</v>
          </cell>
          <cell r="F191">
            <v>1299174</v>
          </cell>
          <cell r="G191">
            <v>1299174</v>
          </cell>
          <cell r="H191">
            <v>25762</v>
          </cell>
          <cell r="I191">
            <v>24551</v>
          </cell>
          <cell r="J191">
            <v>25401</v>
          </cell>
          <cell r="K191">
            <v>26007</v>
          </cell>
          <cell r="L191">
            <v>26437</v>
          </cell>
          <cell r="M191">
            <v>26756</v>
          </cell>
          <cell r="N191">
            <v>27035</v>
          </cell>
          <cell r="O191">
            <v>27343</v>
          </cell>
          <cell r="P191">
            <v>27717</v>
          </cell>
          <cell r="Q191">
            <v>28188</v>
          </cell>
          <cell r="R191">
            <v>28667</v>
          </cell>
          <cell r="S191">
            <v>29142</v>
          </cell>
          <cell r="T191">
            <v>29558</v>
          </cell>
          <cell r="U191">
            <v>29693</v>
          </cell>
          <cell r="V191">
            <v>29462</v>
          </cell>
          <cell r="W191">
            <v>28858</v>
          </cell>
          <cell r="X191">
            <v>28136</v>
          </cell>
          <cell r="Y191">
            <v>27509</v>
          </cell>
          <cell r="Z191">
            <v>26884</v>
          </cell>
          <cell r="AA191">
            <v>26307</v>
          </cell>
          <cell r="AB191">
            <v>123280</v>
          </cell>
          <cell r="AC191">
            <v>109452</v>
          </cell>
          <cell r="AD191">
            <v>91098</v>
          </cell>
          <cell r="AE191">
            <v>81706</v>
          </cell>
          <cell r="AF191">
            <v>69851</v>
          </cell>
          <cell r="AG191">
            <v>60466</v>
          </cell>
          <cell r="AH191">
            <v>50154</v>
          </cell>
          <cell r="AI191">
            <v>42064</v>
          </cell>
          <cell r="AJ191">
            <v>34382</v>
          </cell>
          <cell r="AK191">
            <v>27329</v>
          </cell>
          <cell r="AL191">
            <v>23203</v>
          </cell>
          <cell r="AM191">
            <v>17554</v>
          </cell>
          <cell r="AN191">
            <v>19222</v>
          </cell>
        </row>
        <row r="192">
          <cell r="A192" t="str">
            <v>210100</v>
          </cell>
          <cell r="B192" t="str">
            <v>21</v>
          </cell>
          <cell r="C192" t="str">
            <v>01</v>
          </cell>
          <cell r="D192" t="str">
            <v>00</v>
          </cell>
          <cell r="E192" t="str">
            <v>PUNO</v>
          </cell>
          <cell r="G192">
            <v>230578</v>
          </cell>
          <cell r="H192">
            <v>4572</v>
          </cell>
          <cell r="I192">
            <v>4357</v>
          </cell>
          <cell r="J192">
            <v>4508</v>
          </cell>
          <cell r="K192">
            <v>4616</v>
          </cell>
          <cell r="L192">
            <v>4692</v>
          </cell>
          <cell r="M192">
            <v>4749</v>
          </cell>
          <cell r="N192">
            <v>4798</v>
          </cell>
          <cell r="O192">
            <v>4853</v>
          </cell>
          <cell r="P192">
            <v>4919</v>
          </cell>
          <cell r="Q192">
            <v>5003</v>
          </cell>
          <cell r="R192">
            <v>5088</v>
          </cell>
          <cell r="S192">
            <v>5172</v>
          </cell>
          <cell r="T192">
            <v>5246</v>
          </cell>
          <cell r="U192">
            <v>5270</v>
          </cell>
          <cell r="V192">
            <v>5229</v>
          </cell>
          <cell r="W192">
            <v>5122</v>
          </cell>
          <cell r="X192">
            <v>4994</v>
          </cell>
          <cell r="Y192">
            <v>4882</v>
          </cell>
          <cell r="Z192">
            <v>4771</v>
          </cell>
          <cell r="AA192">
            <v>4669</v>
          </cell>
          <cell r="AB192">
            <v>21880</v>
          </cell>
          <cell r="AC192">
            <v>19426</v>
          </cell>
          <cell r="AD192">
            <v>16168</v>
          </cell>
          <cell r="AE192">
            <v>14501</v>
          </cell>
          <cell r="AF192">
            <v>12397</v>
          </cell>
          <cell r="AG192">
            <v>10732</v>
          </cell>
          <cell r="AH192">
            <v>8901</v>
          </cell>
          <cell r="AI192">
            <v>7466</v>
          </cell>
          <cell r="AJ192">
            <v>6102</v>
          </cell>
          <cell r="AK192">
            <v>4850</v>
          </cell>
          <cell r="AL192">
            <v>4118</v>
          </cell>
          <cell r="AM192">
            <v>3115</v>
          </cell>
          <cell r="AN192">
            <v>3412</v>
          </cell>
        </row>
        <row r="193">
          <cell r="A193" t="str">
            <v>210200</v>
          </cell>
          <cell r="B193" t="str">
            <v>21</v>
          </cell>
          <cell r="C193" t="str">
            <v>02</v>
          </cell>
          <cell r="D193" t="str">
            <v>00</v>
          </cell>
          <cell r="E193" t="str">
            <v>AZANGARO</v>
          </cell>
          <cell r="G193">
            <v>138529</v>
          </cell>
          <cell r="H193">
            <v>2747</v>
          </cell>
          <cell r="I193">
            <v>2618</v>
          </cell>
          <cell r="J193">
            <v>2708</v>
          </cell>
          <cell r="K193">
            <v>2773</v>
          </cell>
          <cell r="L193">
            <v>2819</v>
          </cell>
          <cell r="M193">
            <v>2853</v>
          </cell>
          <cell r="N193">
            <v>2883</v>
          </cell>
          <cell r="O193">
            <v>2916</v>
          </cell>
          <cell r="P193">
            <v>2955</v>
          </cell>
          <cell r="Q193">
            <v>3006</v>
          </cell>
          <cell r="R193">
            <v>3057</v>
          </cell>
          <cell r="S193">
            <v>3107</v>
          </cell>
          <cell r="T193">
            <v>3152</v>
          </cell>
          <cell r="U193">
            <v>3166</v>
          </cell>
          <cell r="V193">
            <v>3141</v>
          </cell>
          <cell r="W193">
            <v>3077</v>
          </cell>
          <cell r="X193">
            <v>3000</v>
          </cell>
          <cell r="Y193">
            <v>2933</v>
          </cell>
          <cell r="Z193">
            <v>2867</v>
          </cell>
          <cell r="AA193">
            <v>2805</v>
          </cell>
          <cell r="AB193">
            <v>13145</v>
          </cell>
          <cell r="AC193">
            <v>11671</v>
          </cell>
          <cell r="AD193">
            <v>9714</v>
          </cell>
          <cell r="AE193">
            <v>8712</v>
          </cell>
          <cell r="AF193">
            <v>7448</v>
          </cell>
          <cell r="AG193">
            <v>6447</v>
          </cell>
          <cell r="AH193">
            <v>5348</v>
          </cell>
          <cell r="AI193">
            <v>4485</v>
          </cell>
          <cell r="AJ193">
            <v>3666</v>
          </cell>
          <cell r="AK193">
            <v>2914</v>
          </cell>
          <cell r="AL193">
            <v>2474</v>
          </cell>
          <cell r="AM193">
            <v>1872</v>
          </cell>
          <cell r="AN193">
            <v>2050</v>
          </cell>
        </row>
        <row r="194">
          <cell r="A194" t="str">
            <v>210300</v>
          </cell>
          <cell r="B194" t="str">
            <v>21</v>
          </cell>
          <cell r="C194" t="str">
            <v>03</v>
          </cell>
          <cell r="D194" t="str">
            <v>00</v>
          </cell>
          <cell r="E194" t="str">
            <v>CARABAYA</v>
          </cell>
          <cell r="G194">
            <v>71317</v>
          </cell>
          <cell r="H194">
            <v>1414</v>
          </cell>
          <cell r="I194">
            <v>1348</v>
          </cell>
          <cell r="J194">
            <v>1394</v>
          </cell>
          <cell r="K194">
            <v>1428</v>
          </cell>
          <cell r="L194">
            <v>1451</v>
          </cell>
          <cell r="M194">
            <v>1469</v>
          </cell>
          <cell r="N194">
            <v>1484</v>
          </cell>
          <cell r="O194">
            <v>1501</v>
          </cell>
          <cell r="P194">
            <v>1522</v>
          </cell>
          <cell r="Q194">
            <v>1547</v>
          </cell>
          <cell r="R194">
            <v>1574</v>
          </cell>
          <cell r="S194">
            <v>1600</v>
          </cell>
          <cell r="T194">
            <v>1623</v>
          </cell>
          <cell r="U194">
            <v>1630</v>
          </cell>
          <cell r="V194">
            <v>1617</v>
          </cell>
          <cell r="W194">
            <v>1584</v>
          </cell>
          <cell r="X194">
            <v>1545</v>
          </cell>
          <cell r="Y194">
            <v>1510</v>
          </cell>
          <cell r="Z194">
            <v>1476</v>
          </cell>
          <cell r="AA194">
            <v>1444</v>
          </cell>
          <cell r="AB194">
            <v>6767</v>
          </cell>
          <cell r="AC194">
            <v>6008</v>
          </cell>
          <cell r="AD194">
            <v>5001</v>
          </cell>
          <cell r="AE194">
            <v>4485</v>
          </cell>
          <cell r="AF194">
            <v>3834</v>
          </cell>
          <cell r="AG194">
            <v>3319</v>
          </cell>
          <cell r="AH194">
            <v>2753</v>
          </cell>
          <cell r="AI194">
            <v>2309</v>
          </cell>
          <cell r="AJ194">
            <v>1887</v>
          </cell>
          <cell r="AK194">
            <v>1500</v>
          </cell>
          <cell r="AL194">
            <v>1274</v>
          </cell>
          <cell r="AM194">
            <v>964</v>
          </cell>
          <cell r="AN194">
            <v>1055</v>
          </cell>
        </row>
        <row r="195">
          <cell r="A195" t="str">
            <v>210400</v>
          </cell>
          <cell r="B195" t="str">
            <v>21</v>
          </cell>
          <cell r="C195" t="str">
            <v>04</v>
          </cell>
          <cell r="D195" t="str">
            <v>00</v>
          </cell>
          <cell r="E195" t="str">
            <v>CHUCUITO</v>
          </cell>
          <cell r="G195">
            <v>115077</v>
          </cell>
          <cell r="H195">
            <v>2282</v>
          </cell>
          <cell r="I195">
            <v>2175</v>
          </cell>
          <cell r="J195">
            <v>2250</v>
          </cell>
          <cell r="K195">
            <v>2304</v>
          </cell>
          <cell r="L195">
            <v>2342</v>
          </cell>
          <cell r="M195">
            <v>2370</v>
          </cell>
          <cell r="N195">
            <v>2395</v>
          </cell>
          <cell r="O195">
            <v>2422</v>
          </cell>
          <cell r="P195">
            <v>2455</v>
          </cell>
          <cell r="Q195">
            <v>2497</v>
          </cell>
          <cell r="R195">
            <v>2539</v>
          </cell>
          <cell r="S195">
            <v>2581</v>
          </cell>
          <cell r="T195">
            <v>2618</v>
          </cell>
          <cell r="U195">
            <v>2630</v>
          </cell>
          <cell r="V195">
            <v>2610</v>
          </cell>
          <cell r="W195">
            <v>2556</v>
          </cell>
          <cell r="X195">
            <v>2492</v>
          </cell>
          <cell r="Y195">
            <v>2437</v>
          </cell>
          <cell r="Z195">
            <v>2381</v>
          </cell>
          <cell r="AA195">
            <v>2330</v>
          </cell>
          <cell r="AB195">
            <v>10920</v>
          </cell>
          <cell r="AC195">
            <v>9695</v>
          </cell>
          <cell r="AD195">
            <v>8069</v>
          </cell>
          <cell r="AE195">
            <v>7237</v>
          </cell>
          <cell r="AF195">
            <v>6187</v>
          </cell>
          <cell r="AG195">
            <v>5356</v>
          </cell>
          <cell r="AH195">
            <v>4442</v>
          </cell>
          <cell r="AI195">
            <v>3726</v>
          </cell>
          <cell r="AJ195">
            <v>3045</v>
          </cell>
          <cell r="AK195">
            <v>2421</v>
          </cell>
          <cell r="AL195">
            <v>2055</v>
          </cell>
          <cell r="AM195">
            <v>1555</v>
          </cell>
          <cell r="AN195">
            <v>1703</v>
          </cell>
        </row>
        <row r="196">
          <cell r="A196" t="str">
            <v>210500</v>
          </cell>
          <cell r="B196" t="str">
            <v>21</v>
          </cell>
          <cell r="C196" t="str">
            <v>05</v>
          </cell>
          <cell r="D196" t="str">
            <v>00</v>
          </cell>
          <cell r="E196" t="str">
            <v>EL COLLAO</v>
          </cell>
          <cell r="G196">
            <v>78319</v>
          </cell>
          <cell r="H196">
            <v>1553</v>
          </cell>
          <cell r="I196">
            <v>1480</v>
          </cell>
          <cell r="J196">
            <v>1531</v>
          </cell>
          <cell r="K196">
            <v>1568</v>
          </cell>
          <cell r="L196">
            <v>1594</v>
          </cell>
          <cell r="M196">
            <v>1613</v>
          </cell>
          <cell r="N196">
            <v>1630</v>
          </cell>
          <cell r="O196">
            <v>1648</v>
          </cell>
          <cell r="P196">
            <v>1671</v>
          </cell>
          <cell r="Q196">
            <v>1699</v>
          </cell>
          <cell r="R196">
            <v>1728</v>
          </cell>
          <cell r="S196">
            <v>1757</v>
          </cell>
          <cell r="T196">
            <v>1782</v>
          </cell>
          <cell r="U196">
            <v>1790</v>
          </cell>
          <cell r="V196">
            <v>1776</v>
          </cell>
          <cell r="W196">
            <v>1740</v>
          </cell>
          <cell r="X196">
            <v>1696</v>
          </cell>
          <cell r="Y196">
            <v>1658</v>
          </cell>
          <cell r="Z196">
            <v>1621</v>
          </cell>
          <cell r="AA196">
            <v>1586</v>
          </cell>
          <cell r="AB196">
            <v>7432</v>
          </cell>
          <cell r="AC196">
            <v>6598</v>
          </cell>
          <cell r="AD196">
            <v>5492</v>
          </cell>
          <cell r="AE196">
            <v>4925</v>
          </cell>
          <cell r="AF196">
            <v>4211</v>
          </cell>
          <cell r="AG196">
            <v>3645</v>
          </cell>
          <cell r="AH196">
            <v>3023</v>
          </cell>
          <cell r="AI196">
            <v>2536</v>
          </cell>
          <cell r="AJ196">
            <v>2073</v>
          </cell>
          <cell r="AK196">
            <v>1647</v>
          </cell>
          <cell r="AL196">
            <v>1399</v>
          </cell>
          <cell r="AM196">
            <v>1058</v>
          </cell>
          <cell r="AN196">
            <v>1159</v>
          </cell>
        </row>
        <row r="197">
          <cell r="A197" t="str">
            <v>210600</v>
          </cell>
          <cell r="B197" t="str">
            <v>21</v>
          </cell>
          <cell r="C197" t="str">
            <v>06</v>
          </cell>
          <cell r="D197" t="str">
            <v>00</v>
          </cell>
          <cell r="E197" t="str">
            <v>HUANCANE</v>
          </cell>
          <cell r="G197">
            <v>74970</v>
          </cell>
          <cell r="H197">
            <v>1487</v>
          </cell>
          <cell r="I197">
            <v>1417</v>
          </cell>
          <cell r="J197">
            <v>1466</v>
          </cell>
          <cell r="K197">
            <v>1501</v>
          </cell>
          <cell r="L197">
            <v>1526</v>
          </cell>
          <cell r="M197">
            <v>1544</v>
          </cell>
          <cell r="N197">
            <v>1560</v>
          </cell>
          <cell r="O197">
            <v>1578</v>
          </cell>
          <cell r="P197">
            <v>1599</v>
          </cell>
          <cell r="Q197">
            <v>1627</v>
          </cell>
          <cell r="R197">
            <v>1654</v>
          </cell>
          <cell r="S197">
            <v>1682</v>
          </cell>
          <cell r="T197">
            <v>1706</v>
          </cell>
          <cell r="U197">
            <v>1713</v>
          </cell>
          <cell r="V197">
            <v>1700</v>
          </cell>
          <cell r="W197">
            <v>1665</v>
          </cell>
          <cell r="X197">
            <v>1624</v>
          </cell>
          <cell r="Y197">
            <v>1587</v>
          </cell>
          <cell r="Z197">
            <v>1551</v>
          </cell>
          <cell r="AA197">
            <v>1518</v>
          </cell>
          <cell r="AB197">
            <v>7114</v>
          </cell>
          <cell r="AC197">
            <v>6316</v>
          </cell>
          <cell r="AD197">
            <v>5257</v>
          </cell>
          <cell r="AE197">
            <v>4715</v>
          </cell>
          <cell r="AF197">
            <v>4031</v>
          </cell>
          <cell r="AG197">
            <v>3489</v>
          </cell>
          <cell r="AH197">
            <v>2894</v>
          </cell>
          <cell r="AI197">
            <v>2427</v>
          </cell>
          <cell r="AJ197">
            <v>1984</v>
          </cell>
          <cell r="AK197">
            <v>1577</v>
          </cell>
          <cell r="AL197">
            <v>1339</v>
          </cell>
          <cell r="AM197">
            <v>1013</v>
          </cell>
          <cell r="AN197">
            <v>1109</v>
          </cell>
        </row>
        <row r="198">
          <cell r="A198" t="str">
            <v>210700</v>
          </cell>
          <cell r="B198" t="str">
            <v>21</v>
          </cell>
          <cell r="C198" t="str">
            <v>07</v>
          </cell>
          <cell r="D198" t="str">
            <v>00</v>
          </cell>
          <cell r="E198" t="str">
            <v>LAMPA</v>
          </cell>
          <cell r="G198">
            <v>49922</v>
          </cell>
          <cell r="H198">
            <v>990</v>
          </cell>
          <cell r="I198">
            <v>943</v>
          </cell>
          <cell r="J198">
            <v>976</v>
          </cell>
          <cell r="K198">
            <v>999</v>
          </cell>
          <cell r="L198">
            <v>1016</v>
          </cell>
          <cell r="M198">
            <v>1028</v>
          </cell>
          <cell r="N198">
            <v>1039</v>
          </cell>
          <cell r="O198">
            <v>1051</v>
          </cell>
          <cell r="P198">
            <v>1065</v>
          </cell>
          <cell r="Q198">
            <v>1083</v>
          </cell>
          <cell r="R198">
            <v>1102</v>
          </cell>
          <cell r="S198">
            <v>1120</v>
          </cell>
          <cell r="T198">
            <v>1136</v>
          </cell>
          <cell r="U198">
            <v>1141</v>
          </cell>
          <cell r="V198">
            <v>1132</v>
          </cell>
          <cell r="W198">
            <v>1109</v>
          </cell>
          <cell r="X198">
            <v>1081</v>
          </cell>
          <cell r="Y198">
            <v>1057</v>
          </cell>
          <cell r="Z198">
            <v>1033</v>
          </cell>
          <cell r="AA198">
            <v>1011</v>
          </cell>
          <cell r="AB198">
            <v>4737</v>
          </cell>
          <cell r="AC198">
            <v>4206</v>
          </cell>
          <cell r="AD198">
            <v>3500</v>
          </cell>
          <cell r="AE198">
            <v>3140</v>
          </cell>
          <cell r="AF198">
            <v>2684</v>
          </cell>
          <cell r="AG198">
            <v>2323</v>
          </cell>
          <cell r="AH198">
            <v>1927</v>
          </cell>
          <cell r="AI198">
            <v>1616</v>
          </cell>
          <cell r="AJ198">
            <v>1321</v>
          </cell>
          <cell r="AK198">
            <v>1050</v>
          </cell>
          <cell r="AL198">
            <v>892</v>
          </cell>
          <cell r="AM198">
            <v>675</v>
          </cell>
          <cell r="AN198">
            <v>739</v>
          </cell>
        </row>
        <row r="199">
          <cell r="A199" t="str">
            <v>210800</v>
          </cell>
          <cell r="B199" t="str">
            <v>21</v>
          </cell>
          <cell r="C199" t="str">
            <v>08</v>
          </cell>
          <cell r="D199" t="str">
            <v>00</v>
          </cell>
          <cell r="E199" t="str">
            <v>MELGAR</v>
          </cell>
          <cell r="G199">
            <v>88511</v>
          </cell>
          <cell r="H199">
            <v>1755</v>
          </cell>
          <cell r="I199">
            <v>1673</v>
          </cell>
          <cell r="J199">
            <v>1731</v>
          </cell>
          <cell r="K199">
            <v>1772</v>
          </cell>
          <cell r="L199">
            <v>1801</v>
          </cell>
          <cell r="M199">
            <v>1823</v>
          </cell>
          <cell r="N199">
            <v>1842</v>
          </cell>
          <cell r="O199">
            <v>1863</v>
          </cell>
          <cell r="P199">
            <v>1888</v>
          </cell>
          <cell r="Q199">
            <v>1920</v>
          </cell>
          <cell r="R199">
            <v>1953</v>
          </cell>
          <cell r="S199">
            <v>1985</v>
          </cell>
          <cell r="T199">
            <v>2014</v>
          </cell>
          <cell r="U199">
            <v>2023</v>
          </cell>
          <cell r="V199">
            <v>2007</v>
          </cell>
          <cell r="W199">
            <v>1966</v>
          </cell>
          <cell r="X199">
            <v>1917</v>
          </cell>
          <cell r="Y199">
            <v>1874</v>
          </cell>
          <cell r="Z199">
            <v>1832</v>
          </cell>
          <cell r="AA199">
            <v>1792</v>
          </cell>
          <cell r="AB199">
            <v>8399</v>
          </cell>
          <cell r="AC199">
            <v>7457</v>
          </cell>
          <cell r="AD199">
            <v>6206</v>
          </cell>
          <cell r="AE199">
            <v>5566</v>
          </cell>
          <cell r="AF199">
            <v>4759</v>
          </cell>
          <cell r="AG199">
            <v>4119</v>
          </cell>
          <cell r="AH199">
            <v>3417</v>
          </cell>
          <cell r="AI199">
            <v>2866</v>
          </cell>
          <cell r="AJ199">
            <v>2342</v>
          </cell>
          <cell r="AK199">
            <v>1862</v>
          </cell>
          <cell r="AL199">
            <v>1581</v>
          </cell>
          <cell r="AM199">
            <v>1196</v>
          </cell>
          <cell r="AN199">
            <v>1310</v>
          </cell>
        </row>
        <row r="200">
          <cell r="A200" t="str">
            <v>210900</v>
          </cell>
          <cell r="B200" t="str">
            <v>21</v>
          </cell>
          <cell r="C200" t="str">
            <v>09</v>
          </cell>
          <cell r="D200" t="str">
            <v>00</v>
          </cell>
          <cell r="E200" t="str">
            <v>MOHO</v>
          </cell>
          <cell r="G200">
            <v>27893</v>
          </cell>
          <cell r="H200">
            <v>553</v>
          </cell>
          <cell r="I200">
            <v>527</v>
          </cell>
          <cell r="J200">
            <v>545</v>
          </cell>
          <cell r="K200">
            <v>558</v>
          </cell>
          <cell r="L200">
            <v>568</v>
          </cell>
          <cell r="M200">
            <v>574</v>
          </cell>
          <cell r="N200">
            <v>580</v>
          </cell>
          <cell r="O200">
            <v>587</v>
          </cell>
          <cell r="P200">
            <v>595</v>
          </cell>
          <cell r="Q200">
            <v>605</v>
          </cell>
          <cell r="R200">
            <v>615</v>
          </cell>
          <cell r="S200">
            <v>626</v>
          </cell>
          <cell r="T200">
            <v>635</v>
          </cell>
          <cell r="U200">
            <v>637</v>
          </cell>
          <cell r="V200">
            <v>633</v>
          </cell>
          <cell r="W200">
            <v>620</v>
          </cell>
          <cell r="X200">
            <v>604</v>
          </cell>
          <cell r="Y200">
            <v>591</v>
          </cell>
          <cell r="Z200">
            <v>577</v>
          </cell>
          <cell r="AA200">
            <v>565</v>
          </cell>
          <cell r="AB200">
            <v>2647</v>
          </cell>
          <cell r="AC200">
            <v>2350</v>
          </cell>
          <cell r="AD200">
            <v>1956</v>
          </cell>
          <cell r="AE200">
            <v>1754</v>
          </cell>
          <cell r="AF200">
            <v>1500</v>
          </cell>
          <cell r="AG200">
            <v>1298</v>
          </cell>
          <cell r="AH200">
            <v>1077</v>
          </cell>
          <cell r="AI200">
            <v>903</v>
          </cell>
          <cell r="AJ200">
            <v>738</v>
          </cell>
          <cell r="AK200">
            <v>587</v>
          </cell>
          <cell r="AL200">
            <v>498</v>
          </cell>
          <cell r="AM200">
            <v>377</v>
          </cell>
          <cell r="AN200">
            <v>413</v>
          </cell>
        </row>
        <row r="201">
          <cell r="A201" t="str">
            <v>211000</v>
          </cell>
          <cell r="B201" t="str">
            <v>21</v>
          </cell>
          <cell r="C201" t="str">
            <v>10</v>
          </cell>
          <cell r="D201" t="str">
            <v>00</v>
          </cell>
          <cell r="E201" t="str">
            <v>SAN ANTONIO DE PUTINA</v>
          </cell>
          <cell r="G201">
            <v>49042</v>
          </cell>
          <cell r="H201">
            <v>972</v>
          </cell>
          <cell r="I201">
            <v>927</v>
          </cell>
          <cell r="J201">
            <v>959</v>
          </cell>
          <cell r="K201">
            <v>982</v>
          </cell>
          <cell r="L201">
            <v>998</v>
          </cell>
          <cell r="M201">
            <v>1010</v>
          </cell>
          <cell r="N201">
            <v>1021</v>
          </cell>
          <cell r="O201">
            <v>1032</v>
          </cell>
          <cell r="P201">
            <v>1046</v>
          </cell>
          <cell r="Q201">
            <v>1064</v>
          </cell>
          <cell r="R201">
            <v>1082</v>
          </cell>
          <cell r="S201">
            <v>1100</v>
          </cell>
          <cell r="T201">
            <v>1116</v>
          </cell>
          <cell r="U201">
            <v>1121</v>
          </cell>
          <cell r="V201">
            <v>1112</v>
          </cell>
          <cell r="W201">
            <v>1089</v>
          </cell>
          <cell r="X201">
            <v>1062</v>
          </cell>
          <cell r="Y201">
            <v>1038</v>
          </cell>
          <cell r="Z201">
            <v>1015</v>
          </cell>
          <cell r="AA201">
            <v>993</v>
          </cell>
          <cell r="AB201">
            <v>4653</v>
          </cell>
          <cell r="AC201">
            <v>4132</v>
          </cell>
          <cell r="AD201">
            <v>3439</v>
          </cell>
          <cell r="AE201">
            <v>3084</v>
          </cell>
          <cell r="AF201">
            <v>2637</v>
          </cell>
          <cell r="AG201">
            <v>2282</v>
          </cell>
          <cell r="AH201">
            <v>1893</v>
          </cell>
          <cell r="AI201">
            <v>1588</v>
          </cell>
          <cell r="AJ201">
            <v>1298</v>
          </cell>
          <cell r="AK201">
            <v>1032</v>
          </cell>
          <cell r="AL201">
            <v>876</v>
          </cell>
          <cell r="AM201">
            <v>663</v>
          </cell>
          <cell r="AN201">
            <v>726</v>
          </cell>
        </row>
        <row r="202">
          <cell r="A202" t="str">
            <v>211100</v>
          </cell>
          <cell r="B202" t="str">
            <v>21</v>
          </cell>
          <cell r="C202" t="str">
            <v>11</v>
          </cell>
          <cell r="D202" t="str">
            <v>00</v>
          </cell>
          <cell r="E202" t="str">
            <v>SAN ROMAN</v>
          </cell>
          <cell r="G202">
            <v>253559</v>
          </cell>
          <cell r="H202">
            <v>5028</v>
          </cell>
          <cell r="I202">
            <v>4791</v>
          </cell>
          <cell r="J202">
            <v>4959</v>
          </cell>
          <cell r="K202">
            <v>5075</v>
          </cell>
          <cell r="L202">
            <v>5158</v>
          </cell>
          <cell r="M202">
            <v>5222</v>
          </cell>
          <cell r="N202">
            <v>5275</v>
          </cell>
          <cell r="O202">
            <v>5336</v>
          </cell>
          <cell r="P202">
            <v>5411</v>
          </cell>
          <cell r="Q202">
            <v>5502</v>
          </cell>
          <cell r="R202">
            <v>5595</v>
          </cell>
          <cell r="S202">
            <v>5688</v>
          </cell>
          <cell r="T202">
            <v>5766</v>
          </cell>
          <cell r="U202">
            <v>5796</v>
          </cell>
          <cell r="V202">
            <v>5750</v>
          </cell>
          <cell r="W202">
            <v>5632</v>
          </cell>
          <cell r="X202">
            <v>5490</v>
          </cell>
          <cell r="Y202">
            <v>5370</v>
          </cell>
          <cell r="Z202">
            <v>5246</v>
          </cell>
          <cell r="AA202">
            <v>5135</v>
          </cell>
          <cell r="AB202">
            <v>24061</v>
          </cell>
          <cell r="AC202">
            <v>21361</v>
          </cell>
          <cell r="AD202">
            <v>17779</v>
          </cell>
          <cell r="AE202">
            <v>15949</v>
          </cell>
          <cell r="AF202">
            <v>13633</v>
          </cell>
          <cell r="AG202">
            <v>11803</v>
          </cell>
          <cell r="AH202">
            <v>9790</v>
          </cell>
          <cell r="AI202">
            <v>8210</v>
          </cell>
          <cell r="AJ202">
            <v>6711</v>
          </cell>
          <cell r="AK202">
            <v>5335</v>
          </cell>
          <cell r="AL202">
            <v>4528</v>
          </cell>
          <cell r="AM202">
            <v>3425</v>
          </cell>
          <cell r="AN202">
            <v>3749</v>
          </cell>
        </row>
        <row r="203">
          <cell r="A203" t="str">
            <v>211200</v>
          </cell>
          <cell r="B203" t="str">
            <v>21</v>
          </cell>
          <cell r="C203" t="str">
            <v>12</v>
          </cell>
          <cell r="D203" t="str">
            <v>00</v>
          </cell>
          <cell r="E203" t="str">
            <v>SANDIA</v>
          </cell>
          <cell r="G203">
            <v>69477</v>
          </cell>
          <cell r="H203">
            <v>1378</v>
          </cell>
          <cell r="I203">
            <v>1313</v>
          </cell>
          <cell r="J203">
            <v>1358</v>
          </cell>
          <cell r="K203">
            <v>1391</v>
          </cell>
          <cell r="L203">
            <v>1414</v>
          </cell>
          <cell r="M203">
            <v>1431</v>
          </cell>
          <cell r="N203">
            <v>1446</v>
          </cell>
          <cell r="O203">
            <v>1462</v>
          </cell>
          <cell r="P203">
            <v>1482</v>
          </cell>
          <cell r="Q203">
            <v>1507</v>
          </cell>
          <cell r="R203">
            <v>1533</v>
          </cell>
          <cell r="S203">
            <v>1558</v>
          </cell>
          <cell r="T203">
            <v>1581</v>
          </cell>
          <cell r="U203">
            <v>1588</v>
          </cell>
          <cell r="V203">
            <v>1576</v>
          </cell>
          <cell r="W203">
            <v>1543</v>
          </cell>
          <cell r="X203">
            <v>1505</v>
          </cell>
          <cell r="Y203">
            <v>1471</v>
          </cell>
          <cell r="Z203">
            <v>1438</v>
          </cell>
          <cell r="AA203">
            <v>1407</v>
          </cell>
          <cell r="AB203">
            <v>6593</v>
          </cell>
          <cell r="AC203">
            <v>5853</v>
          </cell>
          <cell r="AD203">
            <v>4872</v>
          </cell>
          <cell r="AE203">
            <v>4369</v>
          </cell>
          <cell r="AF203">
            <v>3735</v>
          </cell>
          <cell r="AG203">
            <v>3234</v>
          </cell>
          <cell r="AH203">
            <v>2682</v>
          </cell>
          <cell r="AI203">
            <v>2249</v>
          </cell>
          <cell r="AJ203">
            <v>1839</v>
          </cell>
          <cell r="AK203">
            <v>1461</v>
          </cell>
          <cell r="AL203">
            <v>1241</v>
          </cell>
          <cell r="AM203">
            <v>939</v>
          </cell>
          <cell r="AN203">
            <v>1028</v>
          </cell>
        </row>
        <row r="204">
          <cell r="A204" t="str">
            <v>211300</v>
          </cell>
          <cell r="B204" t="str">
            <v>21</v>
          </cell>
          <cell r="C204" t="str">
            <v>13</v>
          </cell>
          <cell r="D204" t="str">
            <v>00</v>
          </cell>
          <cell r="E204" t="str">
            <v>YUNGUYO</v>
          </cell>
          <cell r="G204">
            <v>51980</v>
          </cell>
          <cell r="H204">
            <v>1031</v>
          </cell>
          <cell r="I204">
            <v>982</v>
          </cell>
          <cell r="J204">
            <v>1016</v>
          </cell>
          <cell r="K204">
            <v>1040</v>
          </cell>
          <cell r="L204">
            <v>1058</v>
          </cell>
          <cell r="M204">
            <v>1070</v>
          </cell>
          <cell r="N204">
            <v>1082</v>
          </cell>
          <cell r="O204">
            <v>1094</v>
          </cell>
          <cell r="P204">
            <v>1109</v>
          </cell>
          <cell r="Q204">
            <v>1128</v>
          </cell>
          <cell r="R204">
            <v>1147</v>
          </cell>
          <cell r="S204">
            <v>1166</v>
          </cell>
          <cell r="T204">
            <v>1183</v>
          </cell>
          <cell r="U204">
            <v>1188</v>
          </cell>
          <cell r="V204">
            <v>1179</v>
          </cell>
          <cell r="W204">
            <v>1155</v>
          </cell>
          <cell r="X204">
            <v>1126</v>
          </cell>
          <cell r="Y204">
            <v>1101</v>
          </cell>
          <cell r="Z204">
            <v>1076</v>
          </cell>
          <cell r="AA204">
            <v>1052</v>
          </cell>
          <cell r="AB204">
            <v>4932</v>
          </cell>
          <cell r="AC204">
            <v>4379</v>
          </cell>
          <cell r="AD204">
            <v>3645</v>
          </cell>
          <cell r="AE204">
            <v>3269</v>
          </cell>
          <cell r="AF204">
            <v>2795</v>
          </cell>
          <cell r="AG204">
            <v>2419</v>
          </cell>
          <cell r="AH204">
            <v>2007</v>
          </cell>
          <cell r="AI204">
            <v>1683</v>
          </cell>
          <cell r="AJ204">
            <v>1376</v>
          </cell>
          <cell r="AK204">
            <v>1093</v>
          </cell>
          <cell r="AL204">
            <v>928</v>
          </cell>
          <cell r="AM204">
            <v>702</v>
          </cell>
          <cell r="AN204">
            <v>769</v>
          </cell>
        </row>
        <row r="205">
          <cell r="A205" t="str">
            <v>220000</v>
          </cell>
          <cell r="B205" t="str">
            <v>22</v>
          </cell>
          <cell r="C205" t="str">
            <v>00</v>
          </cell>
          <cell r="D205" t="str">
            <v>00</v>
          </cell>
          <cell r="E205" t="str">
            <v>SAN MARTIN</v>
          </cell>
          <cell r="F205">
            <v>703261</v>
          </cell>
          <cell r="G205">
            <v>703261</v>
          </cell>
          <cell r="H205">
            <v>15452</v>
          </cell>
          <cell r="I205">
            <v>15434</v>
          </cell>
          <cell r="J205">
            <v>15958</v>
          </cell>
          <cell r="K205">
            <v>16231</v>
          </cell>
          <cell r="L205">
            <v>16314</v>
          </cell>
          <cell r="M205">
            <v>16293</v>
          </cell>
          <cell r="N205">
            <v>16241</v>
          </cell>
          <cell r="O205">
            <v>16232</v>
          </cell>
          <cell r="P205">
            <v>16328</v>
          </cell>
          <cell r="Q205">
            <v>16569</v>
          </cell>
          <cell r="R205">
            <v>16905</v>
          </cell>
          <cell r="S205">
            <v>17274</v>
          </cell>
          <cell r="T205">
            <v>17555</v>
          </cell>
          <cell r="U205">
            <v>17544</v>
          </cell>
          <cell r="V205">
            <v>17144</v>
          </cell>
          <cell r="W205">
            <v>16431</v>
          </cell>
          <cell r="X205">
            <v>15610</v>
          </cell>
          <cell r="Y205">
            <v>14877</v>
          </cell>
          <cell r="Z205">
            <v>14240</v>
          </cell>
          <cell r="AA205">
            <v>13772</v>
          </cell>
          <cell r="AB205">
            <v>64214</v>
          </cell>
          <cell r="AC205">
            <v>57722</v>
          </cell>
          <cell r="AD205">
            <v>51352</v>
          </cell>
          <cell r="AE205">
            <v>48147</v>
          </cell>
          <cell r="AF205">
            <v>41419</v>
          </cell>
          <cell r="AG205">
            <v>32740</v>
          </cell>
          <cell r="AH205">
            <v>24156</v>
          </cell>
          <cell r="AI205">
            <v>18144</v>
          </cell>
          <cell r="AJ205">
            <v>14129</v>
          </cell>
          <cell r="AK205">
            <v>10438</v>
          </cell>
          <cell r="AL205">
            <v>7707</v>
          </cell>
          <cell r="AM205">
            <v>5443</v>
          </cell>
          <cell r="AN205">
            <v>5246</v>
          </cell>
        </row>
        <row r="206">
          <cell r="A206" t="str">
            <v>220100</v>
          </cell>
          <cell r="B206" t="str">
            <v>22</v>
          </cell>
          <cell r="C206" t="str">
            <v>01</v>
          </cell>
          <cell r="D206" t="str">
            <v>00</v>
          </cell>
          <cell r="E206" t="str">
            <v>MOYOBAMBA</v>
          </cell>
          <cell r="G206">
            <v>112841</v>
          </cell>
          <cell r="H206">
            <v>2479</v>
          </cell>
          <cell r="I206">
            <v>2476</v>
          </cell>
          <cell r="J206">
            <v>2561</v>
          </cell>
          <cell r="K206">
            <v>2604</v>
          </cell>
          <cell r="L206">
            <v>2618</v>
          </cell>
          <cell r="M206">
            <v>2614</v>
          </cell>
          <cell r="N206">
            <v>2606</v>
          </cell>
          <cell r="O206">
            <v>2604</v>
          </cell>
          <cell r="P206">
            <v>2620</v>
          </cell>
          <cell r="Q206">
            <v>2659</v>
          </cell>
          <cell r="R206">
            <v>2712</v>
          </cell>
          <cell r="S206">
            <v>2772</v>
          </cell>
          <cell r="T206">
            <v>2817</v>
          </cell>
          <cell r="U206">
            <v>2815</v>
          </cell>
          <cell r="V206">
            <v>2751</v>
          </cell>
          <cell r="W206">
            <v>2636</v>
          </cell>
          <cell r="X206">
            <v>2505</v>
          </cell>
          <cell r="Y206">
            <v>2387</v>
          </cell>
          <cell r="Z206">
            <v>2285</v>
          </cell>
          <cell r="AA206">
            <v>2210</v>
          </cell>
          <cell r="AB206">
            <v>10303</v>
          </cell>
          <cell r="AC206">
            <v>9262</v>
          </cell>
          <cell r="AD206">
            <v>8240</v>
          </cell>
          <cell r="AE206">
            <v>7725</v>
          </cell>
          <cell r="AF206">
            <v>6646</v>
          </cell>
          <cell r="AG206">
            <v>5253</v>
          </cell>
          <cell r="AH206">
            <v>3876</v>
          </cell>
          <cell r="AI206">
            <v>2911</v>
          </cell>
          <cell r="AJ206">
            <v>2267</v>
          </cell>
          <cell r="AK206">
            <v>1675</v>
          </cell>
          <cell r="AL206">
            <v>1237</v>
          </cell>
          <cell r="AM206">
            <v>873</v>
          </cell>
          <cell r="AN206">
            <v>842</v>
          </cell>
        </row>
        <row r="207">
          <cell r="A207" t="str">
            <v>220200</v>
          </cell>
          <cell r="B207" t="str">
            <v>22</v>
          </cell>
          <cell r="C207" t="str">
            <v>02</v>
          </cell>
          <cell r="D207" t="str">
            <v>00</v>
          </cell>
          <cell r="E207" t="str">
            <v>BELLAVISTA</v>
          </cell>
          <cell r="G207">
            <v>48995</v>
          </cell>
          <cell r="H207">
            <v>1077</v>
          </cell>
          <cell r="I207">
            <v>1075</v>
          </cell>
          <cell r="J207">
            <v>1112</v>
          </cell>
          <cell r="K207">
            <v>1131</v>
          </cell>
          <cell r="L207">
            <v>1137</v>
          </cell>
          <cell r="M207">
            <v>1135</v>
          </cell>
          <cell r="N207">
            <v>1132</v>
          </cell>
          <cell r="O207">
            <v>1131</v>
          </cell>
          <cell r="P207">
            <v>1138</v>
          </cell>
          <cell r="Q207">
            <v>1154</v>
          </cell>
          <cell r="R207">
            <v>1178</v>
          </cell>
          <cell r="S207">
            <v>1203</v>
          </cell>
          <cell r="T207">
            <v>1223</v>
          </cell>
          <cell r="U207">
            <v>1222</v>
          </cell>
          <cell r="V207">
            <v>1194</v>
          </cell>
          <cell r="W207">
            <v>1145</v>
          </cell>
          <cell r="X207">
            <v>1088</v>
          </cell>
          <cell r="Y207">
            <v>1036</v>
          </cell>
          <cell r="Z207">
            <v>992</v>
          </cell>
          <cell r="AA207">
            <v>959</v>
          </cell>
          <cell r="AB207">
            <v>4474</v>
          </cell>
          <cell r="AC207">
            <v>4021</v>
          </cell>
          <cell r="AD207">
            <v>3578</v>
          </cell>
          <cell r="AE207">
            <v>3354</v>
          </cell>
          <cell r="AF207">
            <v>2886</v>
          </cell>
          <cell r="AG207">
            <v>2281</v>
          </cell>
          <cell r="AH207">
            <v>1683</v>
          </cell>
          <cell r="AI207">
            <v>1264</v>
          </cell>
          <cell r="AJ207">
            <v>984</v>
          </cell>
          <cell r="AK207">
            <v>727</v>
          </cell>
          <cell r="AL207">
            <v>537</v>
          </cell>
          <cell r="AM207">
            <v>379</v>
          </cell>
          <cell r="AN207">
            <v>365</v>
          </cell>
        </row>
        <row r="208">
          <cell r="A208" t="str">
            <v>220300</v>
          </cell>
          <cell r="B208" t="str">
            <v>22</v>
          </cell>
          <cell r="C208" t="str">
            <v>03</v>
          </cell>
          <cell r="D208" t="str">
            <v>00</v>
          </cell>
          <cell r="E208" t="str">
            <v>EL DORADO</v>
          </cell>
          <cell r="G208">
            <v>33075</v>
          </cell>
          <cell r="H208">
            <v>727</v>
          </cell>
          <cell r="I208">
            <v>726</v>
          </cell>
          <cell r="J208">
            <v>751</v>
          </cell>
          <cell r="K208">
            <v>763</v>
          </cell>
          <cell r="L208">
            <v>767</v>
          </cell>
          <cell r="M208">
            <v>766</v>
          </cell>
          <cell r="N208">
            <v>764</v>
          </cell>
          <cell r="O208">
            <v>763</v>
          </cell>
          <cell r="P208">
            <v>768</v>
          </cell>
          <cell r="Q208">
            <v>779</v>
          </cell>
          <cell r="R208">
            <v>795</v>
          </cell>
          <cell r="S208">
            <v>812</v>
          </cell>
          <cell r="T208">
            <v>826</v>
          </cell>
          <cell r="U208">
            <v>825</v>
          </cell>
          <cell r="V208">
            <v>806</v>
          </cell>
          <cell r="W208">
            <v>773</v>
          </cell>
          <cell r="X208">
            <v>734</v>
          </cell>
          <cell r="Y208">
            <v>700</v>
          </cell>
          <cell r="Z208">
            <v>670</v>
          </cell>
          <cell r="AA208">
            <v>648</v>
          </cell>
          <cell r="AB208">
            <v>3020</v>
          </cell>
          <cell r="AC208">
            <v>2715</v>
          </cell>
          <cell r="AD208">
            <v>2415</v>
          </cell>
          <cell r="AE208">
            <v>2264</v>
          </cell>
          <cell r="AF208">
            <v>1948</v>
          </cell>
          <cell r="AG208">
            <v>1540</v>
          </cell>
          <cell r="AH208">
            <v>1136</v>
          </cell>
          <cell r="AI208">
            <v>853</v>
          </cell>
          <cell r="AJ208">
            <v>665</v>
          </cell>
          <cell r="AK208">
            <v>491</v>
          </cell>
          <cell r="AL208">
            <v>362</v>
          </cell>
          <cell r="AM208">
            <v>256</v>
          </cell>
          <cell r="AN208">
            <v>247</v>
          </cell>
        </row>
        <row r="209">
          <cell r="A209" t="str">
            <v>220400</v>
          </cell>
          <cell r="B209" t="str">
            <v>22</v>
          </cell>
          <cell r="C209" t="str">
            <v>04</v>
          </cell>
          <cell r="D209" t="str">
            <v>00</v>
          </cell>
          <cell r="E209" t="str">
            <v>HUALLAGA</v>
          </cell>
          <cell r="G209">
            <v>22541</v>
          </cell>
          <cell r="H209">
            <v>495</v>
          </cell>
          <cell r="I209">
            <v>495</v>
          </cell>
          <cell r="J209">
            <v>512</v>
          </cell>
          <cell r="K209">
            <v>520</v>
          </cell>
          <cell r="L209">
            <v>523</v>
          </cell>
          <cell r="M209">
            <v>522</v>
          </cell>
          <cell r="N209">
            <v>521</v>
          </cell>
          <cell r="O209">
            <v>520</v>
          </cell>
          <cell r="P209">
            <v>523</v>
          </cell>
          <cell r="Q209">
            <v>531</v>
          </cell>
          <cell r="R209">
            <v>542</v>
          </cell>
          <cell r="S209">
            <v>554</v>
          </cell>
          <cell r="T209">
            <v>563</v>
          </cell>
          <cell r="U209">
            <v>562</v>
          </cell>
          <cell r="V209">
            <v>550</v>
          </cell>
          <cell r="W209">
            <v>527</v>
          </cell>
          <cell r="X209">
            <v>500</v>
          </cell>
          <cell r="Y209">
            <v>477</v>
          </cell>
          <cell r="Z209">
            <v>456</v>
          </cell>
          <cell r="AA209">
            <v>441</v>
          </cell>
          <cell r="AB209">
            <v>2058</v>
          </cell>
          <cell r="AC209">
            <v>1850</v>
          </cell>
          <cell r="AD209">
            <v>1646</v>
          </cell>
          <cell r="AE209">
            <v>1543</v>
          </cell>
          <cell r="AF209">
            <v>1328</v>
          </cell>
          <cell r="AG209">
            <v>1049</v>
          </cell>
          <cell r="AH209">
            <v>774</v>
          </cell>
          <cell r="AI209">
            <v>582</v>
          </cell>
          <cell r="AJ209">
            <v>453</v>
          </cell>
          <cell r="AK209">
            <v>335</v>
          </cell>
          <cell r="AL209">
            <v>247</v>
          </cell>
          <cell r="AM209">
            <v>174</v>
          </cell>
          <cell r="AN209">
            <v>168</v>
          </cell>
        </row>
        <row r="210">
          <cell r="A210" t="str">
            <v>220500</v>
          </cell>
          <cell r="B210" t="str">
            <v>22</v>
          </cell>
          <cell r="C210" t="str">
            <v>05</v>
          </cell>
          <cell r="D210" t="str">
            <v>00</v>
          </cell>
          <cell r="E210" t="str">
            <v>LAMAS</v>
          </cell>
          <cell r="G210">
            <v>77254</v>
          </cell>
          <cell r="H210">
            <v>1697</v>
          </cell>
          <cell r="I210">
            <v>1695</v>
          </cell>
          <cell r="J210">
            <v>1753</v>
          </cell>
          <cell r="K210">
            <v>1783</v>
          </cell>
          <cell r="L210">
            <v>1792</v>
          </cell>
          <cell r="M210">
            <v>1790</v>
          </cell>
          <cell r="N210">
            <v>1784</v>
          </cell>
          <cell r="O210">
            <v>1783</v>
          </cell>
          <cell r="P210">
            <v>1794</v>
          </cell>
          <cell r="Q210">
            <v>1820</v>
          </cell>
          <cell r="R210">
            <v>1857</v>
          </cell>
          <cell r="S210">
            <v>1898</v>
          </cell>
          <cell r="T210">
            <v>1928</v>
          </cell>
          <cell r="U210">
            <v>1927</v>
          </cell>
          <cell r="V210">
            <v>1883</v>
          </cell>
          <cell r="W210">
            <v>1805</v>
          </cell>
          <cell r="X210">
            <v>1715</v>
          </cell>
          <cell r="Y210">
            <v>1634</v>
          </cell>
          <cell r="Z210">
            <v>1564</v>
          </cell>
          <cell r="AA210">
            <v>1513</v>
          </cell>
          <cell r="AB210">
            <v>7054</v>
          </cell>
          <cell r="AC210">
            <v>6341</v>
          </cell>
          <cell r="AD210">
            <v>5641</v>
          </cell>
          <cell r="AE210">
            <v>5289</v>
          </cell>
          <cell r="AF210">
            <v>4550</v>
          </cell>
          <cell r="AG210">
            <v>3597</v>
          </cell>
          <cell r="AH210">
            <v>2654</v>
          </cell>
          <cell r="AI210">
            <v>1993</v>
          </cell>
          <cell r="AJ210">
            <v>1552</v>
          </cell>
          <cell r="AK210">
            <v>1147</v>
          </cell>
          <cell r="AL210">
            <v>847</v>
          </cell>
          <cell r="AM210">
            <v>598</v>
          </cell>
          <cell r="AN210">
            <v>576</v>
          </cell>
        </row>
        <row r="211">
          <cell r="A211" t="str">
            <v>220600</v>
          </cell>
          <cell r="B211" t="str">
            <v>22</v>
          </cell>
          <cell r="C211" t="str">
            <v>06</v>
          </cell>
          <cell r="D211" t="str">
            <v>00</v>
          </cell>
          <cell r="E211" t="str">
            <v>MARISCAL CACERES</v>
          </cell>
          <cell r="G211">
            <v>49100</v>
          </cell>
          <cell r="H211">
            <v>1079</v>
          </cell>
          <cell r="I211">
            <v>1078</v>
          </cell>
          <cell r="J211">
            <v>1114</v>
          </cell>
          <cell r="K211">
            <v>1133</v>
          </cell>
          <cell r="L211">
            <v>1139</v>
          </cell>
          <cell r="M211">
            <v>1138</v>
          </cell>
          <cell r="N211">
            <v>1134</v>
          </cell>
          <cell r="O211">
            <v>1133</v>
          </cell>
          <cell r="P211">
            <v>1140</v>
          </cell>
          <cell r="Q211">
            <v>1157</v>
          </cell>
          <cell r="R211">
            <v>1180</v>
          </cell>
          <cell r="S211">
            <v>1206</v>
          </cell>
          <cell r="T211">
            <v>1226</v>
          </cell>
          <cell r="U211">
            <v>1225</v>
          </cell>
          <cell r="V211">
            <v>1197</v>
          </cell>
          <cell r="W211">
            <v>1147</v>
          </cell>
          <cell r="X211">
            <v>1090</v>
          </cell>
          <cell r="Y211">
            <v>1039</v>
          </cell>
          <cell r="Z211">
            <v>994</v>
          </cell>
          <cell r="AA211">
            <v>962</v>
          </cell>
          <cell r="AB211">
            <v>4483</v>
          </cell>
          <cell r="AC211">
            <v>4030</v>
          </cell>
          <cell r="AD211">
            <v>3585</v>
          </cell>
          <cell r="AE211">
            <v>3361</v>
          </cell>
          <cell r="AF211">
            <v>2892</v>
          </cell>
          <cell r="AG211">
            <v>2286</v>
          </cell>
          <cell r="AH211">
            <v>1686</v>
          </cell>
          <cell r="AI211">
            <v>1267</v>
          </cell>
          <cell r="AJ211">
            <v>986</v>
          </cell>
          <cell r="AK211">
            <v>729</v>
          </cell>
          <cell r="AL211">
            <v>538</v>
          </cell>
          <cell r="AM211">
            <v>380</v>
          </cell>
          <cell r="AN211">
            <v>366</v>
          </cell>
        </row>
        <row r="212">
          <cell r="A212" t="str">
            <v>220700</v>
          </cell>
          <cell r="B212" t="str">
            <v>22</v>
          </cell>
          <cell r="C212" t="str">
            <v>07</v>
          </cell>
          <cell r="D212" t="str">
            <v>00</v>
          </cell>
          <cell r="E212" t="str">
            <v>PICOTA</v>
          </cell>
          <cell r="G212">
            <v>37695</v>
          </cell>
          <cell r="H212">
            <v>828</v>
          </cell>
          <cell r="I212">
            <v>827</v>
          </cell>
          <cell r="J212">
            <v>855</v>
          </cell>
          <cell r="K212">
            <v>870</v>
          </cell>
          <cell r="L212">
            <v>874</v>
          </cell>
          <cell r="M212">
            <v>873</v>
          </cell>
          <cell r="N212">
            <v>871</v>
          </cell>
          <cell r="O212">
            <v>870</v>
          </cell>
          <cell r="P212">
            <v>875</v>
          </cell>
          <cell r="Q212">
            <v>888</v>
          </cell>
          <cell r="R212">
            <v>906</v>
          </cell>
          <cell r="S212">
            <v>926</v>
          </cell>
          <cell r="T212">
            <v>941</v>
          </cell>
          <cell r="U212">
            <v>940</v>
          </cell>
          <cell r="V212">
            <v>919</v>
          </cell>
          <cell r="W212">
            <v>881</v>
          </cell>
          <cell r="X212">
            <v>837</v>
          </cell>
          <cell r="Y212">
            <v>797</v>
          </cell>
          <cell r="Z212">
            <v>763</v>
          </cell>
          <cell r="AA212">
            <v>738</v>
          </cell>
          <cell r="AB212">
            <v>3442</v>
          </cell>
          <cell r="AC212">
            <v>3094</v>
          </cell>
          <cell r="AD212">
            <v>2753</v>
          </cell>
          <cell r="AE212">
            <v>2581</v>
          </cell>
          <cell r="AF212">
            <v>2220</v>
          </cell>
          <cell r="AG212">
            <v>1755</v>
          </cell>
          <cell r="AH212">
            <v>1295</v>
          </cell>
          <cell r="AI212">
            <v>973</v>
          </cell>
          <cell r="AJ212">
            <v>757</v>
          </cell>
          <cell r="AK212">
            <v>560</v>
          </cell>
          <cell r="AL212">
            <v>413</v>
          </cell>
          <cell r="AM212">
            <v>292</v>
          </cell>
          <cell r="AN212">
            <v>281</v>
          </cell>
        </row>
        <row r="213">
          <cell r="A213" t="str">
            <v>220800</v>
          </cell>
          <cell r="B213" t="str">
            <v>22</v>
          </cell>
          <cell r="C213" t="str">
            <v>08</v>
          </cell>
          <cell r="D213" t="str">
            <v>00</v>
          </cell>
          <cell r="E213" t="str">
            <v>RIOJA</v>
          </cell>
          <cell r="G213">
            <v>101201</v>
          </cell>
          <cell r="H213">
            <v>2224</v>
          </cell>
          <cell r="I213">
            <v>2221</v>
          </cell>
          <cell r="J213">
            <v>2296</v>
          </cell>
          <cell r="K213">
            <v>2336</v>
          </cell>
          <cell r="L213">
            <v>2348</v>
          </cell>
          <cell r="M213">
            <v>2345</v>
          </cell>
          <cell r="N213">
            <v>2337</v>
          </cell>
          <cell r="O213">
            <v>2336</v>
          </cell>
          <cell r="P213">
            <v>2350</v>
          </cell>
          <cell r="Q213">
            <v>2384</v>
          </cell>
          <cell r="R213">
            <v>2433</v>
          </cell>
          <cell r="S213">
            <v>2486</v>
          </cell>
          <cell r="T213">
            <v>2526</v>
          </cell>
          <cell r="U213">
            <v>2525</v>
          </cell>
          <cell r="V213">
            <v>2467</v>
          </cell>
          <cell r="W213">
            <v>2364</v>
          </cell>
          <cell r="X213">
            <v>2246</v>
          </cell>
          <cell r="Y213">
            <v>2141</v>
          </cell>
          <cell r="Z213">
            <v>2049</v>
          </cell>
          <cell r="AA213">
            <v>1982</v>
          </cell>
          <cell r="AB213">
            <v>9241</v>
          </cell>
          <cell r="AC213">
            <v>8306</v>
          </cell>
          <cell r="AD213">
            <v>7390</v>
          </cell>
          <cell r="AE213">
            <v>6928</v>
          </cell>
          <cell r="AF213">
            <v>5960</v>
          </cell>
          <cell r="AG213">
            <v>4711</v>
          </cell>
          <cell r="AH213">
            <v>3476</v>
          </cell>
          <cell r="AI213">
            <v>2611</v>
          </cell>
          <cell r="AJ213">
            <v>2033</v>
          </cell>
          <cell r="AK213">
            <v>1502</v>
          </cell>
          <cell r="AL213">
            <v>1109</v>
          </cell>
          <cell r="AM213">
            <v>783</v>
          </cell>
          <cell r="AN213">
            <v>755</v>
          </cell>
        </row>
        <row r="214">
          <cell r="A214" t="str">
            <v>220900</v>
          </cell>
          <cell r="B214" t="str">
            <v>22</v>
          </cell>
          <cell r="C214" t="str">
            <v>09</v>
          </cell>
          <cell r="D214" t="str">
            <v>00</v>
          </cell>
          <cell r="E214" t="str">
            <v>SAN MARTIN</v>
          </cell>
          <cell r="G214">
            <v>155736</v>
          </cell>
          <cell r="H214">
            <v>3422</v>
          </cell>
          <cell r="I214">
            <v>3418</v>
          </cell>
          <cell r="J214">
            <v>3533</v>
          </cell>
          <cell r="K214">
            <v>3595</v>
          </cell>
          <cell r="L214">
            <v>3612</v>
          </cell>
          <cell r="M214">
            <v>3608</v>
          </cell>
          <cell r="N214">
            <v>3595</v>
          </cell>
          <cell r="O214">
            <v>3596</v>
          </cell>
          <cell r="P214">
            <v>3615</v>
          </cell>
          <cell r="Q214">
            <v>3670</v>
          </cell>
          <cell r="R214">
            <v>3744</v>
          </cell>
          <cell r="S214">
            <v>3825</v>
          </cell>
          <cell r="T214">
            <v>3887</v>
          </cell>
          <cell r="U214">
            <v>3886</v>
          </cell>
          <cell r="V214">
            <v>3797</v>
          </cell>
          <cell r="W214">
            <v>3638</v>
          </cell>
          <cell r="X214">
            <v>3456</v>
          </cell>
          <cell r="Y214">
            <v>3295</v>
          </cell>
          <cell r="Z214">
            <v>3154</v>
          </cell>
          <cell r="AA214">
            <v>3050</v>
          </cell>
          <cell r="AB214">
            <v>14220</v>
          </cell>
          <cell r="AC214">
            <v>12782</v>
          </cell>
          <cell r="AD214">
            <v>11371</v>
          </cell>
          <cell r="AE214">
            <v>10664</v>
          </cell>
          <cell r="AF214">
            <v>9171</v>
          </cell>
          <cell r="AG214">
            <v>7250</v>
          </cell>
          <cell r="AH214">
            <v>5349</v>
          </cell>
          <cell r="AI214">
            <v>4018</v>
          </cell>
          <cell r="AJ214">
            <v>3130</v>
          </cell>
          <cell r="AK214">
            <v>2310</v>
          </cell>
          <cell r="AL214">
            <v>1707</v>
          </cell>
          <cell r="AM214">
            <v>1206</v>
          </cell>
          <cell r="AN214">
            <v>1162</v>
          </cell>
        </row>
        <row r="215">
          <cell r="A215" t="str">
            <v>221000</v>
          </cell>
          <cell r="B215" t="str">
            <v>22</v>
          </cell>
          <cell r="C215" t="str">
            <v>10</v>
          </cell>
          <cell r="D215" t="str">
            <v>00</v>
          </cell>
          <cell r="E215" t="str">
            <v>TOCACHE</v>
          </cell>
          <cell r="G215">
            <v>64823</v>
          </cell>
          <cell r="H215">
            <v>1424</v>
          </cell>
          <cell r="I215">
            <v>1423</v>
          </cell>
          <cell r="J215">
            <v>1471</v>
          </cell>
          <cell r="K215">
            <v>1496</v>
          </cell>
          <cell r="L215">
            <v>1504</v>
          </cell>
          <cell r="M215">
            <v>1502</v>
          </cell>
          <cell r="N215">
            <v>1497</v>
          </cell>
          <cell r="O215">
            <v>1496</v>
          </cell>
          <cell r="P215">
            <v>1505</v>
          </cell>
          <cell r="Q215">
            <v>1527</v>
          </cell>
          <cell r="R215">
            <v>1558</v>
          </cell>
          <cell r="S215">
            <v>1592</v>
          </cell>
          <cell r="T215">
            <v>1618</v>
          </cell>
          <cell r="U215">
            <v>1617</v>
          </cell>
          <cell r="V215">
            <v>1580</v>
          </cell>
          <cell r="W215">
            <v>1515</v>
          </cell>
          <cell r="X215">
            <v>1439</v>
          </cell>
          <cell r="Y215">
            <v>1371</v>
          </cell>
          <cell r="Z215">
            <v>1313</v>
          </cell>
          <cell r="AA215">
            <v>1269</v>
          </cell>
          <cell r="AB215">
            <v>5919</v>
          </cell>
          <cell r="AC215">
            <v>5321</v>
          </cell>
          <cell r="AD215">
            <v>4733</v>
          </cell>
          <cell r="AE215">
            <v>4438</v>
          </cell>
          <cell r="AF215">
            <v>3818</v>
          </cell>
          <cell r="AG215">
            <v>3018</v>
          </cell>
          <cell r="AH215">
            <v>2227</v>
          </cell>
          <cell r="AI215">
            <v>1672</v>
          </cell>
          <cell r="AJ215">
            <v>1302</v>
          </cell>
          <cell r="AK215">
            <v>962</v>
          </cell>
          <cell r="AL215">
            <v>710</v>
          </cell>
          <cell r="AM215">
            <v>502</v>
          </cell>
          <cell r="AN215">
            <v>484</v>
          </cell>
        </row>
        <row r="216">
          <cell r="A216" t="str">
            <v>230000</v>
          </cell>
          <cell r="B216" t="str">
            <v>23</v>
          </cell>
          <cell r="C216" t="str">
            <v>00</v>
          </cell>
          <cell r="D216" t="str">
            <v>00</v>
          </cell>
          <cell r="E216" t="str">
            <v>TACNA</v>
          </cell>
          <cell r="F216">
            <v>291181</v>
          </cell>
          <cell r="G216">
            <v>291181</v>
          </cell>
          <cell r="H216">
            <v>5123</v>
          </cell>
          <cell r="I216">
            <v>4780</v>
          </cell>
          <cell r="J216">
            <v>4888</v>
          </cell>
          <cell r="K216">
            <v>4986</v>
          </cell>
          <cell r="L216">
            <v>5071</v>
          </cell>
          <cell r="M216">
            <v>5140</v>
          </cell>
          <cell r="N216">
            <v>5200</v>
          </cell>
          <cell r="O216">
            <v>5246</v>
          </cell>
          <cell r="P216">
            <v>5275</v>
          </cell>
          <cell r="Q216">
            <v>5290</v>
          </cell>
          <cell r="R216">
            <v>5320</v>
          </cell>
          <cell r="S216">
            <v>5348</v>
          </cell>
          <cell r="T216">
            <v>5349</v>
          </cell>
          <cell r="U216">
            <v>5358</v>
          </cell>
          <cell r="V216">
            <v>5386</v>
          </cell>
          <cell r="W216">
            <v>5447</v>
          </cell>
          <cell r="X216">
            <v>5500</v>
          </cell>
          <cell r="Y216">
            <v>5540</v>
          </cell>
          <cell r="Z216">
            <v>5609</v>
          </cell>
          <cell r="AA216">
            <v>5719</v>
          </cell>
          <cell r="AB216">
            <v>29987</v>
          </cell>
          <cell r="AC216">
            <v>29271</v>
          </cell>
          <cell r="AD216">
            <v>25866</v>
          </cell>
          <cell r="AE216">
            <v>22819</v>
          </cell>
          <cell r="AF216">
            <v>19164</v>
          </cell>
          <cell r="AG216">
            <v>15597</v>
          </cell>
          <cell r="AH216">
            <v>12656</v>
          </cell>
          <cell r="AI216">
            <v>9856</v>
          </cell>
          <cell r="AJ216">
            <v>6870</v>
          </cell>
          <cell r="AK216">
            <v>4938</v>
          </cell>
          <cell r="AL216">
            <v>3562</v>
          </cell>
          <cell r="AM216">
            <v>2431</v>
          </cell>
          <cell r="AN216">
            <v>2589</v>
          </cell>
        </row>
        <row r="217">
          <cell r="A217" t="str">
            <v>230100</v>
          </cell>
          <cell r="B217" t="str">
            <v>23</v>
          </cell>
          <cell r="C217" t="str">
            <v>01</v>
          </cell>
          <cell r="D217" t="str">
            <v>00</v>
          </cell>
          <cell r="E217" t="str">
            <v>TACNA</v>
          </cell>
          <cell r="G217">
            <v>267446</v>
          </cell>
          <cell r="H217">
            <v>4706</v>
          </cell>
          <cell r="I217">
            <v>4390</v>
          </cell>
          <cell r="J217">
            <v>4489</v>
          </cell>
          <cell r="K217">
            <v>4580</v>
          </cell>
          <cell r="L217">
            <v>4658</v>
          </cell>
          <cell r="M217">
            <v>4721</v>
          </cell>
          <cell r="N217">
            <v>4776</v>
          </cell>
          <cell r="O217">
            <v>4819</v>
          </cell>
          <cell r="P217">
            <v>4845</v>
          </cell>
          <cell r="Q217">
            <v>4859</v>
          </cell>
          <cell r="R217">
            <v>4886</v>
          </cell>
          <cell r="S217">
            <v>4913</v>
          </cell>
          <cell r="T217">
            <v>4914</v>
          </cell>
          <cell r="U217">
            <v>4921</v>
          </cell>
          <cell r="V217">
            <v>4947</v>
          </cell>
          <cell r="W217">
            <v>5003</v>
          </cell>
          <cell r="X217">
            <v>5051</v>
          </cell>
          <cell r="Y217">
            <v>5088</v>
          </cell>
          <cell r="Z217">
            <v>5152</v>
          </cell>
          <cell r="AA217">
            <v>5253</v>
          </cell>
          <cell r="AB217">
            <v>27543</v>
          </cell>
          <cell r="AC217">
            <v>26885</v>
          </cell>
          <cell r="AD217">
            <v>23758</v>
          </cell>
          <cell r="AE217">
            <v>20959</v>
          </cell>
          <cell r="AF217">
            <v>17601</v>
          </cell>
          <cell r="AG217">
            <v>14326</v>
          </cell>
          <cell r="AH217">
            <v>11624</v>
          </cell>
          <cell r="AI217">
            <v>9052</v>
          </cell>
          <cell r="AJ217">
            <v>6309</v>
          </cell>
          <cell r="AK217">
            <v>4536</v>
          </cell>
          <cell r="AL217">
            <v>3271</v>
          </cell>
          <cell r="AM217">
            <v>2233</v>
          </cell>
          <cell r="AN217">
            <v>2378</v>
          </cell>
        </row>
        <row r="218">
          <cell r="A218" t="str">
            <v>230200</v>
          </cell>
          <cell r="B218" t="str">
            <v>23</v>
          </cell>
          <cell r="C218" t="str">
            <v>02</v>
          </cell>
          <cell r="D218" t="str">
            <v>00</v>
          </cell>
          <cell r="E218" t="str">
            <v>CANDARAVE</v>
          </cell>
          <cell r="G218">
            <v>8626</v>
          </cell>
          <cell r="H218">
            <v>152</v>
          </cell>
          <cell r="I218">
            <v>142</v>
          </cell>
          <cell r="J218">
            <v>145</v>
          </cell>
          <cell r="K218">
            <v>148</v>
          </cell>
          <cell r="L218">
            <v>150</v>
          </cell>
          <cell r="M218">
            <v>152</v>
          </cell>
          <cell r="N218">
            <v>154</v>
          </cell>
          <cell r="O218">
            <v>155</v>
          </cell>
          <cell r="P218">
            <v>156</v>
          </cell>
          <cell r="Q218">
            <v>157</v>
          </cell>
          <cell r="R218">
            <v>158</v>
          </cell>
          <cell r="S218">
            <v>158</v>
          </cell>
          <cell r="T218">
            <v>158</v>
          </cell>
          <cell r="U218">
            <v>159</v>
          </cell>
          <cell r="V218">
            <v>160</v>
          </cell>
          <cell r="W218">
            <v>161</v>
          </cell>
          <cell r="X218">
            <v>163</v>
          </cell>
          <cell r="Y218">
            <v>164</v>
          </cell>
          <cell r="Z218">
            <v>166</v>
          </cell>
          <cell r="AA218">
            <v>169</v>
          </cell>
          <cell r="AB218">
            <v>888</v>
          </cell>
          <cell r="AC218">
            <v>867</v>
          </cell>
          <cell r="AD218">
            <v>766</v>
          </cell>
          <cell r="AE218">
            <v>676</v>
          </cell>
          <cell r="AF218">
            <v>568</v>
          </cell>
          <cell r="AG218">
            <v>462</v>
          </cell>
          <cell r="AH218">
            <v>375</v>
          </cell>
          <cell r="AI218">
            <v>292</v>
          </cell>
          <cell r="AJ218">
            <v>204</v>
          </cell>
          <cell r="AK218">
            <v>146</v>
          </cell>
          <cell r="AL218">
            <v>106</v>
          </cell>
          <cell r="AM218">
            <v>72</v>
          </cell>
          <cell r="AN218">
            <v>77</v>
          </cell>
        </row>
        <row r="219">
          <cell r="A219" t="str">
            <v>230300</v>
          </cell>
          <cell r="B219" t="str">
            <v>23</v>
          </cell>
          <cell r="C219" t="str">
            <v>03</v>
          </cell>
          <cell r="D219" t="str">
            <v>00</v>
          </cell>
          <cell r="E219" t="str">
            <v>JORGE BASADRE</v>
          </cell>
          <cell r="G219">
            <v>8553</v>
          </cell>
          <cell r="H219">
            <v>150</v>
          </cell>
          <cell r="I219">
            <v>140</v>
          </cell>
          <cell r="J219">
            <v>144</v>
          </cell>
          <cell r="K219">
            <v>146</v>
          </cell>
          <cell r="L219">
            <v>149</v>
          </cell>
          <cell r="M219">
            <v>151</v>
          </cell>
          <cell r="N219">
            <v>153</v>
          </cell>
          <cell r="O219">
            <v>154</v>
          </cell>
          <cell r="P219">
            <v>155</v>
          </cell>
          <cell r="Q219">
            <v>155</v>
          </cell>
          <cell r="R219">
            <v>156</v>
          </cell>
          <cell r="S219">
            <v>157</v>
          </cell>
          <cell r="T219">
            <v>157</v>
          </cell>
          <cell r="U219">
            <v>157</v>
          </cell>
          <cell r="V219">
            <v>158</v>
          </cell>
          <cell r="W219">
            <v>160</v>
          </cell>
          <cell r="X219">
            <v>162</v>
          </cell>
          <cell r="Y219">
            <v>163</v>
          </cell>
          <cell r="Z219">
            <v>165</v>
          </cell>
          <cell r="AA219">
            <v>168</v>
          </cell>
          <cell r="AB219">
            <v>881</v>
          </cell>
          <cell r="AC219">
            <v>860</v>
          </cell>
          <cell r="AD219">
            <v>760</v>
          </cell>
          <cell r="AE219">
            <v>670</v>
          </cell>
          <cell r="AF219">
            <v>563</v>
          </cell>
          <cell r="AG219">
            <v>458</v>
          </cell>
          <cell r="AH219">
            <v>372</v>
          </cell>
          <cell r="AI219">
            <v>290</v>
          </cell>
          <cell r="AJ219">
            <v>202</v>
          </cell>
          <cell r="AK219">
            <v>145</v>
          </cell>
          <cell r="AL219">
            <v>105</v>
          </cell>
          <cell r="AM219">
            <v>71</v>
          </cell>
          <cell r="AN219">
            <v>76</v>
          </cell>
        </row>
        <row r="220">
          <cell r="A220" t="str">
            <v>230400</v>
          </cell>
          <cell r="B220" t="str">
            <v>23</v>
          </cell>
          <cell r="C220" t="str">
            <v>04</v>
          </cell>
          <cell r="D220" t="str">
            <v>00</v>
          </cell>
          <cell r="E220" t="str">
            <v>TARATA</v>
          </cell>
          <cell r="G220">
            <v>6556</v>
          </cell>
          <cell r="H220">
            <v>115</v>
          </cell>
          <cell r="I220">
            <v>108</v>
          </cell>
          <cell r="J220">
            <v>110</v>
          </cell>
          <cell r="K220">
            <v>112</v>
          </cell>
          <cell r="L220">
            <v>114</v>
          </cell>
          <cell r="M220">
            <v>116</v>
          </cell>
          <cell r="N220">
            <v>117</v>
          </cell>
          <cell r="O220">
            <v>118</v>
          </cell>
          <cell r="P220">
            <v>119</v>
          </cell>
          <cell r="Q220">
            <v>119</v>
          </cell>
          <cell r="R220">
            <v>120</v>
          </cell>
          <cell r="S220">
            <v>120</v>
          </cell>
          <cell r="T220">
            <v>120</v>
          </cell>
          <cell r="U220">
            <v>121</v>
          </cell>
          <cell r="V220">
            <v>121</v>
          </cell>
          <cell r="W220">
            <v>123</v>
          </cell>
          <cell r="X220">
            <v>124</v>
          </cell>
          <cell r="Y220">
            <v>125</v>
          </cell>
          <cell r="Z220">
            <v>126</v>
          </cell>
          <cell r="AA220">
            <v>129</v>
          </cell>
          <cell r="AB220">
            <v>675</v>
          </cell>
          <cell r="AC220">
            <v>659</v>
          </cell>
          <cell r="AD220">
            <v>582</v>
          </cell>
          <cell r="AE220">
            <v>514</v>
          </cell>
          <cell r="AF220">
            <v>432</v>
          </cell>
          <cell r="AG220">
            <v>351</v>
          </cell>
          <cell r="AH220">
            <v>285</v>
          </cell>
          <cell r="AI220">
            <v>222</v>
          </cell>
          <cell r="AJ220">
            <v>155</v>
          </cell>
          <cell r="AK220">
            <v>111</v>
          </cell>
          <cell r="AL220">
            <v>80</v>
          </cell>
          <cell r="AM220">
            <v>55</v>
          </cell>
          <cell r="AN220">
            <v>58</v>
          </cell>
        </row>
        <row r="221">
          <cell r="A221" t="str">
            <v>240000</v>
          </cell>
          <cell r="B221" t="str">
            <v>24</v>
          </cell>
          <cell r="C221" t="str">
            <v>00</v>
          </cell>
          <cell r="D221" t="str">
            <v>00</v>
          </cell>
          <cell r="E221" t="str">
            <v>TUMBES</v>
          </cell>
          <cell r="F221">
            <v>204098</v>
          </cell>
          <cell r="G221">
            <v>204098</v>
          </cell>
          <cell r="H221">
            <v>4103</v>
          </cell>
          <cell r="I221">
            <v>4097</v>
          </cell>
          <cell r="J221">
            <v>4118</v>
          </cell>
          <cell r="K221">
            <v>4139</v>
          </cell>
          <cell r="L221">
            <v>4155</v>
          </cell>
          <cell r="M221">
            <v>4169</v>
          </cell>
          <cell r="N221">
            <v>4180</v>
          </cell>
          <cell r="O221">
            <v>4180</v>
          </cell>
          <cell r="P221">
            <v>4182</v>
          </cell>
          <cell r="Q221">
            <v>4176</v>
          </cell>
          <cell r="R221">
            <v>4185</v>
          </cell>
          <cell r="S221">
            <v>4190</v>
          </cell>
          <cell r="T221">
            <v>4181</v>
          </cell>
          <cell r="U221">
            <v>4172</v>
          </cell>
          <cell r="V221">
            <v>4175</v>
          </cell>
          <cell r="W221">
            <v>4187</v>
          </cell>
          <cell r="X221">
            <v>4192</v>
          </cell>
          <cell r="Y221">
            <v>4187</v>
          </cell>
          <cell r="Z221">
            <v>4201</v>
          </cell>
          <cell r="AA221">
            <v>4237</v>
          </cell>
          <cell r="AB221">
            <v>21339</v>
          </cell>
          <cell r="AC221">
            <v>18757</v>
          </cell>
          <cell r="AD221">
            <v>16408</v>
          </cell>
          <cell r="AE221">
            <v>14437</v>
          </cell>
          <cell r="AF221">
            <v>12602</v>
          </cell>
          <cell r="AG221">
            <v>10466</v>
          </cell>
          <cell r="AH221">
            <v>7703</v>
          </cell>
          <cell r="AI221">
            <v>5634</v>
          </cell>
          <cell r="AJ221">
            <v>3979</v>
          </cell>
          <cell r="AK221">
            <v>3103</v>
          </cell>
          <cell r="AL221">
            <v>2471</v>
          </cell>
          <cell r="AM221">
            <v>1851</v>
          </cell>
          <cell r="AN221">
            <v>1942</v>
          </cell>
        </row>
        <row r="222">
          <cell r="A222" t="str">
            <v>240100</v>
          </cell>
          <cell r="B222" t="str">
            <v>24</v>
          </cell>
          <cell r="C222" t="str">
            <v>01</v>
          </cell>
          <cell r="D222" t="str">
            <v>00</v>
          </cell>
          <cell r="E222" t="str">
            <v>TUMBES</v>
          </cell>
          <cell r="G222">
            <v>147483</v>
          </cell>
          <cell r="H222">
            <v>2965</v>
          </cell>
          <cell r="I222">
            <v>2960</v>
          </cell>
          <cell r="J222">
            <v>2976</v>
          </cell>
          <cell r="K222">
            <v>2991</v>
          </cell>
          <cell r="L222">
            <v>3003</v>
          </cell>
          <cell r="M222">
            <v>3012</v>
          </cell>
          <cell r="N222">
            <v>3021</v>
          </cell>
          <cell r="O222">
            <v>3021</v>
          </cell>
          <cell r="P222">
            <v>3022</v>
          </cell>
          <cell r="Q222">
            <v>3018</v>
          </cell>
          <cell r="R222">
            <v>3024</v>
          </cell>
          <cell r="S222">
            <v>3028</v>
          </cell>
          <cell r="T222">
            <v>3021</v>
          </cell>
          <cell r="U222">
            <v>3015</v>
          </cell>
          <cell r="V222">
            <v>3017</v>
          </cell>
          <cell r="W222">
            <v>3026</v>
          </cell>
          <cell r="X222">
            <v>3030</v>
          </cell>
          <cell r="Y222">
            <v>3026</v>
          </cell>
          <cell r="Z222">
            <v>3036</v>
          </cell>
          <cell r="AA222">
            <v>3062</v>
          </cell>
          <cell r="AB222">
            <v>15419</v>
          </cell>
          <cell r="AC222">
            <v>13554</v>
          </cell>
          <cell r="AD222">
            <v>11856</v>
          </cell>
          <cell r="AE222">
            <v>10432</v>
          </cell>
          <cell r="AF222">
            <v>9106</v>
          </cell>
          <cell r="AG222">
            <v>7562</v>
          </cell>
          <cell r="AH222">
            <v>5566</v>
          </cell>
          <cell r="AI222">
            <v>4071</v>
          </cell>
          <cell r="AJ222">
            <v>2875</v>
          </cell>
          <cell r="AK222">
            <v>2242</v>
          </cell>
          <cell r="AL222">
            <v>1785</v>
          </cell>
          <cell r="AM222">
            <v>1338</v>
          </cell>
          <cell r="AN222">
            <v>1403</v>
          </cell>
        </row>
        <row r="223">
          <cell r="A223" t="str">
            <v>240200</v>
          </cell>
          <cell r="B223" t="str">
            <v>24</v>
          </cell>
          <cell r="C223" t="str">
            <v>02</v>
          </cell>
          <cell r="D223" t="str">
            <v>00</v>
          </cell>
          <cell r="E223" t="str">
            <v>CONTRALMIRANTE VILLAR</v>
          </cell>
          <cell r="G223">
            <v>16918</v>
          </cell>
          <cell r="H223">
            <v>340</v>
          </cell>
          <cell r="I223">
            <v>340</v>
          </cell>
          <cell r="J223">
            <v>341</v>
          </cell>
          <cell r="K223">
            <v>343</v>
          </cell>
          <cell r="L223">
            <v>344</v>
          </cell>
          <cell r="M223">
            <v>346</v>
          </cell>
          <cell r="N223">
            <v>346</v>
          </cell>
          <cell r="O223">
            <v>346</v>
          </cell>
          <cell r="P223">
            <v>347</v>
          </cell>
          <cell r="Q223">
            <v>346</v>
          </cell>
          <cell r="R223">
            <v>347</v>
          </cell>
          <cell r="S223">
            <v>347</v>
          </cell>
          <cell r="T223">
            <v>347</v>
          </cell>
          <cell r="U223">
            <v>346</v>
          </cell>
          <cell r="V223">
            <v>346</v>
          </cell>
          <cell r="W223">
            <v>347</v>
          </cell>
          <cell r="X223">
            <v>347</v>
          </cell>
          <cell r="Y223">
            <v>347</v>
          </cell>
          <cell r="Z223">
            <v>348</v>
          </cell>
          <cell r="AA223">
            <v>351</v>
          </cell>
          <cell r="AB223">
            <v>1769</v>
          </cell>
          <cell r="AC223">
            <v>1555</v>
          </cell>
          <cell r="AD223">
            <v>1360</v>
          </cell>
          <cell r="AE223">
            <v>1197</v>
          </cell>
          <cell r="AF223">
            <v>1045</v>
          </cell>
          <cell r="AG223">
            <v>868</v>
          </cell>
          <cell r="AH223">
            <v>639</v>
          </cell>
          <cell r="AI223">
            <v>467</v>
          </cell>
          <cell r="AJ223">
            <v>330</v>
          </cell>
          <cell r="AK223">
            <v>257</v>
          </cell>
          <cell r="AL223">
            <v>205</v>
          </cell>
          <cell r="AM223">
            <v>153</v>
          </cell>
          <cell r="AN223">
            <v>161</v>
          </cell>
        </row>
        <row r="224">
          <cell r="A224" t="str">
            <v>240300</v>
          </cell>
          <cell r="B224" t="str">
            <v>24</v>
          </cell>
          <cell r="C224" t="str">
            <v>03</v>
          </cell>
          <cell r="D224" t="str">
            <v>00</v>
          </cell>
          <cell r="E224" t="str">
            <v>ZARUMILLA</v>
          </cell>
          <cell r="G224">
            <v>39697</v>
          </cell>
          <cell r="H224">
            <v>798</v>
          </cell>
          <cell r="I224">
            <v>797</v>
          </cell>
          <cell r="J224">
            <v>801</v>
          </cell>
          <cell r="K224">
            <v>805</v>
          </cell>
          <cell r="L224">
            <v>808</v>
          </cell>
          <cell r="M224">
            <v>811</v>
          </cell>
          <cell r="N224">
            <v>813</v>
          </cell>
          <cell r="O224">
            <v>813</v>
          </cell>
          <cell r="P224">
            <v>813</v>
          </cell>
          <cell r="Q224">
            <v>812</v>
          </cell>
          <cell r="R224">
            <v>814</v>
          </cell>
          <cell r="S224">
            <v>815</v>
          </cell>
          <cell r="T224">
            <v>813</v>
          </cell>
          <cell r="U224">
            <v>811</v>
          </cell>
          <cell r="V224">
            <v>812</v>
          </cell>
          <cell r="W224">
            <v>814</v>
          </cell>
          <cell r="X224">
            <v>815</v>
          </cell>
          <cell r="Y224">
            <v>814</v>
          </cell>
          <cell r="Z224">
            <v>817</v>
          </cell>
          <cell r="AA224">
            <v>824</v>
          </cell>
          <cell r="AB224">
            <v>4151</v>
          </cell>
          <cell r="AC224">
            <v>3648</v>
          </cell>
          <cell r="AD224">
            <v>3192</v>
          </cell>
          <cell r="AE224">
            <v>2808</v>
          </cell>
          <cell r="AF224">
            <v>2451</v>
          </cell>
          <cell r="AG224">
            <v>2036</v>
          </cell>
          <cell r="AH224">
            <v>1498</v>
          </cell>
          <cell r="AI224">
            <v>1096</v>
          </cell>
          <cell r="AJ224">
            <v>774</v>
          </cell>
          <cell r="AK224">
            <v>604</v>
          </cell>
          <cell r="AL224">
            <v>481</v>
          </cell>
          <cell r="AM224">
            <v>360</v>
          </cell>
          <cell r="AN224">
            <v>378</v>
          </cell>
        </row>
        <row r="225">
          <cell r="A225" t="str">
            <v>250000</v>
          </cell>
          <cell r="B225" t="str">
            <v>25</v>
          </cell>
          <cell r="C225" t="str">
            <v>00</v>
          </cell>
          <cell r="D225" t="str">
            <v>00</v>
          </cell>
          <cell r="E225" t="str">
            <v>UCAYALI</v>
          </cell>
          <cell r="F225">
            <v>425649</v>
          </cell>
          <cell r="G225">
            <v>425649</v>
          </cell>
          <cell r="H225">
            <v>10287</v>
          </cell>
          <cell r="I225">
            <v>9939</v>
          </cell>
          <cell r="J225">
            <v>10170</v>
          </cell>
          <cell r="K225">
            <v>10294</v>
          </cell>
          <cell r="L225">
            <v>10334</v>
          </cell>
          <cell r="M225">
            <v>10329</v>
          </cell>
          <cell r="N225">
            <v>10310</v>
          </cell>
          <cell r="O225">
            <v>10302</v>
          </cell>
          <cell r="P225">
            <v>10339</v>
          </cell>
          <cell r="Q225">
            <v>10434</v>
          </cell>
          <cell r="R225">
            <v>10567</v>
          </cell>
          <cell r="S225">
            <v>10710</v>
          </cell>
          <cell r="T225">
            <v>10806</v>
          </cell>
          <cell r="U225">
            <v>10771</v>
          </cell>
          <cell r="V225">
            <v>10560</v>
          </cell>
          <cell r="W225">
            <v>10189</v>
          </cell>
          <cell r="X225">
            <v>9772</v>
          </cell>
          <cell r="Y225">
            <v>9402</v>
          </cell>
          <cell r="Z225">
            <v>9051</v>
          </cell>
          <cell r="AA225">
            <v>8747</v>
          </cell>
          <cell r="AB225">
            <v>39903</v>
          </cell>
          <cell r="AC225">
            <v>34799</v>
          </cell>
          <cell r="AD225">
            <v>29794</v>
          </cell>
          <cell r="AE225">
            <v>27695</v>
          </cell>
          <cell r="AF225">
            <v>23681</v>
          </cell>
          <cell r="AG225">
            <v>19311</v>
          </cell>
          <cell r="AH225">
            <v>14690</v>
          </cell>
          <cell r="AI225">
            <v>10754</v>
          </cell>
          <cell r="AJ225">
            <v>7406</v>
          </cell>
          <cell r="AK225">
            <v>5400</v>
          </cell>
          <cell r="AL225">
            <v>3568</v>
          </cell>
          <cell r="AM225">
            <v>2782</v>
          </cell>
          <cell r="AN225">
            <v>2553</v>
          </cell>
        </row>
        <row r="226">
          <cell r="A226" t="str">
            <v>250100</v>
          </cell>
          <cell r="B226" t="str">
            <v>25</v>
          </cell>
          <cell r="C226" t="str">
            <v>01</v>
          </cell>
          <cell r="D226" t="str">
            <v>00</v>
          </cell>
          <cell r="E226" t="str">
            <v>CORONEL PORTILLO</v>
          </cell>
          <cell r="G226">
            <v>334589</v>
          </cell>
          <cell r="H226">
            <v>8086</v>
          </cell>
          <cell r="I226">
            <v>7813</v>
          </cell>
          <cell r="J226">
            <v>7994</v>
          </cell>
          <cell r="K226">
            <v>8092</v>
          </cell>
          <cell r="L226">
            <v>8123</v>
          </cell>
          <cell r="M226">
            <v>8119</v>
          </cell>
          <cell r="N226">
            <v>8105</v>
          </cell>
          <cell r="O226">
            <v>8099</v>
          </cell>
          <cell r="P226">
            <v>8127</v>
          </cell>
          <cell r="Q226">
            <v>8202</v>
          </cell>
          <cell r="R226">
            <v>8306</v>
          </cell>
          <cell r="S226">
            <v>8419</v>
          </cell>
          <cell r="T226">
            <v>8494</v>
          </cell>
          <cell r="U226">
            <v>8467</v>
          </cell>
          <cell r="V226">
            <v>8301</v>
          </cell>
          <cell r="W226">
            <v>8009</v>
          </cell>
          <cell r="X226">
            <v>7681</v>
          </cell>
          <cell r="Y226">
            <v>7391</v>
          </cell>
          <cell r="Z226">
            <v>7115</v>
          </cell>
          <cell r="AA226">
            <v>6875</v>
          </cell>
          <cell r="AB226">
            <v>31366</v>
          </cell>
          <cell r="AC226">
            <v>27354</v>
          </cell>
          <cell r="AD226">
            <v>23420</v>
          </cell>
          <cell r="AE226">
            <v>21770</v>
          </cell>
          <cell r="AF226">
            <v>18614</v>
          </cell>
          <cell r="AG226">
            <v>15180</v>
          </cell>
          <cell r="AH226">
            <v>11547</v>
          </cell>
          <cell r="AI226">
            <v>8453</v>
          </cell>
          <cell r="AJ226">
            <v>5822</v>
          </cell>
          <cell r="AK226">
            <v>4246</v>
          </cell>
          <cell r="AL226">
            <v>2805</v>
          </cell>
          <cell r="AM226">
            <v>2187</v>
          </cell>
          <cell r="AN226">
            <v>2007</v>
          </cell>
        </row>
        <row r="227">
          <cell r="A227" t="str">
            <v>250200</v>
          </cell>
          <cell r="B227" t="str">
            <v>25</v>
          </cell>
          <cell r="C227" t="str">
            <v>02</v>
          </cell>
          <cell r="D227" t="str">
            <v>00</v>
          </cell>
          <cell r="E227" t="str">
            <v>ATALAYA</v>
          </cell>
          <cell r="G227">
            <v>40634</v>
          </cell>
          <cell r="H227">
            <v>982</v>
          </cell>
          <cell r="I227">
            <v>949</v>
          </cell>
          <cell r="J227">
            <v>971</v>
          </cell>
          <cell r="K227">
            <v>983</v>
          </cell>
          <cell r="L227">
            <v>986</v>
          </cell>
          <cell r="M227">
            <v>986</v>
          </cell>
          <cell r="N227">
            <v>984</v>
          </cell>
          <cell r="O227">
            <v>983</v>
          </cell>
          <cell r="P227">
            <v>987</v>
          </cell>
          <cell r="Q227">
            <v>996</v>
          </cell>
          <cell r="R227">
            <v>1009</v>
          </cell>
          <cell r="S227">
            <v>1022</v>
          </cell>
          <cell r="T227">
            <v>1032</v>
          </cell>
          <cell r="U227">
            <v>1028</v>
          </cell>
          <cell r="V227">
            <v>1008</v>
          </cell>
          <cell r="W227">
            <v>973</v>
          </cell>
          <cell r="X227">
            <v>933</v>
          </cell>
          <cell r="Y227">
            <v>898</v>
          </cell>
          <cell r="Z227">
            <v>864</v>
          </cell>
          <cell r="AA227">
            <v>835</v>
          </cell>
          <cell r="AB227">
            <v>3809</v>
          </cell>
          <cell r="AC227">
            <v>3322</v>
          </cell>
          <cell r="AD227">
            <v>2844</v>
          </cell>
          <cell r="AE227">
            <v>2644</v>
          </cell>
          <cell r="AF227">
            <v>2261</v>
          </cell>
          <cell r="AG227">
            <v>1843</v>
          </cell>
          <cell r="AH227">
            <v>1402</v>
          </cell>
          <cell r="AI227">
            <v>1027</v>
          </cell>
          <cell r="AJ227">
            <v>707</v>
          </cell>
          <cell r="AK227">
            <v>515</v>
          </cell>
          <cell r="AL227">
            <v>341</v>
          </cell>
          <cell r="AM227">
            <v>266</v>
          </cell>
          <cell r="AN227">
            <v>244</v>
          </cell>
        </row>
        <row r="228">
          <cell r="A228" t="str">
            <v>250300</v>
          </cell>
          <cell r="B228" t="str">
            <v>25</v>
          </cell>
          <cell r="C228" t="str">
            <v>03</v>
          </cell>
          <cell r="D228" t="str">
            <v>00</v>
          </cell>
          <cell r="E228" t="str">
            <v>PADRE ABAD</v>
          </cell>
          <cell r="G228">
            <v>46696</v>
          </cell>
          <cell r="H228">
            <v>1129</v>
          </cell>
          <cell r="I228">
            <v>1090</v>
          </cell>
          <cell r="J228">
            <v>1116</v>
          </cell>
          <cell r="K228">
            <v>1129</v>
          </cell>
          <cell r="L228">
            <v>1134</v>
          </cell>
          <cell r="M228">
            <v>1133</v>
          </cell>
          <cell r="N228">
            <v>1131</v>
          </cell>
          <cell r="O228">
            <v>1130</v>
          </cell>
          <cell r="P228">
            <v>1134</v>
          </cell>
          <cell r="Q228">
            <v>1145</v>
          </cell>
          <cell r="R228">
            <v>1159</v>
          </cell>
          <cell r="S228">
            <v>1175</v>
          </cell>
          <cell r="T228">
            <v>1185</v>
          </cell>
          <cell r="U228">
            <v>1182</v>
          </cell>
          <cell r="V228">
            <v>1158</v>
          </cell>
          <cell r="W228">
            <v>1118</v>
          </cell>
          <cell r="X228">
            <v>1072</v>
          </cell>
          <cell r="Y228">
            <v>1031</v>
          </cell>
          <cell r="Z228">
            <v>993</v>
          </cell>
          <cell r="AA228">
            <v>960</v>
          </cell>
          <cell r="AB228">
            <v>4378</v>
          </cell>
          <cell r="AC228">
            <v>3818</v>
          </cell>
          <cell r="AD228">
            <v>3269</v>
          </cell>
          <cell r="AE228">
            <v>3038</v>
          </cell>
          <cell r="AF228">
            <v>2598</v>
          </cell>
          <cell r="AG228">
            <v>2119</v>
          </cell>
          <cell r="AH228">
            <v>1612</v>
          </cell>
          <cell r="AI228">
            <v>1180</v>
          </cell>
          <cell r="AJ228">
            <v>812</v>
          </cell>
          <cell r="AK228">
            <v>592</v>
          </cell>
          <cell r="AL228">
            <v>391</v>
          </cell>
          <cell r="AM228">
            <v>305</v>
          </cell>
          <cell r="AN228">
            <v>280</v>
          </cell>
        </row>
        <row r="229">
          <cell r="A229" t="str">
            <v>250400</v>
          </cell>
          <cell r="B229" t="str">
            <v>25</v>
          </cell>
          <cell r="C229" t="str">
            <v>04</v>
          </cell>
          <cell r="D229" t="str">
            <v>00</v>
          </cell>
          <cell r="E229" t="str">
            <v>PURUS</v>
          </cell>
          <cell r="G229">
            <v>3730</v>
          </cell>
          <cell r="H229">
            <v>90</v>
          </cell>
          <cell r="I229">
            <v>87</v>
          </cell>
          <cell r="J229">
            <v>89</v>
          </cell>
          <cell r="K229">
            <v>90</v>
          </cell>
          <cell r="L229">
            <v>91</v>
          </cell>
          <cell r="M229">
            <v>91</v>
          </cell>
          <cell r="N229">
            <v>90</v>
          </cell>
          <cell r="O229">
            <v>90</v>
          </cell>
          <cell r="P229">
            <v>91</v>
          </cell>
          <cell r="Q229">
            <v>91</v>
          </cell>
          <cell r="R229">
            <v>93</v>
          </cell>
          <cell r="S229">
            <v>94</v>
          </cell>
          <cell r="T229">
            <v>95</v>
          </cell>
          <cell r="U229">
            <v>94</v>
          </cell>
          <cell r="V229">
            <v>93</v>
          </cell>
          <cell r="W229">
            <v>89</v>
          </cell>
          <cell r="X229">
            <v>86</v>
          </cell>
          <cell r="Y229">
            <v>82</v>
          </cell>
          <cell r="Z229">
            <v>79</v>
          </cell>
          <cell r="AA229">
            <v>77</v>
          </cell>
          <cell r="AB229">
            <v>350</v>
          </cell>
          <cell r="AC229">
            <v>305</v>
          </cell>
          <cell r="AD229">
            <v>261</v>
          </cell>
          <cell r="AE229">
            <v>243</v>
          </cell>
          <cell r="AF229">
            <v>208</v>
          </cell>
          <cell r="AG229">
            <v>169</v>
          </cell>
          <cell r="AH229">
            <v>129</v>
          </cell>
          <cell r="AI229">
            <v>94</v>
          </cell>
          <cell r="AJ229">
            <v>65</v>
          </cell>
          <cell r="AK229">
            <v>47</v>
          </cell>
          <cell r="AL229">
            <v>31</v>
          </cell>
          <cell r="AM229">
            <v>24</v>
          </cell>
          <cell r="AN229">
            <v>22</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7_Gra01"/>
      <sheetName val="Hoja1"/>
      <sheetName val="AJUNPROV"/>
    </sheetNames>
    <sheetDataSet>
      <sheetData sheetId="0" refreshError="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1">
        <row r="2">
          <cell r="A2" t="str">
            <v>A11</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TRUCK SHOP"/>
      <sheetName val="WELDING SHOP"/>
      <sheetName val="FUEL LUBRICANT"/>
      <sheetName val="TRUCK WASH"/>
      <sheetName val="TIRE PAD"/>
      <sheetName val="PREVENTIVE MAINTENANCE"/>
      <sheetName val="YARD UTILITIES"/>
      <sheetName val="POR AREAS"/>
      <sheetName val="RESUMENX"/>
      <sheetName val="CRONOG"/>
    </sheetNames>
    <sheetDataSet>
      <sheetData sheetId="0">
        <row r="22">
          <cell r="F22">
            <v>1.0400592664926087</v>
          </cell>
        </row>
      </sheetData>
      <sheetData sheetId="1">
        <row r="22">
          <cell r="F22">
            <v>1.0400592664926087</v>
          </cell>
        </row>
      </sheetData>
      <sheetData sheetId="2">
        <row r="22">
          <cell r="F22">
            <v>1.0400592664926087</v>
          </cell>
        </row>
      </sheetData>
      <sheetData sheetId="3"/>
      <sheetData sheetId="4">
        <row r="22">
          <cell r="F22">
            <v>1.0400592664926087</v>
          </cell>
        </row>
      </sheetData>
      <sheetData sheetId="5">
        <row r="22">
          <cell r="F22">
            <v>1.0400592664926087</v>
          </cell>
        </row>
      </sheetData>
      <sheetData sheetId="6">
        <row r="22">
          <cell r="F22">
            <v>1.0400592664926087</v>
          </cell>
        </row>
      </sheetData>
      <sheetData sheetId="7">
        <row r="22">
          <cell r="F22">
            <v>1.0400592664926087</v>
          </cell>
        </row>
      </sheetData>
      <sheetData sheetId="8"/>
      <sheetData sheetId="9"/>
      <sheetData sheetId="1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átula"/>
      <sheetName val="Comparativo mecánica Clima"/>
      <sheetName val="Comparativo sistema"/>
      <sheetName val="Electricidad - Climatización"/>
      <sheetName val="Electricidad _ Climatización"/>
      <sheetName val="Demanda"/>
    </sheetNames>
    <sheetDataSet>
      <sheetData sheetId="0" refreshError="1"/>
      <sheetData sheetId="1"/>
      <sheetData sheetId="2" refreshError="1"/>
      <sheetData sheetId="3"/>
      <sheetData sheetId="4" refreshError="1"/>
      <sheetData sheetId="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O SSGG"/>
      <sheetName val="UPSS"/>
      <sheetName val="I-4"/>
      <sheetName val="I-3"/>
      <sheetName val="I-2"/>
      <sheetName val="I-1"/>
      <sheetName val="II-1"/>
      <sheetName val="FINAL"/>
      <sheetName val="REDUNDA"/>
      <sheetName val="Hoja1"/>
    </sheetNames>
    <sheetDataSet>
      <sheetData sheetId="0"/>
      <sheetData sheetId="1"/>
      <sheetData sheetId="2"/>
      <sheetData sheetId="3"/>
      <sheetData sheetId="4"/>
      <sheetData sheetId="5"/>
      <sheetData sheetId="6"/>
      <sheetData sheetId="7">
        <row r="1">
          <cell r="A1" t="str">
            <v>COD</v>
          </cell>
          <cell r="B1" t="str">
            <v>CD</v>
          </cell>
          <cell r="C1" t="str">
            <v>T</v>
          </cell>
          <cell r="D1" t="str">
            <v>DESCRIPCION</v>
          </cell>
          <cell r="E1" t="str">
            <v>CL1</v>
          </cell>
          <cell r="F1" t="str">
            <v>CL2</v>
          </cell>
          <cell r="G1" t="str">
            <v>U</v>
          </cell>
          <cell r="H1" t="str">
            <v>CAT</v>
          </cell>
          <cell r="I1" t="str">
            <v>DOG</v>
          </cell>
        </row>
        <row r="2">
          <cell r="A2" t="str">
            <v>Z-152</v>
          </cell>
          <cell r="C2" t="str">
            <v>INF</v>
          </cell>
          <cell r="D2" t="str">
            <v>ACCESS POINT</v>
          </cell>
          <cell r="E2" t="str">
            <v>INF</v>
          </cell>
          <cell r="F2" t="str">
            <v>EQ</v>
          </cell>
          <cell r="I2" t="e">
            <v>#NAME?</v>
          </cell>
        </row>
        <row r="3">
          <cell r="A3" t="str">
            <v>L-105B</v>
          </cell>
          <cell r="C3" t="str">
            <v>LAB</v>
          </cell>
          <cell r="D3" t="str">
            <v>AGITADOR DE MUÑECAS</v>
          </cell>
          <cell r="E3" t="str">
            <v>L</v>
          </cell>
          <cell r="F3" t="str">
            <v>EQ</v>
          </cell>
          <cell r="G3" t="e">
            <v>#NAME?</v>
          </cell>
          <cell r="H3" t="e">
            <v>#NAME?</v>
          </cell>
        </row>
        <row r="4">
          <cell r="A4" t="str">
            <v>L-57</v>
          </cell>
          <cell r="C4" t="str">
            <v>LAB</v>
          </cell>
          <cell r="D4" t="str">
            <v>AGITADOR DE PLAQUETAS HORIZONTAL  (80 BOLSAS) ATEMPERADA CON CABINA 22°c.</v>
          </cell>
          <cell r="E4" t="str">
            <v>L</v>
          </cell>
          <cell r="F4" t="str">
            <v>EQ</v>
          </cell>
          <cell r="G4" t="e">
            <v>#NAME?</v>
          </cell>
          <cell r="H4" t="e">
            <v>#NAME?</v>
          </cell>
          <cell r="I4" t="e">
            <v>#NAME?</v>
          </cell>
        </row>
        <row r="5">
          <cell r="A5" t="str">
            <v>L-84A</v>
          </cell>
          <cell r="C5" t="str">
            <v>LAB</v>
          </cell>
          <cell r="D5" t="str">
            <v>AGITADOR ELÉCTRICO PARA PIPETAS</v>
          </cell>
          <cell r="E5" t="str">
            <v>L</v>
          </cell>
          <cell r="F5" t="str">
            <v>EQ</v>
          </cell>
          <cell r="G5" t="e">
            <v>#NAME?</v>
          </cell>
          <cell r="H5" t="e">
            <v>#NAME?</v>
          </cell>
          <cell r="I5" t="e">
            <v>#NAME?</v>
          </cell>
        </row>
        <row r="6">
          <cell r="A6" t="str">
            <v>L-105</v>
          </cell>
          <cell r="C6" t="str">
            <v>LAB</v>
          </cell>
          <cell r="D6" t="str">
            <v xml:space="preserve">AGITADOR ORBITAL </v>
          </cell>
          <cell r="E6" t="str">
            <v>L</v>
          </cell>
          <cell r="F6" t="str">
            <v>EQ</v>
          </cell>
          <cell r="G6" t="e">
            <v>#NAME?</v>
          </cell>
          <cell r="H6" t="e">
            <v>#NAME?</v>
          </cell>
          <cell r="I6" t="e">
            <v>#NAME?</v>
          </cell>
        </row>
        <row r="7">
          <cell r="A7" t="str">
            <v>L-51A</v>
          </cell>
          <cell r="C7" t="str">
            <v>LAB</v>
          </cell>
          <cell r="D7" t="str">
            <v>AGITADOR PARA BOLSAS DE SANGRE</v>
          </cell>
          <cell r="E7" t="str">
            <v>L</v>
          </cell>
          <cell r="F7" t="str">
            <v>EQ</v>
          </cell>
          <cell r="G7" t="e">
            <v>#NAME?</v>
          </cell>
          <cell r="H7" t="e">
            <v>#NAME?</v>
          </cell>
          <cell r="I7" t="e">
            <v>#NAME?</v>
          </cell>
        </row>
        <row r="8">
          <cell r="A8" t="str">
            <v>L-45</v>
          </cell>
          <cell r="C8" t="str">
            <v>LAB</v>
          </cell>
          <cell r="D8" t="str">
            <v>AGITADOR PARA SANGRE,  PLASMA Y OTROS LÍQUIDOS</v>
          </cell>
          <cell r="E8" t="str">
            <v>L</v>
          </cell>
          <cell r="F8" t="str">
            <v>EQ</v>
          </cell>
          <cell r="G8" t="e">
            <v>#NAME?</v>
          </cell>
          <cell r="H8" t="e">
            <v>#NAME?</v>
          </cell>
          <cell r="I8" t="e">
            <v>#NAME?</v>
          </cell>
        </row>
        <row r="9">
          <cell r="A9" t="str">
            <v>L-45A</v>
          </cell>
          <cell r="C9" t="str">
            <v>LAB</v>
          </cell>
          <cell r="D9" t="str">
            <v xml:space="preserve">AGITADOR TERMOMAGNÉTICO </v>
          </cell>
          <cell r="E9" t="str">
            <v>L</v>
          </cell>
          <cell r="F9" t="str">
            <v>EQ</v>
          </cell>
          <cell r="G9" t="e">
            <v>#NAME?</v>
          </cell>
          <cell r="H9" t="e">
            <v>#NAME?</v>
          </cell>
          <cell r="I9" t="e">
            <v>#NAME?</v>
          </cell>
        </row>
        <row r="10">
          <cell r="A10" t="str">
            <v>L-44</v>
          </cell>
          <cell r="C10" t="str">
            <v>LAB</v>
          </cell>
          <cell r="D10" t="str">
            <v xml:space="preserve">AGREGOMETRO, PLAQUETARIO </v>
          </cell>
          <cell r="E10" t="str">
            <v>L</v>
          </cell>
          <cell r="F10" t="str">
            <v>EQ</v>
          </cell>
          <cell r="G10" t="e">
            <v>#NAME?</v>
          </cell>
          <cell r="H10" t="e">
            <v>#NAME?</v>
          </cell>
          <cell r="I10" t="e">
            <v>#NAME?</v>
          </cell>
        </row>
        <row r="11">
          <cell r="A11" t="str">
            <v>Z-100A</v>
          </cell>
          <cell r="C11" t="str">
            <v>EM</v>
          </cell>
          <cell r="D11" t="str">
            <v>AIRE ACONDICIONADO TIPO PRECISIÓN</v>
          </cell>
          <cell r="E11" t="str">
            <v>EM</v>
          </cell>
          <cell r="F11" t="str">
            <v>OC</v>
          </cell>
          <cell r="G11" t="e">
            <v>#NAME?</v>
          </cell>
          <cell r="H11" t="e">
            <v>#NAME?</v>
          </cell>
          <cell r="I11" t="e">
            <v>#NAME?</v>
          </cell>
        </row>
        <row r="12">
          <cell r="A12" t="str">
            <v>Z-100B</v>
          </cell>
          <cell r="C12" t="str">
            <v>EM</v>
          </cell>
          <cell r="D12" t="str">
            <v>AIRE ACONDICIONADO TIPO SPLIT</v>
          </cell>
          <cell r="E12" t="str">
            <v>EM</v>
          </cell>
          <cell r="F12" t="str">
            <v>OC</v>
          </cell>
          <cell r="G12" t="e">
            <v>#NAME?</v>
          </cell>
          <cell r="H12" t="e">
            <v>#NAME?</v>
          </cell>
          <cell r="I12" t="e">
            <v>#NAME?</v>
          </cell>
        </row>
        <row r="13">
          <cell r="A13" t="str">
            <v>INF-200</v>
          </cell>
          <cell r="C13" t="str">
            <v>EM</v>
          </cell>
          <cell r="D13" t="str">
            <v>ALARMA AUDIOVISUAL</v>
          </cell>
          <cell r="E13" t="str">
            <v>EM</v>
          </cell>
          <cell r="F13" t="str">
            <v>OC</v>
          </cell>
          <cell r="G13" t="e">
            <v>#NAME?</v>
          </cell>
          <cell r="H13" t="e">
            <v>#NAME?</v>
          </cell>
          <cell r="I13" t="e">
            <v>#NAME?</v>
          </cell>
        </row>
        <row r="14">
          <cell r="A14" t="str">
            <v>U-31</v>
          </cell>
          <cell r="C14" t="str">
            <v>OD</v>
          </cell>
          <cell r="D14" t="str">
            <v>AMALGAMADOR DENTAL</v>
          </cell>
          <cell r="E14" t="str">
            <v>B</v>
          </cell>
          <cell r="F14" t="str">
            <v>EQ</v>
          </cell>
          <cell r="G14" t="e">
            <v>#NAME?</v>
          </cell>
          <cell r="H14" t="e">
            <v>#NAME?</v>
          </cell>
          <cell r="I14" t="e">
            <v>#NAME?</v>
          </cell>
        </row>
        <row r="15">
          <cell r="A15" t="str">
            <v>AM-4</v>
          </cell>
          <cell r="C15" t="str">
            <v>TRT</v>
          </cell>
          <cell r="D15" t="str">
            <v>AMBULANCIA DE TIPO RURAL TIPO II</v>
          </cell>
          <cell r="E15" t="str">
            <v>E</v>
          </cell>
          <cell r="F15" t="str">
            <v>EQ</v>
          </cell>
          <cell r="H15" t="e">
            <v>#NAME?</v>
          </cell>
          <cell r="I15" t="e">
            <v>#NAME?</v>
          </cell>
        </row>
        <row r="16">
          <cell r="A16" t="str">
            <v>AM-1b</v>
          </cell>
          <cell r="C16" t="str">
            <v>TRT</v>
          </cell>
          <cell r="D16" t="str">
            <v>AMBULANCIA FLUVIAL DE TRANSPORTE ASISTENCIAL MEDICALIZADO</v>
          </cell>
          <cell r="E16" t="str">
            <v>E</v>
          </cell>
          <cell r="F16" t="str">
            <v>EQ</v>
          </cell>
          <cell r="H16" t="e">
            <v>#NAME?</v>
          </cell>
          <cell r="I16" t="e">
            <v>#NAME?</v>
          </cell>
        </row>
        <row r="17">
          <cell r="A17" t="str">
            <v>AM-5</v>
          </cell>
          <cell r="C17" t="str">
            <v>TRT</v>
          </cell>
          <cell r="D17" t="str">
            <v>AMBULANCIA URBANA TIPO III</v>
          </cell>
          <cell r="E17" t="str">
            <v>E</v>
          </cell>
          <cell r="F17" t="str">
            <v>EQ</v>
          </cell>
          <cell r="H17" t="e">
            <v>#NAME?</v>
          </cell>
          <cell r="I17" t="e">
            <v>#NAME?</v>
          </cell>
        </row>
        <row r="18">
          <cell r="A18" t="str">
            <v>AMB-II</v>
          </cell>
          <cell r="C18" t="str">
            <v>TRT</v>
          </cell>
          <cell r="D18" t="str">
            <v xml:space="preserve">AMBULANCIA, PARA TRANSPORTE TERRESTRE URBANA TIPO II </v>
          </cell>
          <cell r="E18" t="str">
            <v>E</v>
          </cell>
          <cell r="F18" t="str">
            <v>EQ</v>
          </cell>
          <cell r="G18" t="e">
            <v>#NAME?</v>
          </cell>
          <cell r="H18" t="e">
            <v>#NAME?</v>
          </cell>
          <cell r="I18" t="e">
            <v>#NAME?</v>
          </cell>
        </row>
        <row r="19">
          <cell r="A19" t="str">
            <v>AMB-III</v>
          </cell>
          <cell r="C19" t="str">
            <v>TRT</v>
          </cell>
          <cell r="D19" t="str">
            <v xml:space="preserve">AMBULANCIA, PARA TRANSPORTE TERRESTRE URBANA TIPO III </v>
          </cell>
          <cell r="E19" t="str">
            <v>E</v>
          </cell>
          <cell r="F19" t="str">
            <v>EQ</v>
          </cell>
          <cell r="G19" t="e">
            <v>#NAME?</v>
          </cell>
          <cell r="H19" t="e">
            <v>#NAME?</v>
          </cell>
          <cell r="I19" t="e">
            <v>#NAME?</v>
          </cell>
        </row>
        <row r="20">
          <cell r="A20" t="str">
            <v>EM-100</v>
          </cell>
          <cell r="C20" t="str">
            <v>DX</v>
          </cell>
          <cell r="D20" t="str">
            <v>AMNIOSCOPIO</v>
          </cell>
          <cell r="E20" t="str">
            <v>B</v>
          </cell>
          <cell r="F20" t="str">
            <v>EQ</v>
          </cell>
          <cell r="G20" t="e">
            <v>#NAME?</v>
          </cell>
          <cell r="H20" t="e">
            <v>#NAME?</v>
          </cell>
          <cell r="I20" t="e">
            <v>#NAME?</v>
          </cell>
        </row>
        <row r="21">
          <cell r="A21" t="str">
            <v>T-38A</v>
          </cell>
          <cell r="C21" t="str">
            <v>MAN</v>
          </cell>
          <cell r="D21" t="str">
            <v>AMOLADORA</v>
          </cell>
          <cell r="E21" t="str">
            <v>E</v>
          </cell>
          <cell r="F21" t="str">
            <v>EQ</v>
          </cell>
          <cell r="G21" t="e">
            <v>#NAME?</v>
          </cell>
          <cell r="H21" t="e">
            <v>#NAME?</v>
          </cell>
          <cell r="I21" t="e">
            <v>#NAME?</v>
          </cell>
        </row>
        <row r="22">
          <cell r="A22" t="str">
            <v>T-12</v>
          </cell>
          <cell r="C22" t="str">
            <v>MAN</v>
          </cell>
          <cell r="D22" t="str">
            <v>AMOLADORA MANUAL DE 7” 2.3 KW, 8500 RPM, INDUSTRIAL, CON GUANTES Y LENTES</v>
          </cell>
          <cell r="E22" t="str">
            <v>E</v>
          </cell>
          <cell r="F22" t="str">
            <v>EQ</v>
          </cell>
          <cell r="G22" t="e">
            <v>#NAME?</v>
          </cell>
          <cell r="H22" t="e">
            <v>#NAME?</v>
          </cell>
          <cell r="I22" t="e">
            <v>#NAME?</v>
          </cell>
        </row>
        <row r="23">
          <cell r="A23" t="str">
            <v>I-100</v>
          </cell>
          <cell r="C23" t="str">
            <v>COM</v>
          </cell>
          <cell r="D23" t="str">
            <v>AMPLIFICADOR DE SONIDO</v>
          </cell>
          <cell r="E23" t="str">
            <v>COM</v>
          </cell>
          <cell r="F23" t="str">
            <v>EQ</v>
          </cell>
          <cell r="H23" t="e">
            <v>#NAME?</v>
          </cell>
          <cell r="I23" t="e">
            <v>#NAME?</v>
          </cell>
        </row>
        <row r="24">
          <cell r="A24" t="str">
            <v>Z-101</v>
          </cell>
          <cell r="C24" t="str">
            <v>INF</v>
          </cell>
          <cell r="D24" t="str">
            <v>AMPLIFICADOR DE VIDEO A 1GHZ - Ingreso de señal de cable-televisión</v>
          </cell>
          <cell r="E24" t="str">
            <v>E</v>
          </cell>
          <cell r="F24" t="str">
            <v>OC</v>
          </cell>
          <cell r="G24" t="e">
            <v>#NAME?</v>
          </cell>
          <cell r="H24" t="e">
            <v>#NAME?</v>
          </cell>
          <cell r="I24" t="e">
            <v>#NAME?</v>
          </cell>
        </row>
        <row r="25">
          <cell r="A25" t="str">
            <v>L-202</v>
          </cell>
          <cell r="C25" t="str">
            <v>LAB</v>
          </cell>
          <cell r="D25" t="str">
            <v>ANALIZADOR  AUTOMÁTICO PARA ORINA</v>
          </cell>
          <cell r="E25" t="str">
            <v>COM</v>
          </cell>
          <cell r="F25" t="str">
            <v>EQ</v>
          </cell>
          <cell r="G25" t="e">
            <v>#NAME?</v>
          </cell>
          <cell r="H25" t="e">
            <v>#NAME?</v>
          </cell>
          <cell r="I25" t="e">
            <v>#NAME?</v>
          </cell>
        </row>
        <row r="26">
          <cell r="A26" t="str">
            <v>L-81b</v>
          </cell>
          <cell r="C26" t="str">
            <v>LAB</v>
          </cell>
          <cell r="D26" t="str">
            <v>ANALIZADOR  HEMATOLÓGICO AUTOMÁTICO DE 03 EXTIRPES</v>
          </cell>
          <cell r="E26" t="str">
            <v>COM</v>
          </cell>
          <cell r="F26" t="str">
            <v>EQ</v>
          </cell>
          <cell r="G26" t="e">
            <v>#NAME?</v>
          </cell>
          <cell r="H26" t="e">
            <v>#NAME?</v>
          </cell>
          <cell r="I26" t="e">
            <v>#NAME?</v>
          </cell>
        </row>
        <row r="27">
          <cell r="A27" t="str">
            <v>L-81E</v>
          </cell>
          <cell r="C27" t="str">
            <v>LAB</v>
          </cell>
          <cell r="D27" t="str">
            <v>ANALIZADOR  HEMATOLÓGICO AUTOMÁTICO DE 05 EXTIRPES</v>
          </cell>
          <cell r="E27" t="str">
            <v>COM</v>
          </cell>
          <cell r="F27" t="str">
            <v>EQ</v>
          </cell>
          <cell r="G27" t="e">
            <v>#NAME?</v>
          </cell>
          <cell r="H27" t="e">
            <v>#NAME?</v>
          </cell>
          <cell r="I27" t="e">
            <v>#NAME?</v>
          </cell>
        </row>
        <row r="28">
          <cell r="A28" t="str">
            <v>L-113</v>
          </cell>
          <cell r="C28" t="str">
            <v>LAB</v>
          </cell>
          <cell r="D28" t="str">
            <v>ANALIZADOR AUTOMÁTICO DE COOMBS</v>
          </cell>
          <cell r="E28" t="str">
            <v>COM</v>
          </cell>
          <cell r="F28" t="str">
            <v>EQ</v>
          </cell>
          <cell r="G28" t="e">
            <v>#NAME?</v>
          </cell>
          <cell r="H28" t="e">
            <v>#NAME?</v>
          </cell>
          <cell r="I28" t="e">
            <v>#NAME?</v>
          </cell>
        </row>
        <row r="29">
          <cell r="A29" t="str">
            <v>L-84</v>
          </cell>
          <cell r="C29" t="str">
            <v>LAB</v>
          </cell>
          <cell r="D29" t="str">
            <v>ANALIZADOR AUTOMÁTICO DE ELISA</v>
          </cell>
          <cell r="E29" t="str">
            <v>COM</v>
          </cell>
          <cell r="F29" t="str">
            <v>EQ</v>
          </cell>
          <cell r="G29" t="e">
            <v>#NAME?</v>
          </cell>
          <cell r="H29" t="e">
            <v>#NAME?</v>
          </cell>
          <cell r="I29" t="e">
            <v>#NAME?</v>
          </cell>
        </row>
        <row r="30">
          <cell r="A30" t="str">
            <v>L-81G</v>
          </cell>
          <cell r="C30" t="str">
            <v>LAB</v>
          </cell>
          <cell r="D30" t="str">
            <v>ANALIZADOR AUTOMATICO PARA MICROBIOLOGIA</v>
          </cell>
          <cell r="E30" t="str">
            <v>COM</v>
          </cell>
          <cell r="F30" t="str">
            <v>EQ</v>
          </cell>
          <cell r="G30" t="e">
            <v>#NAME?</v>
          </cell>
          <cell r="H30" t="e">
            <v>#NAME?</v>
          </cell>
          <cell r="I30" t="e">
            <v>#NAME?</v>
          </cell>
        </row>
        <row r="31">
          <cell r="A31" t="str">
            <v>L-81c</v>
          </cell>
          <cell r="C31" t="str">
            <v>LAB</v>
          </cell>
          <cell r="D31" t="str">
            <v>ANALIZADOR BIOQUÍMICO AUTOMÁTIZADO</v>
          </cell>
          <cell r="E31" t="str">
            <v>COM</v>
          </cell>
          <cell r="F31" t="str">
            <v>EQ</v>
          </cell>
          <cell r="G31" t="e">
            <v>#NAME?</v>
          </cell>
          <cell r="H31" t="e">
            <v>#NAME?</v>
          </cell>
          <cell r="I31" t="e">
            <v>#NAME?</v>
          </cell>
        </row>
        <row r="32">
          <cell r="A32" t="str">
            <v>L-81D</v>
          </cell>
          <cell r="C32" t="str">
            <v>LAB</v>
          </cell>
          <cell r="D32" t="str">
            <v>ANALIZADOR BIOQUÍMICO SEMI AUTOMÁTICO</v>
          </cell>
          <cell r="E32" t="str">
            <v>COM</v>
          </cell>
          <cell r="F32" t="str">
            <v>EQ</v>
          </cell>
          <cell r="G32" t="e">
            <v>#NAME?</v>
          </cell>
          <cell r="H32" t="e">
            <v>#NAME?</v>
          </cell>
          <cell r="I32" t="e">
            <v>#NAME?</v>
          </cell>
        </row>
        <row r="33">
          <cell r="A33" t="str">
            <v>T-51</v>
          </cell>
          <cell r="C33" t="str">
            <v>MAN</v>
          </cell>
          <cell r="D33" t="str">
            <v xml:space="preserve">ANALIZADOR DE DESFIBRILADOR </v>
          </cell>
          <cell r="E33" t="str">
            <v>COM</v>
          </cell>
          <cell r="F33" t="str">
            <v>EQ</v>
          </cell>
          <cell r="G33" t="e">
            <v>#NAME?</v>
          </cell>
          <cell r="H33" t="e">
            <v>#NAME?</v>
          </cell>
          <cell r="I33" t="e">
            <v>#NAME?</v>
          </cell>
        </row>
        <row r="34">
          <cell r="A34" t="str">
            <v>L-139</v>
          </cell>
          <cell r="C34" t="str">
            <v>LAB</v>
          </cell>
          <cell r="D34" t="str">
            <v>ANALIZADOR DE ELECTROLÍTICOS Y GASES DE SANGRE PORTATIL</v>
          </cell>
          <cell r="E34" t="str">
            <v>COM</v>
          </cell>
          <cell r="F34" t="str">
            <v>EQ</v>
          </cell>
          <cell r="G34" t="e">
            <v>#NAME?</v>
          </cell>
          <cell r="H34" t="e">
            <v>#NAME?</v>
          </cell>
          <cell r="I34" t="e">
            <v>#NAME?</v>
          </cell>
        </row>
        <row r="35">
          <cell r="A35" t="str">
            <v>L-28</v>
          </cell>
          <cell r="C35" t="str">
            <v>LAB</v>
          </cell>
          <cell r="D35" t="str">
            <v xml:space="preserve">ANALIZADOR DE ELECTROLITOS Y GASES EN LA SANGRE </v>
          </cell>
          <cell r="E35" t="str">
            <v>COM</v>
          </cell>
          <cell r="F35" t="str">
            <v>EQ</v>
          </cell>
          <cell r="G35" t="e">
            <v>#NAME?</v>
          </cell>
          <cell r="H35" t="e">
            <v>#NAME?</v>
          </cell>
          <cell r="I35" t="e">
            <v>#NAME?</v>
          </cell>
        </row>
        <row r="36">
          <cell r="A36" t="str">
            <v>T-52</v>
          </cell>
          <cell r="C36" t="str">
            <v>MAN</v>
          </cell>
          <cell r="D36" t="str">
            <v xml:space="preserve">ANALIZADOR DE GASES ANESTÉSICOS </v>
          </cell>
          <cell r="E36" t="str">
            <v>COM</v>
          </cell>
          <cell r="F36" t="str">
            <v>EQ</v>
          </cell>
          <cell r="G36" t="e">
            <v>#NAME?</v>
          </cell>
          <cell r="H36" t="e">
            <v>#NAME?</v>
          </cell>
          <cell r="I36" t="e">
            <v>#NAME?</v>
          </cell>
        </row>
        <row r="37">
          <cell r="A37" t="str">
            <v>T-52A</v>
          </cell>
          <cell r="C37" t="str">
            <v>MAN</v>
          </cell>
          <cell r="D37" t="str">
            <v>ANALIZADOR DE SEGURIDAD ELECTRICA</v>
          </cell>
          <cell r="E37" t="str">
            <v>INF</v>
          </cell>
          <cell r="F37" t="str">
            <v>EQ</v>
          </cell>
          <cell r="G37" t="e">
            <v>#NAME?</v>
          </cell>
          <cell r="H37" t="e">
            <v>#NAME?</v>
          </cell>
          <cell r="I37" t="e">
            <v>#NAME?</v>
          </cell>
        </row>
        <row r="38">
          <cell r="A38" t="str">
            <v>L-161</v>
          </cell>
          <cell r="C38" t="str">
            <v>LAB</v>
          </cell>
          <cell r="D38" t="str">
            <v>ANALIZADOR INMUNOLOGICO AUTOMATIZADO</v>
          </cell>
          <cell r="E38" t="str">
            <v>COM</v>
          </cell>
          <cell r="F38" t="str">
            <v>EQ</v>
          </cell>
          <cell r="G38" t="e">
            <v>#NAME?</v>
          </cell>
          <cell r="H38" t="e">
            <v>#NAME?</v>
          </cell>
          <cell r="I38" t="e">
            <v>#NAME?</v>
          </cell>
        </row>
        <row r="39">
          <cell r="A39" t="str">
            <v>L-81F</v>
          </cell>
          <cell r="C39" t="str">
            <v>LAB</v>
          </cell>
          <cell r="D39" t="str">
            <v>ANALIZADOR INMUNOLOGICO AUTOMATIZADO</v>
          </cell>
          <cell r="E39" t="str">
            <v>COM</v>
          </cell>
          <cell r="F39" t="str">
            <v>EQ</v>
          </cell>
          <cell r="G39" t="e">
            <v>#NAME?</v>
          </cell>
          <cell r="H39" t="e">
            <v>#NAME?</v>
          </cell>
          <cell r="I39" t="e">
            <v>#NAME?</v>
          </cell>
        </row>
        <row r="40">
          <cell r="A40" t="str">
            <v>L-81G</v>
          </cell>
          <cell r="C40" t="str">
            <v>LAB</v>
          </cell>
          <cell r="D40" t="str">
            <v>ANALIZADOR INMUNOLOGICO SEMI AUTOMATICO</v>
          </cell>
          <cell r="E40" t="str">
            <v>COM</v>
          </cell>
          <cell r="F40" t="str">
            <v>EQ</v>
          </cell>
          <cell r="G40" t="e">
            <v>#NAME?</v>
          </cell>
          <cell r="H40" t="e">
            <v>#NAME?</v>
          </cell>
          <cell r="I40" t="e">
            <v>#NAME?</v>
          </cell>
        </row>
        <row r="41">
          <cell r="A41" t="str">
            <v>L-31</v>
          </cell>
          <cell r="C41" t="str">
            <v>LAB</v>
          </cell>
          <cell r="D41" t="str">
            <v xml:space="preserve">ANALIZADOR NEFELOMETRICO </v>
          </cell>
          <cell r="E41" t="str">
            <v>COM</v>
          </cell>
          <cell r="F41" t="str">
            <v>EQ</v>
          </cell>
          <cell r="G41" t="e">
            <v>#NAME?</v>
          </cell>
          <cell r="H41" t="e">
            <v>#NAME?</v>
          </cell>
          <cell r="I41" t="e">
            <v>#NAME?</v>
          </cell>
        </row>
        <row r="42">
          <cell r="A42" t="str">
            <v>T-53</v>
          </cell>
          <cell r="C42" t="str">
            <v>MAN</v>
          </cell>
          <cell r="D42" t="str">
            <v xml:space="preserve">ANALIZADOR PARA RESPIRADORES </v>
          </cell>
          <cell r="E42" t="str">
            <v>COM</v>
          </cell>
          <cell r="F42" t="str">
            <v>EQ</v>
          </cell>
          <cell r="G42" t="e">
            <v>#NAME?</v>
          </cell>
          <cell r="H42" t="e">
            <v>#NAME?</v>
          </cell>
          <cell r="I42" t="e">
            <v>#NAME?</v>
          </cell>
        </row>
        <row r="43">
          <cell r="A43" t="str">
            <v>T-54</v>
          </cell>
          <cell r="C43" t="str">
            <v>MAN</v>
          </cell>
          <cell r="D43" t="str">
            <v xml:space="preserve">ANALIZADOR PARA UNIDAD DE ELECTROCIRUGÍA </v>
          </cell>
          <cell r="E43" t="str">
            <v>COM</v>
          </cell>
          <cell r="F43" t="str">
            <v>EQ</v>
          </cell>
          <cell r="G43" t="e">
            <v>#NAME?</v>
          </cell>
          <cell r="H43" t="e">
            <v>#NAME?</v>
          </cell>
          <cell r="I43" t="e">
            <v>#NAME?</v>
          </cell>
        </row>
        <row r="44">
          <cell r="A44" t="str">
            <v>L-15A</v>
          </cell>
          <cell r="C44" t="str">
            <v>LAB</v>
          </cell>
          <cell r="D44" t="str">
            <v>ANALIZADORES AUTOMÁTICOS DE GRUPO SANGUÍNEO</v>
          </cell>
          <cell r="E44" t="str">
            <v>COM</v>
          </cell>
          <cell r="F44" t="str">
            <v>EQ</v>
          </cell>
          <cell r="G44" t="e">
            <v>#NAME?</v>
          </cell>
          <cell r="H44" t="e">
            <v>#NAME?</v>
          </cell>
          <cell r="I44" t="e">
            <v>#NAME?</v>
          </cell>
        </row>
        <row r="45">
          <cell r="A45" t="str">
            <v>AN-10</v>
          </cell>
          <cell r="C45" t="str">
            <v>MA</v>
          </cell>
          <cell r="D45" t="str">
            <v>ANAQUEL CERRADO DE ACERO INOXIDABLE CON 2 PUERTAS Y CON 3 DIVISIONES</v>
          </cell>
          <cell r="E45" t="str">
            <v>COM</v>
          </cell>
          <cell r="F45" t="str">
            <v>EQ</v>
          </cell>
          <cell r="G45" t="e">
            <v>#NAME?</v>
          </cell>
          <cell r="H45" t="e">
            <v>#NAME?</v>
          </cell>
          <cell r="I45" t="e">
            <v>#NAME?</v>
          </cell>
        </row>
        <row r="46">
          <cell r="A46" t="str">
            <v>AN-1</v>
          </cell>
          <cell r="C46" t="str">
            <v>MC</v>
          </cell>
          <cell r="D46" t="str">
            <v>ANDADOR</v>
          </cell>
          <cell r="E46" t="str">
            <v>COM</v>
          </cell>
          <cell r="F46" t="str">
            <v>EQ</v>
          </cell>
          <cell r="G46" t="e">
            <v>#NAME?</v>
          </cell>
          <cell r="H46" t="e">
            <v>#NAME?</v>
          </cell>
          <cell r="I46" t="e">
            <v>#NAME?</v>
          </cell>
        </row>
        <row r="47">
          <cell r="A47" t="str">
            <v>RX-22</v>
          </cell>
          <cell r="C47" t="str">
            <v>IMAG</v>
          </cell>
          <cell r="D47" t="str">
            <v>ANGIOGRAFO DIGITAL</v>
          </cell>
          <cell r="E47" t="str">
            <v>COM</v>
          </cell>
          <cell r="F47" t="str">
            <v>EQ</v>
          </cell>
          <cell r="G47" t="e">
            <v>#NAME?</v>
          </cell>
          <cell r="H47" t="e">
            <v>#NAME?</v>
          </cell>
          <cell r="I47" t="e">
            <v>#NAME?</v>
          </cell>
        </row>
        <row r="48">
          <cell r="A48" t="str">
            <v>AN-20</v>
          </cell>
          <cell r="C48" t="str">
            <v>OPT</v>
          </cell>
          <cell r="D48" t="str">
            <v>ANOSCOPIO</v>
          </cell>
          <cell r="E48" t="str">
            <v>COM</v>
          </cell>
          <cell r="F48" t="str">
            <v>EQ</v>
          </cell>
          <cell r="G48" t="e">
            <v>#NAME?</v>
          </cell>
          <cell r="H48" t="e">
            <v>#NAME?</v>
          </cell>
          <cell r="I48" t="e">
            <v>#NAME?</v>
          </cell>
        </row>
        <row r="49">
          <cell r="A49" t="str">
            <v>MA-13</v>
          </cell>
          <cell r="C49" t="str">
            <v>MA</v>
          </cell>
          <cell r="D49" t="str">
            <v>ARCHIVADOR DE LAMINAS (PATOLOGIA) TIPO KARDEX</v>
          </cell>
          <cell r="E49" t="str">
            <v>COM</v>
          </cell>
          <cell r="F49" t="str">
            <v>EQ</v>
          </cell>
          <cell r="G49" t="e">
            <v>#NAME?</v>
          </cell>
          <cell r="H49" t="e">
            <v>#NAME?</v>
          </cell>
          <cell r="I49" t="e">
            <v>#NAME?</v>
          </cell>
        </row>
        <row r="50">
          <cell r="A50" t="str">
            <v>MC-10</v>
          </cell>
          <cell r="C50" t="str">
            <v>MA</v>
          </cell>
          <cell r="D50" t="str">
            <v>ARCHIVADOR METÁLICO DE 4 GAVETAS</v>
          </cell>
          <cell r="E50" t="str">
            <v>COM</v>
          </cell>
          <cell r="F50" t="str">
            <v>EQ</v>
          </cell>
          <cell r="G50" t="e">
            <v>#NAME?</v>
          </cell>
          <cell r="H50" t="e">
            <v>#NAME?</v>
          </cell>
          <cell r="I50" t="e">
            <v>#NAME?</v>
          </cell>
        </row>
        <row r="51">
          <cell r="A51" t="str">
            <v>MA-13</v>
          </cell>
          <cell r="C51" t="str">
            <v>MC</v>
          </cell>
          <cell r="D51" t="str">
            <v>ARCHIVADOR METÁLICO PARA LÁMINAS</v>
          </cell>
          <cell r="E51" t="str">
            <v>COM</v>
          </cell>
          <cell r="F51" t="str">
            <v>EQ</v>
          </cell>
          <cell r="G51" t="e">
            <v>#NAME?</v>
          </cell>
          <cell r="H51" t="e">
            <v>#NAME?</v>
          </cell>
          <cell r="I51" t="e">
            <v>#NAME?</v>
          </cell>
        </row>
        <row r="52">
          <cell r="A52" t="str">
            <v>SO-10</v>
          </cell>
          <cell r="C52" t="str">
            <v>COM</v>
          </cell>
          <cell r="D52" t="str">
            <v>ARGOLLA DE METAL O MADERA INSTALADA EN EL TECHO</v>
          </cell>
          <cell r="E52" t="str">
            <v>COM</v>
          </cell>
          <cell r="F52" t="str">
            <v>EQ</v>
          </cell>
          <cell r="H52" t="e">
            <v>#NAME?</v>
          </cell>
          <cell r="I52" t="e">
            <v>#NAME?</v>
          </cell>
        </row>
        <row r="53">
          <cell r="A53" t="str">
            <v>U-7</v>
          </cell>
          <cell r="C53" t="str">
            <v>MC</v>
          </cell>
          <cell r="D53" t="str">
            <v>ARMARIO DE ACERO INOXIDABLE PARA INSTRUMENTAL DENTAL DE 2 CUERPOS</v>
          </cell>
          <cell r="E53" t="str">
            <v>COM</v>
          </cell>
          <cell r="F53" t="str">
            <v>EQ</v>
          </cell>
          <cell r="G53" t="e">
            <v>#NAME?</v>
          </cell>
          <cell r="H53" t="e">
            <v>#NAME?</v>
          </cell>
          <cell r="I53" t="e">
            <v>#NAME?</v>
          </cell>
        </row>
        <row r="54">
          <cell r="A54" t="str">
            <v>M-32</v>
          </cell>
          <cell r="C54" t="str">
            <v>MA</v>
          </cell>
          <cell r="D54" t="str">
            <v>ARMARIO DE MADERA</v>
          </cell>
          <cell r="E54" t="str">
            <v>MA</v>
          </cell>
          <cell r="F54" t="str">
            <v>EQ</v>
          </cell>
          <cell r="G54" t="e">
            <v>#NAME?</v>
          </cell>
          <cell r="H54" t="e">
            <v>#NAME?</v>
          </cell>
          <cell r="I54" t="e">
            <v>#NAME?</v>
          </cell>
        </row>
        <row r="55">
          <cell r="A55" t="str">
            <v>M-61</v>
          </cell>
          <cell r="C55" t="str">
            <v>MA</v>
          </cell>
          <cell r="D55" t="str">
            <v>ARMARIO DE MADERA PARA MATERIAL ESTERIL CON PUERTAS DE VIDRIO</v>
          </cell>
          <cell r="E55" t="str">
            <v>MA</v>
          </cell>
          <cell r="F55" t="str">
            <v>EQ</v>
          </cell>
          <cell r="G55" t="e">
            <v>#NAME?</v>
          </cell>
          <cell r="H55" t="e">
            <v>#NAME?</v>
          </cell>
          <cell r="I55" t="e">
            <v>#NAME?</v>
          </cell>
        </row>
        <row r="56">
          <cell r="A56" t="str">
            <v>MC-14</v>
          </cell>
          <cell r="C56" t="str">
            <v>MA</v>
          </cell>
          <cell r="D56" t="str">
            <v>ARMARIO METALICO DE 2 PUERTAS</v>
          </cell>
          <cell r="E56" t="str">
            <v>MA</v>
          </cell>
          <cell r="F56" t="str">
            <v>EQ</v>
          </cell>
          <cell r="G56" t="e">
            <v>#NAME?</v>
          </cell>
          <cell r="H56" t="e">
            <v>#NAME?</v>
          </cell>
          <cell r="I56" t="e">
            <v>#NAME?</v>
          </cell>
        </row>
        <row r="57">
          <cell r="A57" t="str">
            <v>MA-24</v>
          </cell>
          <cell r="C57" t="str">
            <v>MC</v>
          </cell>
          <cell r="D57" t="str">
            <v>ARMARIO METALICO GUARDA ROPA DE UN CUERPO Y DOS COMPARTIMIENTOS</v>
          </cell>
          <cell r="E57" t="str">
            <v>E</v>
          </cell>
          <cell r="F57" t="str">
            <v>EQ</v>
          </cell>
          <cell r="G57" t="e">
            <v>#NAME?</v>
          </cell>
          <cell r="H57" t="e">
            <v>#NAME?</v>
          </cell>
          <cell r="I57" t="e">
            <v>#NAME?</v>
          </cell>
        </row>
        <row r="58">
          <cell r="A58" t="str">
            <v>U-7A</v>
          </cell>
          <cell r="C58" t="str">
            <v>MC</v>
          </cell>
          <cell r="D58" t="str">
            <v>ARMARIO METALICO PARA INSTRUMENTAL DENTAL</v>
          </cell>
          <cell r="E58" t="str">
            <v>MC</v>
          </cell>
          <cell r="F58" t="str">
            <v>EQ</v>
          </cell>
          <cell r="G58" t="e">
            <v>#NAME?</v>
          </cell>
          <cell r="H58" t="e">
            <v>#NAME?</v>
          </cell>
          <cell r="I58" t="e">
            <v>#NAME?</v>
          </cell>
        </row>
        <row r="59">
          <cell r="A59" t="str">
            <v>MA-27</v>
          </cell>
          <cell r="C59" t="str">
            <v>MC</v>
          </cell>
          <cell r="D59" t="str">
            <v>ARMARIO METÁLICO PARA INSTRUMENTOS Y MATERIAL ESTÉRIL,  ACERO  INOXIDABLE</v>
          </cell>
          <cell r="E59" t="str">
            <v>MC</v>
          </cell>
          <cell r="F59" t="str">
            <v>EQ</v>
          </cell>
          <cell r="G59" t="e">
            <v>#NAME?</v>
          </cell>
          <cell r="H59" t="e">
            <v>#NAME?</v>
          </cell>
          <cell r="I59" t="e">
            <v>#NAME?</v>
          </cell>
        </row>
        <row r="60">
          <cell r="A60" t="str">
            <v>MA-26</v>
          </cell>
          <cell r="C60" t="str">
            <v>MC</v>
          </cell>
          <cell r="D60" t="str">
            <v>ARMARIO METÁLICO PARA MEDICAMENTOS DE 104 X 45 CMS.</v>
          </cell>
          <cell r="E60" t="str">
            <v>MC</v>
          </cell>
          <cell r="F60" t="str">
            <v>EQ</v>
          </cell>
          <cell r="H60" t="e">
            <v>#NAME?</v>
          </cell>
          <cell r="I60" t="e">
            <v>#NAME?</v>
          </cell>
        </row>
        <row r="61">
          <cell r="A61" t="str">
            <v>M-13</v>
          </cell>
          <cell r="C61" t="str">
            <v>MA</v>
          </cell>
          <cell r="D61" t="str">
            <v>ARMARIO PARA COLGAR DE MADERA DE 2 DIVISIONES PUERTAS CORREDIZAS Y CERRADURA</v>
          </cell>
          <cell r="E61" t="str">
            <v>MA</v>
          </cell>
          <cell r="F61" t="str">
            <v>EQ</v>
          </cell>
          <cell r="G61" t="e">
            <v>#NAME?</v>
          </cell>
          <cell r="H61" t="e">
            <v>#NAME?</v>
          </cell>
          <cell r="I61" t="e">
            <v>#NAME?</v>
          </cell>
        </row>
        <row r="62">
          <cell r="A62" t="str">
            <v>M-11</v>
          </cell>
          <cell r="C62" t="str">
            <v>MA</v>
          </cell>
          <cell r="D62" t="str">
            <v>ARMARIO PARA COLGAR DE MADERA DE 2 DIVISIONES Y PUERTAS CORREDIZAS</v>
          </cell>
          <cell r="E62" t="str">
            <v>MA</v>
          </cell>
          <cell r="F62" t="str">
            <v>EQ</v>
          </cell>
          <cell r="G62" t="e">
            <v>#NAME?</v>
          </cell>
          <cell r="H62" t="e">
            <v>#NAME?</v>
          </cell>
          <cell r="I62" t="e">
            <v>#NAME?</v>
          </cell>
        </row>
        <row r="63">
          <cell r="A63" t="str">
            <v>M-11B</v>
          </cell>
          <cell r="C63" t="str">
            <v>MA</v>
          </cell>
          <cell r="D63" t="str">
            <v>ARMARIO PARA COLGAR ENDOSCOPIOS</v>
          </cell>
          <cell r="E63" t="str">
            <v>MA</v>
          </cell>
          <cell r="F63" t="str">
            <v>EQ</v>
          </cell>
          <cell r="G63" t="e">
            <v>#NAME?</v>
          </cell>
          <cell r="H63" t="e">
            <v>#NAME?</v>
          </cell>
          <cell r="I63" t="e">
            <v>#NAME?</v>
          </cell>
        </row>
        <row r="64">
          <cell r="A64" t="str">
            <v>EM-23</v>
          </cell>
          <cell r="C64" t="str">
            <v>UAP</v>
          </cell>
          <cell r="D64" t="str">
            <v>ASPIRADOR DE SECRECION PORTATIL</v>
          </cell>
          <cell r="E64" t="str">
            <v>B</v>
          </cell>
          <cell r="F64" t="str">
            <v>EQ</v>
          </cell>
          <cell r="G64" t="e">
            <v>#NAME?</v>
          </cell>
          <cell r="H64" t="e">
            <v>#NAME?</v>
          </cell>
          <cell r="I64" t="e">
            <v>#NAME?</v>
          </cell>
        </row>
        <row r="65">
          <cell r="A65" t="str">
            <v>EM-25</v>
          </cell>
          <cell r="C65" t="str">
            <v>UAP</v>
          </cell>
          <cell r="D65" t="str">
            <v>ASPIRADOR DE SECRECIONES DE SOBREMESA</v>
          </cell>
          <cell r="E65" t="str">
            <v>B</v>
          </cell>
          <cell r="F65" t="str">
            <v>EQ</v>
          </cell>
          <cell r="G65" t="e">
            <v>#NAME?</v>
          </cell>
          <cell r="H65" t="e">
            <v>#NAME?</v>
          </cell>
          <cell r="I65" t="e">
            <v>#NAME?</v>
          </cell>
        </row>
        <row r="66">
          <cell r="A66" t="str">
            <v>EM-24</v>
          </cell>
          <cell r="C66" t="str">
            <v>UAP</v>
          </cell>
          <cell r="D66" t="str">
            <v>ASPIRADOR DE SECRECIONES RODABLE</v>
          </cell>
          <cell r="E66" t="str">
            <v>B</v>
          </cell>
          <cell r="F66" t="str">
            <v>EQ</v>
          </cell>
          <cell r="G66" t="e">
            <v>#NAME?</v>
          </cell>
          <cell r="H66" t="e">
            <v>#NAME?</v>
          </cell>
          <cell r="I66" t="e">
            <v>#NAME?</v>
          </cell>
        </row>
        <row r="67">
          <cell r="A67" t="str">
            <v>EM-24B</v>
          </cell>
          <cell r="C67" t="str">
            <v>UAP</v>
          </cell>
          <cell r="D67" t="str">
            <v>ASPIRADOR DE SECRECIONES RODABLE PARA SALA DE OPERACIONES</v>
          </cell>
          <cell r="E67" t="str">
            <v>B</v>
          </cell>
          <cell r="F67" t="str">
            <v>EQ</v>
          </cell>
          <cell r="G67" t="e">
            <v>#NAME?</v>
          </cell>
          <cell r="H67" t="e">
            <v>#NAME?</v>
          </cell>
          <cell r="I67" t="e">
            <v>#NAME?</v>
          </cell>
        </row>
        <row r="68">
          <cell r="A68" t="str">
            <v>EM-96</v>
          </cell>
          <cell r="C68" t="str">
            <v>QX</v>
          </cell>
          <cell r="D68" t="str">
            <v>ASPIRADOR ULTRASÓNICO</v>
          </cell>
          <cell r="E68" t="str">
            <v>B</v>
          </cell>
          <cell r="F68" t="str">
            <v>EQ</v>
          </cell>
          <cell r="G68" t="e">
            <v>#NAME?</v>
          </cell>
          <cell r="H68" t="e">
            <v>#NAME?</v>
          </cell>
          <cell r="I68" t="e">
            <v>#NAME?</v>
          </cell>
        </row>
        <row r="69">
          <cell r="A69" t="str">
            <v>M-78</v>
          </cell>
          <cell r="C69" t="str">
            <v>C</v>
          </cell>
          <cell r="D69" t="str">
            <v>ATRIL PARA EXPOSITOR</v>
          </cell>
          <cell r="E69" t="str">
            <v>C</v>
          </cell>
          <cell r="F69" t="str">
            <v>EQ</v>
          </cell>
          <cell r="G69" t="e">
            <v>#NAME?</v>
          </cell>
          <cell r="H69" t="e">
            <v>#NAME?</v>
          </cell>
          <cell r="I69" t="e">
            <v>#NAME?</v>
          </cell>
        </row>
        <row r="70">
          <cell r="A70" t="str">
            <v>EM-57</v>
          </cell>
          <cell r="C70" t="str">
            <v>DX</v>
          </cell>
          <cell r="D70" t="str">
            <v>AUDIOMETRO DE DOS CANALES</v>
          </cell>
          <cell r="E70" t="str">
            <v>B</v>
          </cell>
          <cell r="F70" t="str">
            <v>EQ</v>
          </cell>
          <cell r="G70" t="e">
            <v>#NAME?</v>
          </cell>
          <cell r="H70" t="e">
            <v>#NAME?</v>
          </cell>
          <cell r="I70" t="e">
            <v>#NAME?</v>
          </cell>
        </row>
        <row r="71">
          <cell r="A71" t="str">
            <v>L-127</v>
          </cell>
          <cell r="C71" t="str">
            <v>LAB</v>
          </cell>
          <cell r="D71" t="str">
            <v>AUTOANALIZADOR DE INMUNOENSAYO POR QUIMIOLUMINISCENCIA (CESION EN USO)</v>
          </cell>
          <cell r="E71" t="str">
            <v>L</v>
          </cell>
          <cell r="F71" t="str">
            <v>EQ</v>
          </cell>
          <cell r="G71" t="e">
            <v>#NAME?</v>
          </cell>
          <cell r="H71" t="e">
            <v>#NAME?</v>
          </cell>
          <cell r="I71" t="e">
            <v>#NAME?</v>
          </cell>
        </row>
        <row r="72">
          <cell r="A72" t="str">
            <v>L-47A</v>
          </cell>
          <cell r="C72" t="str">
            <v>LAB</v>
          </cell>
          <cell r="D72" t="str">
            <v xml:space="preserve">AUTOANALIZADOR HEMATOLÓGICO (3 DIFERENCIALES) </v>
          </cell>
          <cell r="E72" t="str">
            <v>L</v>
          </cell>
          <cell r="F72" t="str">
            <v>EQ</v>
          </cell>
          <cell r="G72" t="e">
            <v>#NAME?</v>
          </cell>
          <cell r="H72" t="e">
            <v>#NAME?</v>
          </cell>
          <cell r="I72" t="e">
            <v>#NAME?</v>
          </cell>
        </row>
        <row r="73">
          <cell r="A73" t="str">
            <v>L-47</v>
          </cell>
          <cell r="C73" t="str">
            <v>LAB</v>
          </cell>
          <cell r="D73" t="str">
            <v xml:space="preserve">AUTOANALIZADOR HEMATOLÓGICO (6 DIFERENCIALES) </v>
          </cell>
          <cell r="E73" t="str">
            <v>L</v>
          </cell>
          <cell r="F73" t="str">
            <v>EQ</v>
          </cell>
          <cell r="G73" t="e">
            <v>#NAME?</v>
          </cell>
          <cell r="H73" t="e">
            <v>#NAME?</v>
          </cell>
          <cell r="I73" t="e">
            <v>#NAME?</v>
          </cell>
        </row>
        <row r="74">
          <cell r="A74" t="str">
            <v>S-104C</v>
          </cell>
          <cell r="C74" t="str">
            <v>EST</v>
          </cell>
          <cell r="D74" t="str">
            <v>AUTOCLAVE A VAPOR DE 100 LITROS PARA RESIDUOS HOSPITALARIOS CON TRITURADOR Y ACCESORIOS</v>
          </cell>
          <cell r="E74" t="str">
            <v>E</v>
          </cell>
          <cell r="F74" t="str">
            <v>EQ</v>
          </cell>
          <cell r="H74" t="e">
            <v>#NAME?</v>
          </cell>
          <cell r="I74" t="e">
            <v>#NAME?</v>
          </cell>
        </row>
        <row r="75">
          <cell r="A75" t="str">
            <v>S-104B</v>
          </cell>
          <cell r="C75" t="str">
            <v>EST</v>
          </cell>
          <cell r="D75" t="str">
            <v>AUTOCLAVE A VAPOR DE 150 LITROS PARA RESIDUOS HOSPITALARIOS CON TRITURADOR Y ACCESORIOS</v>
          </cell>
          <cell r="E75" t="str">
            <v>E</v>
          </cell>
          <cell r="F75" t="str">
            <v>EQ</v>
          </cell>
          <cell r="H75" t="e">
            <v>#NAME?</v>
          </cell>
          <cell r="I75" t="e">
            <v>#NAME?</v>
          </cell>
        </row>
        <row r="76">
          <cell r="A76" t="str">
            <v>S-104</v>
          </cell>
          <cell r="C76" t="str">
            <v>EST</v>
          </cell>
          <cell r="D76" t="str">
            <v>AUTOCLAVE A VAPOR DE 250 LITROS PARA RESIDUOS HOSPITALARIOS CON TRITURADOR Y ACCESORIOS</v>
          </cell>
          <cell r="E76" t="str">
            <v>E</v>
          </cell>
          <cell r="F76" t="str">
            <v>EQ</v>
          </cell>
          <cell r="H76" t="e">
            <v>#NAME?</v>
          </cell>
          <cell r="I76" t="e">
            <v>#NAME?</v>
          </cell>
        </row>
        <row r="77">
          <cell r="A77" t="str">
            <v>S-3</v>
          </cell>
          <cell r="C77" t="str">
            <v>EST</v>
          </cell>
          <cell r="D77" t="str">
            <v>AUTOCLAVE A VAPOR DE 75 A 85 LITROS</v>
          </cell>
          <cell r="E77" t="str">
            <v>E</v>
          </cell>
          <cell r="F77" t="str">
            <v>EQ</v>
          </cell>
          <cell r="G77" t="e">
            <v>#NAME?</v>
          </cell>
          <cell r="H77" t="e">
            <v>#NAME?</v>
          </cell>
          <cell r="I77" t="e">
            <v>#NAME?</v>
          </cell>
        </row>
        <row r="78">
          <cell r="A78" t="str">
            <v>S-11</v>
          </cell>
          <cell r="C78" t="str">
            <v>EST</v>
          </cell>
          <cell r="D78" t="str">
            <v>AUTOCLAVE A VAPOR DOBLE PUERTA, DE 300/400 LTS (2 Kw.)</v>
          </cell>
          <cell r="E78" t="str">
            <v>B</v>
          </cell>
          <cell r="F78" t="str">
            <v>EQ</v>
          </cell>
          <cell r="G78" t="e">
            <v>#NAME?</v>
          </cell>
          <cell r="H78" t="e">
            <v>#NAME?</v>
          </cell>
        </row>
        <row r="79">
          <cell r="A79" t="str">
            <v>S-10</v>
          </cell>
          <cell r="C79" t="str">
            <v>EST</v>
          </cell>
          <cell r="D79" t="str">
            <v xml:space="preserve">AUTOCLAVE A VAPOR DOBLE PUERTA, DE 300/400 LTS CON GENERADOR ELECT. INCORPORADO (35 - 45 Kw.) </v>
          </cell>
          <cell r="E79" t="str">
            <v>B</v>
          </cell>
          <cell r="F79" t="str">
            <v>EQ</v>
          </cell>
          <cell r="G79" t="e">
            <v>#NAME?</v>
          </cell>
          <cell r="H79" t="e">
            <v>#NAME?</v>
          </cell>
        </row>
        <row r="80">
          <cell r="A80" t="str">
            <v>S-12</v>
          </cell>
          <cell r="C80" t="str">
            <v>EST</v>
          </cell>
          <cell r="D80" t="str">
            <v>AUTOCLAVE A VAPOR DOBLE PUERTA, DE 550-600 LTS  (3.5 Kw.)</v>
          </cell>
          <cell r="E80" t="str">
            <v>E</v>
          </cell>
          <cell r="F80" t="str">
            <v>EQ</v>
          </cell>
          <cell r="G80" t="e">
            <v>#NAME?</v>
          </cell>
          <cell r="H80" t="e">
            <v>#NAME?</v>
          </cell>
          <cell r="I80" t="e">
            <v>#NAME?</v>
          </cell>
        </row>
        <row r="81">
          <cell r="A81" t="str">
            <v>S-18</v>
          </cell>
          <cell r="C81" t="str">
            <v>NUT</v>
          </cell>
          <cell r="D81" t="str">
            <v xml:space="preserve">AUTOCLAVE CON TERMOMETRO PARA BIBERONES </v>
          </cell>
          <cell r="E81" t="str">
            <v>E</v>
          </cell>
          <cell r="F81" t="str">
            <v>EQ</v>
          </cell>
          <cell r="G81" t="e">
            <v>#NAME?</v>
          </cell>
          <cell r="H81" t="e">
            <v>#NAME?</v>
          </cell>
          <cell r="I81" t="e">
            <v>#NAME?</v>
          </cell>
        </row>
        <row r="82">
          <cell r="A82" t="str">
            <v>S-24c</v>
          </cell>
          <cell r="C82" t="str">
            <v>EST</v>
          </cell>
          <cell r="D82" t="str">
            <v>AUTOCLAVE DE 120 LITROS CON BARRERA SANITARIA</v>
          </cell>
          <cell r="E82" t="str">
            <v>E</v>
          </cell>
          <cell r="F82" t="str">
            <v>EQ</v>
          </cell>
          <cell r="G82" t="e">
            <v>#NAME?</v>
          </cell>
          <cell r="H82" t="e">
            <v>#NAME?</v>
          </cell>
        </row>
        <row r="83">
          <cell r="A83" t="str">
            <v>S-24D</v>
          </cell>
          <cell r="C83" t="str">
            <v>EST</v>
          </cell>
          <cell r="D83" t="str">
            <v>AUTOCLAVE DE 150/200 LITROS CON BARRERA SANITARIA CON DOBLE PUERTA VAPOR DE RED Y CALDERO INCORPORADO</v>
          </cell>
          <cell r="E83" t="str">
            <v>E</v>
          </cell>
          <cell r="F83" t="str">
            <v>EQ</v>
          </cell>
          <cell r="G83" t="e">
            <v>#NAME?</v>
          </cell>
          <cell r="H83" t="e">
            <v>#NAME?</v>
          </cell>
          <cell r="I83" t="e">
            <v>#NAME?</v>
          </cell>
        </row>
        <row r="84">
          <cell r="A84" t="str">
            <v>S-22</v>
          </cell>
          <cell r="C84" t="str">
            <v>EST</v>
          </cell>
          <cell r="D84" t="str">
            <v xml:space="preserve">AUTOCLAVE DE 200 LITROS CON BARRERA </v>
          </cell>
          <cell r="E84" t="str">
            <v>B</v>
          </cell>
          <cell r="F84" t="str">
            <v>EQ</v>
          </cell>
          <cell r="G84" t="e">
            <v>#NAME?</v>
          </cell>
          <cell r="H84" t="e">
            <v>#NAME?</v>
          </cell>
          <cell r="I84" t="e">
            <v>#NAME?</v>
          </cell>
        </row>
        <row r="85">
          <cell r="A85" t="str">
            <v>AR-1</v>
          </cell>
          <cell r="C85" t="str">
            <v>EST</v>
          </cell>
          <cell r="D85" t="str">
            <v>AUTOCLAVE DE RESIDUOS SOLIDOS</v>
          </cell>
          <cell r="E85" t="str">
            <v>E</v>
          </cell>
          <cell r="F85" t="str">
            <v>EQ</v>
          </cell>
          <cell r="G85" t="e">
            <v>#NAME?</v>
          </cell>
          <cell r="H85" t="e">
            <v>#NAME?</v>
          </cell>
          <cell r="I85" t="e">
            <v>#NAME?</v>
          </cell>
        </row>
        <row r="86">
          <cell r="A86" t="str">
            <v>S-10A</v>
          </cell>
          <cell r="C86" t="str">
            <v>EST</v>
          </cell>
          <cell r="D86" t="str">
            <v xml:space="preserve">AUTOCLAVE DOBLE PUERTA, DE 250/300 LTS A VAPOR DE RED CON GENERADOR ELECT. INCORPORADO </v>
          </cell>
          <cell r="E86" t="str">
            <v>B</v>
          </cell>
          <cell r="F86" t="str">
            <v>EQ</v>
          </cell>
          <cell r="G86" t="e">
            <v>#NAME?</v>
          </cell>
          <cell r="H86" t="e">
            <v>#NAME?</v>
          </cell>
          <cell r="I86" t="e">
            <v>#NAME?</v>
          </cell>
        </row>
        <row r="87">
          <cell r="A87" t="str">
            <v>S-9A</v>
          </cell>
          <cell r="C87" t="str">
            <v>EST</v>
          </cell>
          <cell r="D87" t="str">
            <v>AUTOCLAVE VERTICAL CON CONTROL POR MICROPROCESADOR GENERADOR ELÉCTRICO DE VAPOR, 110 LTS. - 8 Kw</v>
          </cell>
          <cell r="E87" t="str">
            <v>E</v>
          </cell>
          <cell r="F87" t="str">
            <v>EQ</v>
          </cell>
          <cell r="G87" t="e">
            <v>#NAME?</v>
          </cell>
          <cell r="H87" t="e">
            <v>#NAME?</v>
          </cell>
          <cell r="I87" t="e">
            <v>#NAME?</v>
          </cell>
        </row>
        <row r="88">
          <cell r="A88" t="str">
            <v>S-9B</v>
          </cell>
          <cell r="C88" t="str">
            <v>EST</v>
          </cell>
          <cell r="D88" t="str">
            <v xml:space="preserve">AUTOCLAVE VERTICAL CON GENERADOR ELÉCTRICO DE VAPOR, 50 A 60 LTS. </v>
          </cell>
          <cell r="E88" t="str">
            <v>E</v>
          </cell>
          <cell r="F88" t="str">
            <v>EQ</v>
          </cell>
          <cell r="G88" t="e">
            <v>#NAME?</v>
          </cell>
          <cell r="H88" t="e">
            <v>#NAME?</v>
          </cell>
          <cell r="I88" t="e">
            <v>#NAME?</v>
          </cell>
        </row>
        <row r="89">
          <cell r="A89" t="str">
            <v>U-19A</v>
          </cell>
          <cell r="C89" t="str">
            <v>OFT</v>
          </cell>
          <cell r="D89" t="str">
            <v>AUTOKERATOREFRACTÓMETRO FIJO</v>
          </cell>
          <cell r="E89" t="str">
            <v>B</v>
          </cell>
          <cell r="F89" t="str">
            <v>EQ</v>
          </cell>
          <cell r="G89" t="e">
            <v>#NAME?</v>
          </cell>
          <cell r="H89" t="e">
            <v>#NAME?</v>
          </cell>
          <cell r="I89" t="e">
            <v>#NAME?</v>
          </cell>
        </row>
        <row r="90">
          <cell r="A90" t="str">
            <v>OXI-100</v>
          </cell>
          <cell r="C90" t="str">
            <v>COM</v>
          </cell>
          <cell r="D90" t="str">
            <v>AUTOGENERADOR DE OXIGENO MEDICINAL</v>
          </cell>
          <cell r="E90" t="str">
            <v>B</v>
          </cell>
          <cell r="F90" t="str">
            <v>EQ</v>
          </cell>
          <cell r="G90" t="e">
            <v>#NAME?</v>
          </cell>
          <cell r="H90" t="e">
            <v>#NAME?</v>
          </cell>
        </row>
        <row r="91">
          <cell r="A91" t="str">
            <v>U-19E</v>
          </cell>
          <cell r="C91" t="str">
            <v>OFT</v>
          </cell>
          <cell r="D91" t="str">
            <v>AUTOKERATOREFRACTOMETRO PORTATIL</v>
          </cell>
          <cell r="E91" t="str">
            <v>B</v>
          </cell>
          <cell r="F91" t="str">
            <v>EQ</v>
          </cell>
          <cell r="G91" t="e">
            <v>#NAME?</v>
          </cell>
          <cell r="H91" t="e">
            <v>#NAME?</v>
          </cell>
          <cell r="I91" t="e">
            <v>#NAME?</v>
          </cell>
        </row>
        <row r="92">
          <cell r="A92" t="str">
            <v>BA-30</v>
          </cell>
          <cell r="C92" t="str">
            <v>SAN</v>
          </cell>
          <cell r="D92" t="str">
            <v>BACHAS</v>
          </cell>
          <cell r="E92" t="str">
            <v>OC</v>
          </cell>
          <cell r="F92" t="str">
            <v>OC</v>
          </cell>
          <cell r="G92" t="e">
            <v>#NAME?</v>
          </cell>
          <cell r="H92" t="e">
            <v>#NAME?</v>
          </cell>
          <cell r="I92" t="e">
            <v>#NAME?</v>
          </cell>
        </row>
        <row r="93">
          <cell r="A93" t="str">
            <v>W-8</v>
          </cell>
          <cell r="C93" t="str">
            <v>LAB</v>
          </cell>
          <cell r="D93" t="str">
            <v>BALANZA ANALÍTICA (200 A 500 GRS)</v>
          </cell>
          <cell r="E93" t="str">
            <v>L</v>
          </cell>
          <cell r="F93" t="str">
            <v>EQ</v>
          </cell>
          <cell r="G93" t="e">
            <v>#NAME?</v>
          </cell>
          <cell r="H93" t="e">
            <v>#NAME?</v>
          </cell>
          <cell r="I93" t="e">
            <v>#NAME?</v>
          </cell>
        </row>
        <row r="94">
          <cell r="A94" t="str">
            <v>W-6</v>
          </cell>
          <cell r="C94" t="str">
            <v>LAB</v>
          </cell>
          <cell r="D94" t="str">
            <v>BALANZA ANALÍTICA DE PRECISIÓN</v>
          </cell>
          <cell r="E94" t="str">
            <v>L</v>
          </cell>
          <cell r="F94" t="str">
            <v>EQ</v>
          </cell>
          <cell r="G94" t="e">
            <v>#NAME?</v>
          </cell>
          <cell r="H94" t="e">
            <v>#NAME?</v>
          </cell>
          <cell r="I94" t="e">
            <v>#NAME?</v>
          </cell>
        </row>
        <row r="95">
          <cell r="A95" t="str">
            <v>W-10</v>
          </cell>
          <cell r="C95" t="str">
            <v>C</v>
          </cell>
          <cell r="D95" t="str">
            <v>BALANZA DE 10 GR. A 10 KG</v>
          </cell>
          <cell r="E95" t="str">
            <v>C</v>
          </cell>
          <cell r="F95" t="str">
            <v>EQ</v>
          </cell>
          <cell r="G95" t="e">
            <v>#NAME?</v>
          </cell>
          <cell r="H95" t="e">
            <v>#NAME?</v>
          </cell>
          <cell r="I95" t="e">
            <v>#NAME?</v>
          </cell>
        </row>
        <row r="96">
          <cell r="A96" t="str">
            <v>W-12</v>
          </cell>
          <cell r="C96" t="str">
            <v>C</v>
          </cell>
          <cell r="D96" t="str">
            <v xml:space="preserve">BALANZA DE DOS PLATILLOS DE 2 KG. </v>
          </cell>
          <cell r="E96" t="str">
            <v>C</v>
          </cell>
          <cell r="F96" t="str">
            <v>EQ</v>
          </cell>
          <cell r="G96" t="e">
            <v>#NAME?</v>
          </cell>
          <cell r="H96" t="e">
            <v>#NAME?</v>
          </cell>
          <cell r="I96" t="e">
            <v>#NAME?</v>
          </cell>
        </row>
        <row r="97">
          <cell r="A97" t="str">
            <v>W-7</v>
          </cell>
          <cell r="C97" t="str">
            <v>LAB</v>
          </cell>
          <cell r="D97" t="str">
            <v xml:space="preserve">BALANZA DE HUMEDAD </v>
          </cell>
          <cell r="E97" t="str">
            <v>L</v>
          </cell>
          <cell r="F97" t="str">
            <v>EQ</v>
          </cell>
          <cell r="G97" t="e">
            <v>#NAME?</v>
          </cell>
          <cell r="H97" t="e">
            <v>#NAME?</v>
          </cell>
          <cell r="I97" t="e">
            <v>#NAME?</v>
          </cell>
        </row>
        <row r="98">
          <cell r="A98" t="str">
            <v>W-3</v>
          </cell>
          <cell r="C98" t="str">
            <v>C</v>
          </cell>
          <cell r="D98" t="str">
            <v xml:space="preserve">BALANZA DE MESA DE 20 KILOS </v>
          </cell>
          <cell r="E98" t="str">
            <v>C</v>
          </cell>
          <cell r="F98" t="str">
            <v>EQ</v>
          </cell>
          <cell r="G98" t="e">
            <v>#NAME?</v>
          </cell>
          <cell r="H98" t="e">
            <v>#NAME?</v>
          </cell>
          <cell r="I98" t="e">
            <v>#NAME?</v>
          </cell>
        </row>
        <row r="99">
          <cell r="A99" t="str">
            <v>W-5</v>
          </cell>
          <cell r="C99" t="str">
            <v>C</v>
          </cell>
          <cell r="D99" t="str">
            <v>BALANZA DE PISO CON TALLÍMETRO PARA PERSONAS, FUERZA 160 KGS.</v>
          </cell>
          <cell r="E99" t="str">
            <v>C</v>
          </cell>
          <cell r="F99" t="str">
            <v>EQ</v>
          </cell>
          <cell r="G99" t="e">
            <v>#NAME?</v>
          </cell>
          <cell r="H99" t="e">
            <v>#NAME?</v>
          </cell>
          <cell r="I99" t="e">
            <v>#NAME?</v>
          </cell>
        </row>
        <row r="100">
          <cell r="A100" t="str">
            <v>W-1</v>
          </cell>
          <cell r="C100" t="str">
            <v>C</v>
          </cell>
          <cell r="D100" t="str">
            <v>BALANZA DE PLATAFORMA FUERZA 160 KG.</v>
          </cell>
          <cell r="E100" t="str">
            <v>C</v>
          </cell>
          <cell r="F100" t="str">
            <v>EQ</v>
          </cell>
          <cell r="H100" t="e">
            <v>#NAME?</v>
          </cell>
          <cell r="I100" t="e">
            <v>#NAME?</v>
          </cell>
        </row>
        <row r="101">
          <cell r="A101" t="str">
            <v>W-1D</v>
          </cell>
          <cell r="C101" t="str">
            <v>C</v>
          </cell>
          <cell r="D101" t="str">
            <v>BALANZA DE PLATAFORMA FUERZA 160 KG., DIGITAL</v>
          </cell>
          <cell r="E101" t="str">
            <v>C</v>
          </cell>
          <cell r="F101" t="str">
            <v>EQ</v>
          </cell>
          <cell r="H101" t="e">
            <v>#NAME?</v>
          </cell>
        </row>
        <row r="102">
          <cell r="A102" t="str">
            <v>W-1A</v>
          </cell>
          <cell r="C102" t="str">
            <v>C</v>
          </cell>
          <cell r="D102" t="str">
            <v>BALANZA DE PLATAFORMA, FUERZA 100 Kg</v>
          </cell>
          <cell r="E102" t="str">
            <v>C</v>
          </cell>
          <cell r="F102" t="str">
            <v>EQ</v>
          </cell>
          <cell r="G102" t="e">
            <v>#NAME?</v>
          </cell>
          <cell r="H102" t="e">
            <v>#NAME?</v>
          </cell>
          <cell r="I102" t="e">
            <v>#NAME?</v>
          </cell>
        </row>
        <row r="103">
          <cell r="A103" t="str">
            <v>W-1B</v>
          </cell>
          <cell r="C103" t="str">
            <v>C</v>
          </cell>
          <cell r="D103" t="str">
            <v>BALANZA DE PLATAFORMA, FUERZA 100 Kg, DIGITAL</v>
          </cell>
          <cell r="E103" t="str">
            <v>C</v>
          </cell>
          <cell r="F103" t="str">
            <v>EQ</v>
          </cell>
          <cell r="G103" t="e">
            <v>#NAME?</v>
          </cell>
          <cell r="H103" t="e">
            <v>#NAME?</v>
          </cell>
          <cell r="I103" t="e">
            <v>#NAME?</v>
          </cell>
        </row>
        <row r="104">
          <cell r="A104" t="str">
            <v>W-1H</v>
          </cell>
          <cell r="C104" t="str">
            <v>C</v>
          </cell>
          <cell r="D104" t="str">
            <v>BALANZA DE PLATAFORMA, FUERZA 200 Kg</v>
          </cell>
          <cell r="E104" t="str">
            <v>C</v>
          </cell>
          <cell r="F104" t="str">
            <v>EQ</v>
          </cell>
          <cell r="G104" t="e">
            <v>#NAME?</v>
          </cell>
          <cell r="H104" t="e">
            <v>#NAME?</v>
          </cell>
        </row>
        <row r="105">
          <cell r="A105" t="str">
            <v>W-1E</v>
          </cell>
          <cell r="C105" t="str">
            <v>C</v>
          </cell>
          <cell r="D105" t="str">
            <v>BALANZA DE PLATAFORMA, FUERZA 200 Kg, DIGITAL</v>
          </cell>
          <cell r="E105" t="str">
            <v>C</v>
          </cell>
          <cell r="F105" t="str">
            <v>EQ</v>
          </cell>
          <cell r="G105" t="e">
            <v>#NAME?</v>
          </cell>
          <cell r="H105" t="e">
            <v>#NAME?</v>
          </cell>
        </row>
        <row r="106">
          <cell r="A106" t="str">
            <v>W-5B</v>
          </cell>
          <cell r="C106" t="str">
            <v>C</v>
          </cell>
          <cell r="D106" t="str">
            <v>BALANZA DE SOBREMESA  CON TALLÍMETRO PARA BEBES, FUERZA 12/16 KGS.</v>
          </cell>
          <cell r="E106" t="str">
            <v>C</v>
          </cell>
          <cell r="F106" t="str">
            <v>EQ</v>
          </cell>
          <cell r="G106" t="e">
            <v>#NAME?</v>
          </cell>
          <cell r="H106" t="e">
            <v>#NAME?</v>
          </cell>
          <cell r="I106" t="e">
            <v>#NAME?</v>
          </cell>
        </row>
        <row r="107">
          <cell r="A107" t="str">
            <v>W-9</v>
          </cell>
          <cell r="C107" t="str">
            <v>LAB</v>
          </cell>
          <cell r="D107" t="str">
            <v xml:space="preserve">BALANZA DIGITAL </v>
          </cell>
          <cell r="E107" t="str">
            <v>L</v>
          </cell>
          <cell r="F107" t="str">
            <v>EQ</v>
          </cell>
          <cell r="G107" t="e">
            <v>#NAME?</v>
          </cell>
          <cell r="H107" t="e">
            <v>#NAME?</v>
          </cell>
          <cell r="I107" t="e">
            <v>#NAME?</v>
          </cell>
        </row>
        <row r="108">
          <cell r="A108" t="str">
            <v>W-9A</v>
          </cell>
          <cell r="C108" t="str">
            <v>LAB</v>
          </cell>
          <cell r="D108" t="str">
            <v>BALANZA DIGITAL  ETIQUETADORA</v>
          </cell>
          <cell r="E108" t="str">
            <v>L</v>
          </cell>
          <cell r="F108" t="str">
            <v>EQ</v>
          </cell>
          <cell r="G108" t="e">
            <v>#NAME?</v>
          </cell>
          <cell r="H108" t="e">
            <v>#NAME?</v>
          </cell>
          <cell r="I108" t="e">
            <v>#NAME?</v>
          </cell>
        </row>
        <row r="109">
          <cell r="A109" t="str">
            <v>W-31A</v>
          </cell>
          <cell r="C109" t="str">
            <v>C</v>
          </cell>
          <cell r="D109" t="str">
            <v>BALANZA DIGITAL NEONATAL</v>
          </cell>
          <cell r="E109" t="str">
            <v>C</v>
          </cell>
          <cell r="F109" t="str">
            <v>EQ</v>
          </cell>
          <cell r="G109" t="e">
            <v>#NAME?</v>
          </cell>
          <cell r="H109" t="e">
            <v>#NAME?</v>
          </cell>
          <cell r="I109" t="e">
            <v>#NAME?</v>
          </cell>
        </row>
        <row r="110">
          <cell r="A110" t="str">
            <v>W-5A</v>
          </cell>
          <cell r="C110" t="str">
            <v>C</v>
          </cell>
          <cell r="D110" t="str">
            <v>BALANZA DIGITAL PEDIÁTRICA DE SOBREMESA, 20 KG.</v>
          </cell>
          <cell r="E110" t="str">
            <v>C</v>
          </cell>
          <cell r="F110" t="str">
            <v>EQ</v>
          </cell>
          <cell r="G110" t="e">
            <v>#NAME?</v>
          </cell>
          <cell r="H110" t="e">
            <v>#NAME?</v>
          </cell>
          <cell r="I110" t="e">
            <v>#NAME?</v>
          </cell>
        </row>
        <row r="111">
          <cell r="A111" t="str">
            <v>W-10A</v>
          </cell>
          <cell r="C111" t="str">
            <v>C</v>
          </cell>
          <cell r="D111" t="str">
            <v>BALANZA DIGITAL, FUERZA 10 KILOS PARA BOLSAS DE SANGRE</v>
          </cell>
          <cell r="E111" t="str">
            <v>C</v>
          </cell>
          <cell r="F111" t="str">
            <v>EQ</v>
          </cell>
          <cell r="G111" t="e">
            <v>#NAME?</v>
          </cell>
          <cell r="H111" t="e">
            <v>#NAME?</v>
          </cell>
          <cell r="I111" t="e">
            <v>#NAME?</v>
          </cell>
        </row>
        <row r="112">
          <cell r="A112" t="str">
            <v>W-10B</v>
          </cell>
          <cell r="C112" t="str">
            <v>C</v>
          </cell>
          <cell r="D112" t="str">
            <v xml:space="preserve">BALANZA MECÁNICA PARA PESAR ÓRGANOS </v>
          </cell>
          <cell r="E112" t="str">
            <v>C</v>
          </cell>
          <cell r="F112" t="str">
            <v>EQ</v>
          </cell>
          <cell r="G112" t="e">
            <v>#NAME?</v>
          </cell>
          <cell r="H112" t="e">
            <v>#NAME?</v>
          </cell>
          <cell r="I112" t="e">
            <v>#NAME?</v>
          </cell>
        </row>
        <row r="113">
          <cell r="A113" t="str">
            <v>W-5C</v>
          </cell>
          <cell r="C113" t="str">
            <v>C</v>
          </cell>
          <cell r="D113" t="str">
            <v>BALANZA MECANICA PEDIATRICA CON TALLIMETRO</v>
          </cell>
          <cell r="E113" t="str">
            <v>C</v>
          </cell>
          <cell r="F113" t="str">
            <v>EQ</v>
          </cell>
          <cell r="G113" t="e">
            <v>#NAME?</v>
          </cell>
          <cell r="H113" t="e">
            <v>#NAME?</v>
          </cell>
        </row>
        <row r="114">
          <cell r="A114" t="str">
            <v>EM-91</v>
          </cell>
          <cell r="C114" t="str">
            <v>USV</v>
          </cell>
          <cell r="D114" t="str">
            <v>BALON INTRAAORTICO</v>
          </cell>
          <cell r="E114" t="str">
            <v>B</v>
          </cell>
          <cell r="F114" t="str">
            <v>EQ</v>
          </cell>
          <cell r="G114" t="e">
            <v>#NAME?</v>
          </cell>
          <cell r="H114" t="e">
            <v>#NAME?</v>
          </cell>
        </row>
        <row r="115">
          <cell r="A115" t="str">
            <v>ON-10</v>
          </cell>
          <cell r="C115" t="str">
            <v>C</v>
          </cell>
          <cell r="D115" t="str">
            <v>BALONES DE OXIDO NITROSO</v>
          </cell>
          <cell r="E115" t="str">
            <v>C</v>
          </cell>
          <cell r="F115" t="str">
            <v>OC</v>
          </cell>
          <cell r="G115" t="e">
            <v>#NAME?</v>
          </cell>
          <cell r="H115" t="e">
            <v>#NAME?</v>
          </cell>
        </row>
        <row r="116">
          <cell r="A116" t="str">
            <v>ON-10C</v>
          </cell>
          <cell r="C116" t="str">
            <v>C</v>
          </cell>
          <cell r="D116" t="str">
            <v>BALONES DE OXIDO NITROSO CON MANOMETROS Y REDUCTORES</v>
          </cell>
          <cell r="E116" t="str">
            <v>C</v>
          </cell>
          <cell r="F116" t="str">
            <v>OC</v>
          </cell>
        </row>
        <row r="117">
          <cell r="A117" t="str">
            <v>ON-11</v>
          </cell>
          <cell r="C117" t="str">
            <v>C</v>
          </cell>
          <cell r="D117" t="str">
            <v>BALONES DE OXIGENO DE  10m3</v>
          </cell>
          <cell r="E117" t="str">
            <v>C</v>
          </cell>
          <cell r="F117" t="str">
            <v>OC</v>
          </cell>
          <cell r="G117" t="e">
            <v>#NAME?</v>
          </cell>
          <cell r="H117" t="e">
            <v>#NAME?</v>
          </cell>
        </row>
        <row r="118">
          <cell r="A118" t="str">
            <v>M-30B</v>
          </cell>
          <cell r="C118" t="str">
            <v>MA</v>
          </cell>
          <cell r="D118" t="str">
            <v>BANCA ECUNEMICA</v>
          </cell>
          <cell r="E118" t="str">
            <v>MA</v>
          </cell>
          <cell r="F118" t="str">
            <v>EQ</v>
          </cell>
          <cell r="G118" t="e">
            <v>#NAME?</v>
          </cell>
          <cell r="H118" t="e">
            <v>#NAME?</v>
          </cell>
          <cell r="I118" t="e">
            <v>#NAME?</v>
          </cell>
        </row>
        <row r="119">
          <cell r="A119" t="str">
            <v>M-30</v>
          </cell>
          <cell r="C119" t="str">
            <v>MA</v>
          </cell>
          <cell r="D119" t="str">
            <v>BANCA PARA VESTUARIOS</v>
          </cell>
          <cell r="E119" t="str">
            <v>MA</v>
          </cell>
          <cell r="F119" t="str">
            <v>EQ</v>
          </cell>
          <cell r="G119" t="e">
            <v>#NAME?</v>
          </cell>
          <cell r="H119" t="e">
            <v>#NAME?</v>
          </cell>
          <cell r="I119" t="e">
            <v>#NAME?</v>
          </cell>
        </row>
        <row r="120">
          <cell r="A120" t="str">
            <v>M-31</v>
          </cell>
          <cell r="C120" t="str">
            <v>MA</v>
          </cell>
          <cell r="D120" t="str">
            <v>BANCA PARA VESTUARIOS CON COLGADORES</v>
          </cell>
          <cell r="E120" t="str">
            <v>MA</v>
          </cell>
          <cell r="F120" t="str">
            <v>EQ</v>
          </cell>
          <cell r="G120" t="e">
            <v>#NAME?</v>
          </cell>
          <cell r="H120" t="e">
            <v>#NAME?</v>
          </cell>
          <cell r="I120" t="e">
            <v>#NAME?</v>
          </cell>
        </row>
        <row r="121">
          <cell r="A121" t="str">
            <v>CF-35C</v>
          </cell>
          <cell r="C121" t="str">
            <v>EM</v>
          </cell>
          <cell r="D121" t="str">
            <v xml:space="preserve">BANCO AUTOMÁTICO DE CONDENSADORES </v>
          </cell>
          <cell r="E121" t="str">
            <v>MA</v>
          </cell>
          <cell r="F121" t="str">
            <v>OC</v>
          </cell>
          <cell r="G121" t="e">
            <v>#NAME?</v>
          </cell>
          <cell r="H121" t="e">
            <v>#NAME?</v>
          </cell>
          <cell r="I121" t="e">
            <v>#NAME?</v>
          </cell>
        </row>
        <row r="122">
          <cell r="A122" t="str">
            <v>M-46</v>
          </cell>
          <cell r="C122" t="str">
            <v>MA</v>
          </cell>
          <cell r="D122" t="str">
            <v>BANCO DE MADERA PARA CAPILLA CON RESPALDAR Y APOYO DE RODILLA 250 X 100</v>
          </cell>
          <cell r="E122" t="str">
            <v>MA</v>
          </cell>
          <cell r="F122" t="str">
            <v>EQ</v>
          </cell>
          <cell r="G122" t="e">
            <v>#NAME?</v>
          </cell>
          <cell r="H122" t="e">
            <v>#NAME?</v>
          </cell>
        </row>
        <row r="123">
          <cell r="A123" t="str">
            <v>M-30</v>
          </cell>
          <cell r="C123" t="str">
            <v>MA</v>
          </cell>
          <cell r="D123" t="str">
            <v>BANCO DE MADERA PARA VESTUARIO</v>
          </cell>
          <cell r="E123" t="str">
            <v>MA</v>
          </cell>
          <cell r="F123" t="str">
            <v>EQ</v>
          </cell>
          <cell r="G123" t="e">
            <v>#NAME?</v>
          </cell>
          <cell r="H123" t="e">
            <v>#NAME?</v>
          </cell>
          <cell r="I123" t="e">
            <v>#NAME?</v>
          </cell>
        </row>
        <row r="124">
          <cell r="A124" t="str">
            <v>BA-19A</v>
          </cell>
          <cell r="C124" t="str">
            <v>MA</v>
          </cell>
          <cell r="D124" t="str">
            <v>BANDEJA ACRILICA SIMPLE PARA ESCRITORIO</v>
          </cell>
          <cell r="E124" t="str">
            <v>MA</v>
          </cell>
          <cell r="F124" t="str">
            <v>EQ</v>
          </cell>
          <cell r="H124" t="e">
            <v>#NAME?</v>
          </cell>
          <cell r="I124" t="e">
            <v>#NAME?</v>
          </cell>
        </row>
        <row r="125">
          <cell r="A125" t="str">
            <v>BA-3</v>
          </cell>
          <cell r="C125" t="str">
            <v>MA</v>
          </cell>
          <cell r="D125" t="str">
            <v>BANDEJA ACRILICA SIMPLE PARA ESCRITORIO</v>
          </cell>
          <cell r="E125" t="str">
            <v>MA</v>
          </cell>
          <cell r="F125" t="str">
            <v>EQ</v>
          </cell>
          <cell r="I125" t="e">
            <v>#NAME?</v>
          </cell>
        </row>
        <row r="126">
          <cell r="A126" t="str">
            <v>BA-19</v>
          </cell>
          <cell r="C126" t="str">
            <v>MA</v>
          </cell>
          <cell r="D126" t="str">
            <v>BANDEJA METALICA SIMPLE PARA ESCRITORIO</v>
          </cell>
          <cell r="E126" t="str">
            <v>MA</v>
          </cell>
          <cell r="F126" t="str">
            <v>EQ</v>
          </cell>
          <cell r="G126" t="e">
            <v>#NAME?</v>
          </cell>
          <cell r="H126" t="e">
            <v>#NAME?</v>
          </cell>
          <cell r="I126" t="e">
            <v>#NAME?</v>
          </cell>
        </row>
        <row r="127">
          <cell r="A127" t="str">
            <v>IQ-100</v>
          </cell>
          <cell r="C127" t="str">
            <v>LAB</v>
          </cell>
          <cell r="D127" t="str">
            <v>BANDEJA PORTA LAMINAS</v>
          </cell>
          <cell r="E127" t="str">
            <v>L</v>
          </cell>
          <cell r="F127" t="str">
            <v>EQ</v>
          </cell>
          <cell r="G127" t="e">
            <v>#NAME?</v>
          </cell>
          <cell r="H127" t="e">
            <v>#NAME?</v>
          </cell>
          <cell r="I127" t="e">
            <v>#NAME?</v>
          </cell>
        </row>
        <row r="128">
          <cell r="A128" t="str">
            <v>IQ-101</v>
          </cell>
          <cell r="C128" t="str">
            <v>LAB</v>
          </cell>
          <cell r="D128" t="str">
            <v>BANDEJAS DE ACERO INOXIDABLE</v>
          </cell>
          <cell r="E128" t="str">
            <v>L</v>
          </cell>
          <cell r="F128" t="str">
            <v>EQ</v>
          </cell>
          <cell r="G128" t="e">
            <v>#NAME?</v>
          </cell>
          <cell r="H128" t="e">
            <v>#NAME?</v>
          </cell>
          <cell r="I128" t="e">
            <v>#NAME?</v>
          </cell>
        </row>
        <row r="129">
          <cell r="A129" t="str">
            <v>Z-102</v>
          </cell>
          <cell r="C129" t="str">
            <v>INF</v>
          </cell>
          <cell r="D129" t="str">
            <v>BANDEJAS METÁLICAS PARA RACK 19"</v>
          </cell>
          <cell r="E129" t="str">
            <v>C</v>
          </cell>
          <cell r="F129" t="str">
            <v>OC</v>
          </cell>
          <cell r="G129" t="e">
            <v>#NAME?</v>
          </cell>
          <cell r="H129" t="e">
            <v>#NAME?</v>
          </cell>
          <cell r="I129" t="e">
            <v>#NAME?</v>
          </cell>
        </row>
        <row r="130">
          <cell r="A130" t="str">
            <v>L-16</v>
          </cell>
          <cell r="C130" t="str">
            <v>LAB</v>
          </cell>
          <cell r="D130" t="str">
            <v xml:space="preserve">BAÑO MARIA (10 A 15 LT) </v>
          </cell>
          <cell r="E130" t="str">
            <v>L</v>
          </cell>
          <cell r="F130" t="str">
            <v>EQ</v>
          </cell>
          <cell r="G130" t="e">
            <v>#NAME?</v>
          </cell>
          <cell r="H130" t="e">
            <v>#NAME?</v>
          </cell>
          <cell r="I130" t="e">
            <v>#NAME?</v>
          </cell>
        </row>
        <row r="131">
          <cell r="A131" t="str">
            <v>L-16A</v>
          </cell>
          <cell r="C131" t="str">
            <v>LAB</v>
          </cell>
          <cell r="D131" t="str">
            <v>BAÑO MARIA 40 LITROS</v>
          </cell>
          <cell r="E131" t="str">
            <v>L</v>
          </cell>
          <cell r="F131" t="str">
            <v>EQ</v>
          </cell>
          <cell r="G131" t="e">
            <v>#NAME?</v>
          </cell>
          <cell r="H131" t="e">
            <v>#NAME?</v>
          </cell>
          <cell r="I131" t="e">
            <v>#NAME?</v>
          </cell>
        </row>
        <row r="132">
          <cell r="A132" t="str">
            <v>L-14A</v>
          </cell>
          <cell r="C132" t="str">
            <v>LAB</v>
          </cell>
          <cell r="D132" t="str">
            <v>BAÑO MARIA CALOR SECO  TUBOS 13 X 100</v>
          </cell>
          <cell r="E132" t="str">
            <v>L</v>
          </cell>
          <cell r="F132" t="str">
            <v>EQ</v>
          </cell>
          <cell r="G132" t="e">
            <v>#NAME?</v>
          </cell>
          <cell r="H132" t="e">
            <v>#NAME?</v>
          </cell>
          <cell r="I132" t="e">
            <v>#NAME?</v>
          </cell>
        </row>
        <row r="133">
          <cell r="A133" t="str">
            <v>L-103</v>
          </cell>
          <cell r="C133" t="str">
            <v>LAB</v>
          </cell>
          <cell r="D133" t="str">
            <v>BAÑO MARÍA DE 20 A 25  LITROS</v>
          </cell>
          <cell r="E133" t="str">
            <v>L</v>
          </cell>
          <cell r="F133" t="str">
            <v>EQ</v>
          </cell>
          <cell r="G133" t="e">
            <v>#NAME?</v>
          </cell>
          <cell r="H133" t="e">
            <v>#NAME?</v>
          </cell>
          <cell r="I133" t="e">
            <v>#NAME?</v>
          </cell>
        </row>
        <row r="134">
          <cell r="A134" t="str">
            <v>X-6</v>
          </cell>
          <cell r="C134" t="str">
            <v>EM</v>
          </cell>
          <cell r="D134" t="str">
            <v>BAÑO MARÍA DE 5 POZAS CON DOBLE PLATEO</v>
          </cell>
          <cell r="E134" t="str">
            <v>EM</v>
          </cell>
          <cell r="F134" t="str">
            <v>EQ</v>
          </cell>
          <cell r="G134" t="e">
            <v>#NAME?</v>
          </cell>
          <cell r="H134" t="e">
            <v>#NAME?</v>
          </cell>
        </row>
        <row r="135">
          <cell r="A135" t="str">
            <v>S-11B</v>
          </cell>
          <cell r="C135" t="str">
            <v>NUT</v>
          </cell>
          <cell r="D135" t="str">
            <v>BAÑO MARÍA PARA BIBERONES AUTOMÁTICO</v>
          </cell>
          <cell r="E135" t="str">
            <v>E</v>
          </cell>
          <cell r="F135" t="str">
            <v>EQ</v>
          </cell>
          <cell r="G135" t="e">
            <v>#NAME?</v>
          </cell>
          <cell r="H135" t="e">
            <v>#NAME?</v>
          </cell>
          <cell r="I135" t="e">
            <v>#NAME?</v>
          </cell>
        </row>
        <row r="136">
          <cell r="A136" t="str">
            <v>L-14</v>
          </cell>
          <cell r="C136" t="str">
            <v>LAB</v>
          </cell>
          <cell r="D136" t="str">
            <v>BAÑO MARIA SECO TIPO PELTIER 4 RACKS (1.8 Kw.)</v>
          </cell>
          <cell r="E136" t="str">
            <v>L</v>
          </cell>
          <cell r="F136" t="str">
            <v>EQ</v>
          </cell>
          <cell r="G136" t="e">
            <v>#NAME?</v>
          </cell>
          <cell r="H136" t="e">
            <v>#NAME?</v>
          </cell>
          <cell r="I136" t="e">
            <v>#NAME?</v>
          </cell>
        </row>
        <row r="137">
          <cell r="A137" t="str">
            <v>H-12</v>
          </cell>
          <cell r="C137" t="str">
            <v>SAN</v>
          </cell>
          <cell r="D137" t="str">
            <v>BARRA CROMADA DE APOYO PARA DISCAPACITADOS</v>
          </cell>
          <cell r="E137" t="str">
            <v>OC</v>
          </cell>
          <cell r="F137" t="str">
            <v>OC</v>
          </cell>
          <cell r="G137" t="e">
            <v>#NAME?</v>
          </cell>
          <cell r="H137" t="e">
            <v>#NAME?</v>
          </cell>
          <cell r="I137" t="e">
            <v>#NAME?</v>
          </cell>
        </row>
        <row r="138">
          <cell r="A138" t="str">
            <v>H-6</v>
          </cell>
          <cell r="C138" t="str">
            <v>SAN</v>
          </cell>
          <cell r="D138" t="str">
            <v>BARRA CROMADA PARA CORTINAS</v>
          </cell>
          <cell r="E138" t="str">
            <v>OC</v>
          </cell>
          <cell r="F138" t="str">
            <v>OC</v>
          </cell>
          <cell r="G138" t="e">
            <v>#NAME?</v>
          </cell>
          <cell r="H138" t="e">
            <v>#NAME?</v>
          </cell>
          <cell r="I138" t="e">
            <v>#NAME?</v>
          </cell>
        </row>
        <row r="139">
          <cell r="A139" t="str">
            <v>E-27</v>
          </cell>
          <cell r="C139" t="str">
            <v>MF</v>
          </cell>
          <cell r="D139" t="str">
            <v>BARRA PARALELAS PARA ADULTO</v>
          </cell>
          <cell r="E139" t="str">
            <v>C</v>
          </cell>
          <cell r="F139" t="str">
            <v>EQ</v>
          </cell>
          <cell r="G139" t="e">
            <v>#NAME?</v>
          </cell>
          <cell r="H139" t="e">
            <v>#NAME?</v>
          </cell>
          <cell r="I139" t="e">
            <v>#NAME?</v>
          </cell>
        </row>
        <row r="140">
          <cell r="A140" t="str">
            <v>E-28</v>
          </cell>
          <cell r="C140" t="str">
            <v>MF</v>
          </cell>
          <cell r="D140" t="str">
            <v>BARRA PARALELAS PARA NIÑOS</v>
          </cell>
          <cell r="E140" t="str">
            <v>C</v>
          </cell>
          <cell r="F140" t="str">
            <v>EQ</v>
          </cell>
          <cell r="G140" t="e">
            <v>#NAME?</v>
          </cell>
          <cell r="H140" t="e">
            <v>#NAME?</v>
          </cell>
          <cell r="I140" t="e">
            <v>#NAME?</v>
          </cell>
        </row>
        <row r="141">
          <cell r="A141" t="str">
            <v>E-36</v>
          </cell>
          <cell r="C141" t="str">
            <v>MF</v>
          </cell>
          <cell r="D141" t="str">
            <v>BARRA SUECA</v>
          </cell>
          <cell r="E141" t="str">
            <v>R</v>
          </cell>
          <cell r="F141" t="str">
            <v>EQ</v>
          </cell>
          <cell r="G141" t="e">
            <v>#NAME?</v>
          </cell>
          <cell r="H141" t="e">
            <v>#NAME?</v>
          </cell>
          <cell r="I141" t="e">
            <v>#NAME?</v>
          </cell>
        </row>
        <row r="142">
          <cell r="A142" t="str">
            <v>BAS-1</v>
          </cell>
          <cell r="C142" t="str">
            <v>MC</v>
          </cell>
          <cell r="D142" t="str">
            <v>BASTONES</v>
          </cell>
          <cell r="E142" t="str">
            <v>MC</v>
          </cell>
          <cell r="F142" t="str">
            <v>EQ</v>
          </cell>
          <cell r="G142" t="e">
            <v>#NAME?</v>
          </cell>
          <cell r="H142" t="e">
            <v>#NAME?</v>
          </cell>
          <cell r="I142" t="e">
            <v>#NAME?</v>
          </cell>
        </row>
        <row r="143">
          <cell r="A143" t="str">
            <v>BAT-100</v>
          </cell>
          <cell r="C143" t="str">
            <v>EM</v>
          </cell>
          <cell r="D143" t="str">
            <v>BATERIA  DE LIBRE  MANTENIMIENTO</v>
          </cell>
          <cell r="E143" t="str">
            <v>EM</v>
          </cell>
          <cell r="F143" t="str">
            <v>EQ</v>
          </cell>
          <cell r="G143" t="e">
            <v>#NAME?</v>
          </cell>
          <cell r="H143" t="e">
            <v>#NAME?</v>
          </cell>
        </row>
        <row r="144">
          <cell r="A144" t="str">
            <v>XC-01</v>
          </cell>
          <cell r="C144" t="str">
            <v>EM</v>
          </cell>
          <cell r="D144" t="str">
            <v>BATERIA DE FILTROS</v>
          </cell>
          <cell r="E144" t="str">
            <v>EM</v>
          </cell>
          <cell r="F144" t="str">
            <v>OC</v>
          </cell>
          <cell r="G144" t="e">
            <v>#NAME?</v>
          </cell>
          <cell r="H144" t="e">
            <v>#NAME?</v>
          </cell>
        </row>
        <row r="145">
          <cell r="A145" t="str">
            <v>E-116</v>
          </cell>
          <cell r="C145" t="str">
            <v>MF</v>
          </cell>
          <cell r="D145" t="str">
            <v>BATERÍA DE TEST PERUANO DE CRECIMIENTO Y DESARROLLO</v>
          </cell>
          <cell r="E145" t="str">
            <v>R</v>
          </cell>
          <cell r="F145" t="str">
            <v>EQ</v>
          </cell>
          <cell r="G145" t="e">
            <v>#NAME?</v>
          </cell>
          <cell r="H145" t="e">
            <v>#NAME?</v>
          </cell>
          <cell r="I145" t="e">
            <v>#NAME?</v>
          </cell>
        </row>
        <row r="146">
          <cell r="A146" t="str">
            <v>X-13</v>
          </cell>
          <cell r="C146" t="str">
            <v>NUT</v>
          </cell>
          <cell r="D146" t="str">
            <v xml:space="preserve">BATIDORA INDUSTRIAL </v>
          </cell>
          <cell r="E146" t="str">
            <v>E</v>
          </cell>
          <cell r="F146" t="str">
            <v>EQ</v>
          </cell>
          <cell r="G146" t="e">
            <v>#NAME?</v>
          </cell>
          <cell r="H146" t="e">
            <v>#NAME?</v>
          </cell>
          <cell r="I146" t="e">
            <v>#NAME?</v>
          </cell>
        </row>
        <row r="147">
          <cell r="A147" t="str">
            <v>X-30A</v>
          </cell>
          <cell r="C147" t="str">
            <v>NUT</v>
          </cell>
          <cell r="D147" t="str">
            <v>BATIDORA INDUSTRIAL 40LTS</v>
          </cell>
          <cell r="E147" t="str">
            <v>E</v>
          </cell>
          <cell r="F147" t="str">
            <v>EQ</v>
          </cell>
          <cell r="G147" t="e">
            <v>#NAME?</v>
          </cell>
          <cell r="H147" t="e">
            <v>#NAME?</v>
          </cell>
          <cell r="I147" t="e">
            <v>#NAME?</v>
          </cell>
        </row>
        <row r="148">
          <cell r="A148" t="str">
            <v>A-15</v>
          </cell>
          <cell r="C148" t="str">
            <v>SAN</v>
          </cell>
          <cell r="D148" t="str">
            <v>BEBEDERO DE PEDESTAL DE ACERO INOXIDABLE</v>
          </cell>
          <cell r="E148" t="str">
            <v>OC</v>
          </cell>
          <cell r="F148" t="str">
            <v>OC</v>
          </cell>
          <cell r="G148" t="e">
            <v>#NAME?</v>
          </cell>
          <cell r="H148" t="e">
            <v>#NAME?</v>
          </cell>
          <cell r="I148" t="e">
            <v>#NAME?</v>
          </cell>
        </row>
        <row r="149">
          <cell r="A149" t="str">
            <v>E-29</v>
          </cell>
          <cell r="C149" t="str">
            <v>MF</v>
          </cell>
          <cell r="D149" t="str">
            <v xml:space="preserve">BICICLETA ERGOMÉTRICA, ADULTO </v>
          </cell>
          <cell r="E149" t="str">
            <v>R</v>
          </cell>
          <cell r="F149" t="str">
            <v>EQ</v>
          </cell>
          <cell r="G149" t="e">
            <v>#NAME?</v>
          </cell>
          <cell r="H149" t="e">
            <v>#NAME?</v>
          </cell>
          <cell r="I149" t="e">
            <v>#NAME?</v>
          </cell>
        </row>
        <row r="150">
          <cell r="A150" t="str">
            <v>E-29A</v>
          </cell>
          <cell r="C150" t="str">
            <v>MF</v>
          </cell>
          <cell r="D150" t="str">
            <v xml:space="preserve">BICICLETA ERGOMÉTRICA, PEDIÁTRICA </v>
          </cell>
          <cell r="E150" t="str">
            <v>R</v>
          </cell>
          <cell r="F150" t="str">
            <v>EQ</v>
          </cell>
          <cell r="G150" t="e">
            <v>#NAME?</v>
          </cell>
          <cell r="H150" t="e">
            <v>#NAME?</v>
          </cell>
          <cell r="I150" t="e">
            <v>#NAME?</v>
          </cell>
        </row>
        <row r="151">
          <cell r="A151" t="str">
            <v>S-97B</v>
          </cell>
          <cell r="C151" t="str">
            <v>LAB</v>
          </cell>
          <cell r="D151" t="str">
            <v>BIDESTILADOR DE AGUA 4 LITROS/H</v>
          </cell>
          <cell r="E151" t="str">
            <v>L</v>
          </cell>
          <cell r="F151" t="str">
            <v>EQ</v>
          </cell>
          <cell r="G151" t="e">
            <v>#NAME?</v>
          </cell>
          <cell r="H151" t="e">
            <v>#NAME?</v>
          </cell>
          <cell r="I151" t="e">
            <v>#NAME?</v>
          </cell>
        </row>
        <row r="152">
          <cell r="A152" t="str">
            <v>S-97</v>
          </cell>
          <cell r="C152" t="str">
            <v>LAB</v>
          </cell>
          <cell r="D152" t="str">
            <v>BIDESTILADOR DE AGUA 8 LITROS/H</v>
          </cell>
          <cell r="E152" t="str">
            <v>L</v>
          </cell>
          <cell r="F152" t="str">
            <v>EQ</v>
          </cell>
          <cell r="G152" t="e">
            <v>#NAME?</v>
          </cell>
          <cell r="H152" t="e">
            <v>#NAME?</v>
          </cell>
          <cell r="I152" t="e">
            <v>#NAME?</v>
          </cell>
        </row>
        <row r="153">
          <cell r="A153" t="str">
            <v>L-35C</v>
          </cell>
          <cell r="C153" t="str">
            <v>LAB</v>
          </cell>
          <cell r="D153" t="str">
            <v xml:space="preserve">BILIRRUBINOMETRO </v>
          </cell>
          <cell r="E153" t="str">
            <v>B</v>
          </cell>
          <cell r="F153" t="str">
            <v>EQ</v>
          </cell>
        </row>
        <row r="154">
          <cell r="A154" t="str">
            <v>MA-52</v>
          </cell>
          <cell r="C154" t="str">
            <v>MC</v>
          </cell>
          <cell r="D154" t="str">
            <v>BIOMBO DE ACERO INOXIDABLE DE 2 CUERPOS</v>
          </cell>
          <cell r="E154" t="str">
            <v>MC</v>
          </cell>
          <cell r="F154" t="str">
            <v>EQ</v>
          </cell>
          <cell r="G154" t="e">
            <v>#NAME?</v>
          </cell>
          <cell r="H154" t="e">
            <v>#NAME?</v>
          </cell>
          <cell r="I154" t="e">
            <v>#NAME?</v>
          </cell>
        </row>
        <row r="155">
          <cell r="A155" t="str">
            <v>MA-52A</v>
          </cell>
          <cell r="C155" t="str">
            <v>MC</v>
          </cell>
          <cell r="D155" t="str">
            <v>BIOMBO METALICO DE 2 CUERPOS</v>
          </cell>
          <cell r="E155" t="str">
            <v>MC</v>
          </cell>
          <cell r="F155" t="str">
            <v>EQ</v>
          </cell>
          <cell r="G155" t="e">
            <v>#NAME?</v>
          </cell>
          <cell r="H155" t="e">
            <v>#NAME?</v>
          </cell>
          <cell r="I155" t="e">
            <v>#NAME?</v>
          </cell>
        </row>
        <row r="156">
          <cell r="A156" t="str">
            <v>MA-52C</v>
          </cell>
          <cell r="C156" t="str">
            <v>MC</v>
          </cell>
          <cell r="D156" t="str">
            <v>BIOMBO METÁLICO DE 3 CUERPOS</v>
          </cell>
          <cell r="E156" t="str">
            <v>MC</v>
          </cell>
          <cell r="F156" t="str">
            <v>EQ</v>
          </cell>
          <cell r="G156" t="e">
            <v>#NAME?</v>
          </cell>
          <cell r="H156" t="e">
            <v>#NAME?</v>
          </cell>
          <cell r="I156" t="e">
            <v>#NAME?</v>
          </cell>
        </row>
        <row r="157">
          <cell r="A157" t="str">
            <v>EM-63</v>
          </cell>
          <cell r="C157" t="str">
            <v>LAB</v>
          </cell>
          <cell r="D157" t="str">
            <v>BOLSA PERFUSORA</v>
          </cell>
          <cell r="E157" t="str">
            <v>L</v>
          </cell>
          <cell r="F157" t="str">
            <v>EQ</v>
          </cell>
          <cell r="G157" t="e">
            <v>#NAME?</v>
          </cell>
          <cell r="H157" t="e">
            <v>#NAME?</v>
          </cell>
          <cell r="I157" t="e">
            <v>#NAME?</v>
          </cell>
        </row>
        <row r="158">
          <cell r="A158" t="str">
            <v>CF-100</v>
          </cell>
          <cell r="C158" t="str">
            <v>EM</v>
          </cell>
          <cell r="D158" t="str">
            <v>BOMBA DE AGUA 5 HP/CU. PLANTA DE BOMBEOS</v>
          </cell>
          <cell r="E158" t="str">
            <v>E</v>
          </cell>
          <cell r="F158" t="str">
            <v>EQ</v>
          </cell>
          <cell r="H158" t="e">
            <v>#NAME?</v>
          </cell>
        </row>
        <row r="159">
          <cell r="A159" t="str">
            <v>CF-7a</v>
          </cell>
          <cell r="C159" t="str">
            <v>EM</v>
          </cell>
          <cell r="D159" t="str">
            <v>BOMBA DE AGUA BLANDA</v>
          </cell>
          <cell r="E159" t="str">
            <v>EM</v>
          </cell>
          <cell r="F159" t="str">
            <v>OC</v>
          </cell>
          <cell r="G159" t="e">
            <v>#NAME?</v>
          </cell>
          <cell r="H159" t="e">
            <v>#NAME?</v>
          </cell>
        </row>
        <row r="160">
          <cell r="A160" t="str">
            <v>CF-8C</v>
          </cell>
          <cell r="C160" t="str">
            <v>EM</v>
          </cell>
          <cell r="D160" t="str">
            <v>BOMBA DE AGUA CONTRA INCENDIO</v>
          </cell>
          <cell r="E160" t="str">
            <v>EM</v>
          </cell>
          <cell r="F160" t="str">
            <v>OC</v>
          </cell>
          <cell r="G160" t="e">
            <v>#NAME?</v>
          </cell>
          <cell r="H160" t="e">
            <v>#NAME?</v>
          </cell>
        </row>
        <row r="161">
          <cell r="A161" t="str">
            <v>CF-100A</v>
          </cell>
          <cell r="C161" t="str">
            <v>EM</v>
          </cell>
          <cell r="D161" t="str">
            <v>BOMBA DE AGUA DURA</v>
          </cell>
          <cell r="E161" t="str">
            <v>EM</v>
          </cell>
          <cell r="F161" t="str">
            <v>OC</v>
          </cell>
          <cell r="G161" t="e">
            <v>#NAME?</v>
          </cell>
          <cell r="H161" t="e">
            <v>#NAME?</v>
          </cell>
          <cell r="I161" t="e">
            <v>#NAME?</v>
          </cell>
        </row>
        <row r="162">
          <cell r="A162" t="str">
            <v>EM-53</v>
          </cell>
          <cell r="C162" t="str">
            <v>USV</v>
          </cell>
          <cell r="D162" t="str">
            <v>BOMBA DE INFUSIÓN DE 1 CANAL</v>
          </cell>
          <cell r="E162" t="str">
            <v>B</v>
          </cell>
          <cell r="F162" t="str">
            <v>EQ</v>
          </cell>
          <cell r="G162" t="e">
            <v>#NAME?</v>
          </cell>
          <cell r="H162" t="e">
            <v>#NAME?</v>
          </cell>
          <cell r="I162" t="e">
            <v>#NAME?</v>
          </cell>
        </row>
        <row r="163">
          <cell r="A163" t="str">
            <v>EM-53B</v>
          </cell>
          <cell r="C163" t="str">
            <v>USV</v>
          </cell>
          <cell r="D163" t="str">
            <v>BOMBA DE INFUSIÓN DE 2 CANALES</v>
          </cell>
          <cell r="E163" t="str">
            <v>B</v>
          </cell>
          <cell r="F163" t="str">
            <v>EQ</v>
          </cell>
          <cell r="G163" t="e">
            <v>#NAME?</v>
          </cell>
          <cell r="H163" t="e">
            <v>#NAME?</v>
          </cell>
          <cell r="I163" t="e">
            <v>#NAME?</v>
          </cell>
        </row>
        <row r="164">
          <cell r="A164" t="str">
            <v>EM-58A</v>
          </cell>
          <cell r="C164" t="str">
            <v>USV</v>
          </cell>
          <cell r="D164" t="str">
            <v>BOMBA DE INFUSION DE JERINGA</v>
          </cell>
          <cell r="E164" t="str">
            <v>MA</v>
          </cell>
          <cell r="F164" t="str">
            <v>EQ</v>
          </cell>
          <cell r="G164" t="e">
            <v>#NAME?</v>
          </cell>
          <cell r="H164" t="e">
            <v>#NAME?</v>
          </cell>
          <cell r="I164" t="e">
            <v>#NAME?</v>
          </cell>
        </row>
        <row r="165">
          <cell r="A165" t="str">
            <v>EM-53A</v>
          </cell>
          <cell r="C165" t="str">
            <v>USV</v>
          </cell>
          <cell r="D165" t="str">
            <v>BOMBA DE INFUSIÓN ENTERAL</v>
          </cell>
          <cell r="E165" t="str">
            <v>B</v>
          </cell>
          <cell r="F165" t="str">
            <v>EQ</v>
          </cell>
          <cell r="G165" t="e">
            <v>#NAME?</v>
          </cell>
          <cell r="H165" t="e">
            <v>#NAME?</v>
          </cell>
          <cell r="I165" t="e">
            <v>#NAME?</v>
          </cell>
        </row>
        <row r="166">
          <cell r="A166" t="str">
            <v>T-49</v>
          </cell>
          <cell r="C166" t="str">
            <v>MAN</v>
          </cell>
          <cell r="D166" t="str">
            <v>BOMBA HIDROSTATICA MANUAL</v>
          </cell>
          <cell r="E166" t="str">
            <v>E</v>
          </cell>
          <cell r="F166" t="str">
            <v>EQ</v>
          </cell>
          <cell r="G166" t="e">
            <v>#NAME?</v>
          </cell>
          <cell r="H166" t="e">
            <v>#NAME?</v>
          </cell>
          <cell r="I166" t="e">
            <v>#NAME?</v>
          </cell>
        </row>
        <row r="167">
          <cell r="A167" t="str">
            <v>CF-8a</v>
          </cell>
          <cell r="C167" t="str">
            <v>EM</v>
          </cell>
          <cell r="D167" t="str">
            <v>BOMBA JOCKEY ACI</v>
          </cell>
          <cell r="E167" t="str">
            <v xml:space="preserve">EM </v>
          </cell>
          <cell r="F167" t="str">
            <v>OC</v>
          </cell>
          <cell r="G167" t="e">
            <v>#NAME?</v>
          </cell>
          <cell r="H167" t="e">
            <v>#NAME?</v>
          </cell>
        </row>
        <row r="168">
          <cell r="A168" t="str">
            <v>CF-101</v>
          </cell>
          <cell r="C168" t="str">
            <v>EM</v>
          </cell>
          <cell r="D168" t="str">
            <v>BOMBA MANUAL (ALIMENTACIÓN DE COMBUSTIBLE)</v>
          </cell>
          <cell r="E168" t="str">
            <v>EM</v>
          </cell>
          <cell r="F168" t="str">
            <v>OC</v>
          </cell>
          <cell r="H168" t="e">
            <v>#NAME?</v>
          </cell>
          <cell r="I168" t="e">
            <v>#NAME?</v>
          </cell>
        </row>
        <row r="169">
          <cell r="A169" t="str">
            <v>CF-7b</v>
          </cell>
          <cell r="C169" t="str">
            <v>EM</v>
          </cell>
          <cell r="D169" t="str">
            <v>BOMBAS DE AGUA CALIENTE</v>
          </cell>
          <cell r="E169" t="str">
            <v xml:space="preserve">EM </v>
          </cell>
          <cell r="F169" t="str">
            <v>OC</v>
          </cell>
        </row>
        <row r="170">
          <cell r="A170" t="str">
            <v>B-50</v>
          </cell>
          <cell r="C170" t="str">
            <v>SAN</v>
          </cell>
          <cell r="D170" t="str">
            <v>BOTADERO CLINICO DE CERAMICA VITRIFICADA CON LAVADOR DE CHATAS AGUA FRIA Y CALIENTE</v>
          </cell>
          <cell r="E170" t="str">
            <v>OC</v>
          </cell>
          <cell r="F170" t="str">
            <v>OC</v>
          </cell>
          <cell r="G170" t="e">
            <v>#NAME?</v>
          </cell>
          <cell r="H170" t="e">
            <v>#NAME?</v>
          </cell>
          <cell r="I170" t="e">
            <v>#NAME?</v>
          </cell>
        </row>
        <row r="171">
          <cell r="A171" t="str">
            <v>B-67</v>
          </cell>
          <cell r="C171" t="str">
            <v>SAN</v>
          </cell>
          <cell r="D171" t="str">
            <v>BOTADERO DE MATERIAL REVESTIDO EN CERAMICA DE DOS POZAS, ALTA Y BAJA, AGUA FRIA</v>
          </cell>
          <cell r="E171" t="str">
            <v>OC</v>
          </cell>
          <cell r="F171" t="str">
            <v>OC</v>
          </cell>
          <cell r="G171" t="e">
            <v>#NAME?</v>
          </cell>
          <cell r="H171" t="e">
            <v>#NAME?</v>
          </cell>
          <cell r="I171" t="e">
            <v>#NAME?</v>
          </cell>
        </row>
        <row r="172">
          <cell r="A172" t="str">
            <v>EM-76A</v>
          </cell>
          <cell r="C172" t="str">
            <v>OPT</v>
          </cell>
          <cell r="D172" t="str">
            <v xml:space="preserve">BRONCOFIBROSCOPIO PEDIATRICO </v>
          </cell>
          <cell r="E172" t="str">
            <v>B</v>
          </cell>
          <cell r="F172" t="str">
            <v>EQ</v>
          </cell>
          <cell r="G172" t="e">
            <v>#NAME?</v>
          </cell>
          <cell r="H172" t="e">
            <v>#NAME?</v>
          </cell>
          <cell r="I172" t="e">
            <v>#NAME?</v>
          </cell>
        </row>
        <row r="173">
          <cell r="A173" t="str">
            <v>MC-21</v>
          </cell>
          <cell r="C173" t="str">
            <v>MA</v>
          </cell>
          <cell r="D173" t="str">
            <v>BUTACA DE 3 CUERPOS DE ASIENTO MÚLTIPLES</v>
          </cell>
          <cell r="E173" t="str">
            <v>MA</v>
          </cell>
          <cell r="F173" t="str">
            <v>EQ</v>
          </cell>
          <cell r="G173" t="e">
            <v>#NAME?</v>
          </cell>
          <cell r="H173" t="e">
            <v>#NAME?</v>
          </cell>
          <cell r="I173" t="e">
            <v>#NAME?</v>
          </cell>
        </row>
        <row r="174">
          <cell r="A174" t="str">
            <v>MC-59E</v>
          </cell>
          <cell r="C174" t="str">
            <v>MA</v>
          </cell>
          <cell r="D174" t="str">
            <v>BUTACA METALICA DE 2 CUERPOS</v>
          </cell>
          <cell r="E174" t="str">
            <v>MA</v>
          </cell>
          <cell r="F174" t="str">
            <v>EQ</v>
          </cell>
          <cell r="G174" t="e">
            <v>#NAME?</v>
          </cell>
          <cell r="H174" t="e">
            <v>#NAME?</v>
          </cell>
          <cell r="I174" t="e">
            <v>#NAME?</v>
          </cell>
        </row>
        <row r="175">
          <cell r="A175" t="str">
            <v>MC-59F</v>
          </cell>
          <cell r="C175" t="str">
            <v>MA</v>
          </cell>
          <cell r="D175" t="str">
            <v>BUTACA METALICA DE 3 CUERPOS</v>
          </cell>
          <cell r="E175" t="str">
            <v>MA</v>
          </cell>
          <cell r="F175" t="str">
            <v>EQ</v>
          </cell>
          <cell r="G175" t="e">
            <v>#NAME?</v>
          </cell>
          <cell r="H175" t="e">
            <v>#NAME?</v>
          </cell>
          <cell r="I175" t="e">
            <v>#NAME?</v>
          </cell>
        </row>
        <row r="176">
          <cell r="A176" t="str">
            <v>MC-59G</v>
          </cell>
          <cell r="C176" t="str">
            <v>MA</v>
          </cell>
          <cell r="D176" t="str">
            <v>BUTACA METALICA DE 4 CUERPOS</v>
          </cell>
          <cell r="E176" t="str">
            <v>MA</v>
          </cell>
          <cell r="F176" t="str">
            <v>EQ</v>
          </cell>
          <cell r="G176" t="e">
            <v>#NAME?</v>
          </cell>
          <cell r="H176" t="e">
            <v>#NAME?</v>
          </cell>
          <cell r="I176" t="e">
            <v>#NAME?</v>
          </cell>
        </row>
        <row r="177">
          <cell r="A177" t="str">
            <v>EM-63A</v>
          </cell>
          <cell r="C177" t="str">
            <v>DX</v>
          </cell>
          <cell r="D177" t="str">
            <v>CABINA AUDIOMETRICA</v>
          </cell>
          <cell r="E177" t="str">
            <v>B</v>
          </cell>
          <cell r="F177" t="str">
            <v>EQ</v>
          </cell>
          <cell r="G177" t="e">
            <v>#NAME?</v>
          </cell>
          <cell r="H177" t="e">
            <v>#NAME?</v>
          </cell>
          <cell r="I177" t="e">
            <v>#NAME?</v>
          </cell>
        </row>
        <row r="178">
          <cell r="A178" t="str">
            <v>L-78</v>
          </cell>
          <cell r="C178" t="str">
            <v>LAB</v>
          </cell>
          <cell r="D178" t="str">
            <v>CABINA DE FLUJO LAMINAR</v>
          </cell>
          <cell r="E178" t="str">
            <v>L</v>
          </cell>
          <cell r="F178" t="str">
            <v>EQ</v>
          </cell>
          <cell r="G178" t="e">
            <v>#NAME?</v>
          </cell>
          <cell r="H178" t="e">
            <v>#NAME?</v>
          </cell>
          <cell r="I178" t="e">
            <v>#NAME?</v>
          </cell>
        </row>
        <row r="179">
          <cell r="A179" t="str">
            <v>L-78A</v>
          </cell>
          <cell r="C179" t="str">
            <v>LAB</v>
          </cell>
          <cell r="D179" t="str">
            <v xml:space="preserve">CABINA DE FLUJO LAMINAR HORIZONTAL </v>
          </cell>
          <cell r="E179" t="str">
            <v>L</v>
          </cell>
          <cell r="F179" t="str">
            <v>EQ</v>
          </cell>
          <cell r="G179" t="e">
            <v>#NAME?</v>
          </cell>
          <cell r="H179" t="e">
            <v>#NAME?</v>
          </cell>
          <cell r="I179" t="e">
            <v>#NAME?</v>
          </cell>
        </row>
        <row r="180">
          <cell r="A180" t="str">
            <v>L-78D</v>
          </cell>
          <cell r="C180" t="str">
            <v>LAB</v>
          </cell>
          <cell r="D180" t="str">
            <v>CABINA DE FLUJO LAMINAR VERTICAL (4 PIES TIPO A/B3)</v>
          </cell>
          <cell r="E180" t="str">
            <v>L</v>
          </cell>
          <cell r="F180" t="str">
            <v>EQ</v>
          </cell>
          <cell r="G180" t="e">
            <v>#NAME?</v>
          </cell>
          <cell r="H180" t="e">
            <v>#NAME?</v>
          </cell>
          <cell r="I180" t="e">
            <v>#NAME?</v>
          </cell>
        </row>
        <row r="181">
          <cell r="A181" t="str">
            <v>L-78C</v>
          </cell>
          <cell r="C181" t="str">
            <v>LAB</v>
          </cell>
          <cell r="D181" t="str">
            <v>CABINA DE FLUJO LAMINAR VERTICAL (4 PIES TIPO A/B3) RODABLE O CON MESA CON RUEDAS (1.5 Kw.)</v>
          </cell>
          <cell r="E181" t="str">
            <v>L</v>
          </cell>
          <cell r="F181" t="str">
            <v>EQ</v>
          </cell>
          <cell r="G181" t="e">
            <v>#NAME?</v>
          </cell>
          <cell r="H181" t="e">
            <v>#NAME?</v>
          </cell>
          <cell r="I181" t="e">
            <v>#NAME?</v>
          </cell>
        </row>
        <row r="182">
          <cell r="A182" t="str">
            <v>L-78B</v>
          </cell>
          <cell r="C182" t="str">
            <v>LAB</v>
          </cell>
          <cell r="D182" t="str">
            <v>CABINA EXTRACTORA DE GASES (2 Kw.)</v>
          </cell>
          <cell r="E182" t="str">
            <v>L</v>
          </cell>
          <cell r="F182" t="str">
            <v>EQ</v>
          </cell>
          <cell r="G182" t="e">
            <v>#NAME?</v>
          </cell>
          <cell r="H182" t="e">
            <v>#NAME?</v>
          </cell>
          <cell r="I182" t="e">
            <v>#NAME?</v>
          </cell>
        </row>
        <row r="183">
          <cell r="A183" t="str">
            <v>U-17</v>
          </cell>
          <cell r="C183" t="str">
            <v>OFT</v>
          </cell>
          <cell r="D183" t="str">
            <v>CAJA DE LUNAS CON MONTURA DE PRUEBAS</v>
          </cell>
          <cell r="E183" t="str">
            <v>C</v>
          </cell>
          <cell r="F183" t="str">
            <v>EQ</v>
          </cell>
          <cell r="G183" t="e">
            <v>#NAME?</v>
          </cell>
          <cell r="H183" t="e">
            <v>#NAME?</v>
          </cell>
          <cell r="I183" t="e">
            <v>#NAME?</v>
          </cell>
        </row>
        <row r="184">
          <cell r="A184" t="str">
            <v>RC-203</v>
          </cell>
          <cell r="C184" t="str">
            <v>NUT</v>
          </cell>
          <cell r="D184" t="str">
            <v>CAJA DE MANDO PARA CAMARA FRIGORIFICA DE CARNES</v>
          </cell>
          <cell r="E184" t="str">
            <v>EM</v>
          </cell>
          <cell r="F184" t="str">
            <v>OC</v>
          </cell>
        </row>
        <row r="185">
          <cell r="A185" t="str">
            <v>RC-403</v>
          </cell>
          <cell r="C185" t="str">
            <v>NUT</v>
          </cell>
          <cell r="D185" t="str">
            <v>CAJA DE MANDO PARA CAMARA FRIGORIFICA DE LACTEOS</v>
          </cell>
          <cell r="E185" t="str">
            <v>EM</v>
          </cell>
          <cell r="F185" t="str">
            <v>OC</v>
          </cell>
        </row>
        <row r="186">
          <cell r="A186" t="str">
            <v>RC-603</v>
          </cell>
          <cell r="C186" t="str">
            <v>NUT</v>
          </cell>
          <cell r="D186" t="str">
            <v>CAJA DE MANDO PARA CAMARA FRIGORIFICA DE PESCADO</v>
          </cell>
          <cell r="E186" t="str">
            <v>EM</v>
          </cell>
          <cell r="F186" t="str">
            <v>OC</v>
          </cell>
        </row>
        <row r="187">
          <cell r="A187" t="str">
            <v>RC-303</v>
          </cell>
          <cell r="C187" t="str">
            <v>NUT</v>
          </cell>
          <cell r="D187" t="str">
            <v>CAJA DE MANDO PARA CAMARA FRIGORIFICA DE VERDURAS</v>
          </cell>
          <cell r="E187" t="str">
            <v>EM</v>
          </cell>
          <cell r="F187" t="str">
            <v>OC</v>
          </cell>
        </row>
        <row r="188">
          <cell r="A188" t="str">
            <v>OF-20</v>
          </cell>
          <cell r="C188" t="str">
            <v>OFT</v>
          </cell>
          <cell r="D188" t="str">
            <v>CAJA DE OPTOTIPOS (CARTILLA DE LECTURA)</v>
          </cell>
          <cell r="E188" t="str">
            <v>C</v>
          </cell>
          <cell r="F188" t="str">
            <v>EQ</v>
          </cell>
          <cell r="G188" t="e">
            <v>#NAME?</v>
          </cell>
          <cell r="H188" t="e">
            <v>#NAME?</v>
          </cell>
        </row>
        <row r="189">
          <cell r="A189" t="str">
            <v>CF-102</v>
          </cell>
          <cell r="C189" t="str">
            <v>EM</v>
          </cell>
          <cell r="D189" t="str">
            <v>CAJA FUERTE CON CLAVE TIPO RELOJ</v>
          </cell>
          <cell r="E189" t="str">
            <v>E</v>
          </cell>
          <cell r="F189" t="str">
            <v>EQ</v>
          </cell>
          <cell r="G189" t="e">
            <v>#NAME?</v>
          </cell>
          <cell r="H189" t="e">
            <v>#NAME?</v>
          </cell>
          <cell r="I189" t="e">
            <v>#NAME?</v>
          </cell>
        </row>
        <row r="190">
          <cell r="A190" t="str">
            <v>O-11</v>
          </cell>
          <cell r="C190" t="str">
            <v>INF</v>
          </cell>
          <cell r="D190" t="str">
            <v>CAJA REGISTRADORA</v>
          </cell>
          <cell r="E190" t="str">
            <v>INF</v>
          </cell>
          <cell r="F190" t="str">
            <v>EQ</v>
          </cell>
          <cell r="G190" t="e">
            <v>#NAME?</v>
          </cell>
          <cell r="H190" t="e">
            <v>#NAME?</v>
          </cell>
        </row>
        <row r="191">
          <cell r="A191" t="str">
            <v>Z-149</v>
          </cell>
          <cell r="C191" t="str">
            <v>INF</v>
          </cell>
          <cell r="D191" t="str">
            <v>CAJA REGISTRADORA DIGITAL</v>
          </cell>
          <cell r="E191" t="str">
            <v>INF</v>
          </cell>
          <cell r="F191" t="str">
            <v>EQ</v>
          </cell>
          <cell r="G191" t="e">
            <v>#NAME?</v>
          </cell>
          <cell r="H191" t="e">
            <v>#NAME?</v>
          </cell>
          <cell r="I191" t="e">
            <v>#NAME?</v>
          </cell>
        </row>
        <row r="192">
          <cell r="A192" t="str">
            <v>R-100A</v>
          </cell>
          <cell r="C192" t="str">
            <v>LAB</v>
          </cell>
          <cell r="D192" t="str">
            <v>CAJA TRANSPORTADORA DE 13 A 20 LITROS DE CAPACIDAD PARA VACUNAS</v>
          </cell>
          <cell r="E192" t="str">
            <v>B</v>
          </cell>
          <cell r="F192" t="str">
            <v>EQ</v>
          </cell>
          <cell r="H192" t="e">
            <v>#NAME?</v>
          </cell>
        </row>
        <row r="193">
          <cell r="A193" t="str">
            <v>R-100B</v>
          </cell>
          <cell r="C193" t="str">
            <v>LAB</v>
          </cell>
          <cell r="D193" t="str">
            <v>CAJA TRANSPORTADORA DE 21 A 30 LITROS DE CAPACIDAD PARA VACUNAS</v>
          </cell>
          <cell r="E193" t="str">
            <v>B</v>
          </cell>
          <cell r="F193" t="str">
            <v>EQ</v>
          </cell>
          <cell r="H193" t="e">
            <v>#NAME?</v>
          </cell>
          <cell r="I193" t="e">
            <v>#NAME?</v>
          </cell>
        </row>
        <row r="194">
          <cell r="A194" t="str">
            <v>R-100</v>
          </cell>
          <cell r="C194" t="str">
            <v>LAB</v>
          </cell>
          <cell r="D194" t="str">
            <v>CAJA TRANSPORTADORA DE 8 A 21 LITROS DE CAPACIDAD PARA VACUNAS</v>
          </cell>
          <cell r="E194" t="str">
            <v>B</v>
          </cell>
          <cell r="F194" t="str">
            <v>EQ</v>
          </cell>
          <cell r="H194" t="e">
            <v>#NAME?</v>
          </cell>
          <cell r="I194" t="e">
            <v>#NAME?</v>
          </cell>
        </row>
        <row r="195">
          <cell r="A195" t="str">
            <v>K-124</v>
          </cell>
          <cell r="C195" t="str">
            <v>MC</v>
          </cell>
          <cell r="D195" t="str">
            <v>CAJETINES DE ALMACENAMIENTO MÚLTIPLE PARA DOSIS UNITARIA</v>
          </cell>
          <cell r="E195" t="str">
            <v>MC</v>
          </cell>
          <cell r="F195" t="str">
            <v>EQ</v>
          </cell>
          <cell r="G195" t="e">
            <v>#NAME?</v>
          </cell>
          <cell r="H195" t="e">
            <v>#NAME?</v>
          </cell>
          <cell r="I195" t="e">
            <v>#NAME?</v>
          </cell>
        </row>
        <row r="196">
          <cell r="A196" t="str">
            <v>K-122</v>
          </cell>
          <cell r="C196" t="str">
            <v>MC</v>
          </cell>
          <cell r="D196" t="str">
            <v>CAJETINES DE DOSIS UNITARIA</v>
          </cell>
          <cell r="E196" t="str">
            <v>MC</v>
          </cell>
          <cell r="F196" t="str">
            <v>EQ</v>
          </cell>
          <cell r="G196" t="e">
            <v>#NAME?</v>
          </cell>
          <cell r="H196" t="e">
            <v>#NAME?</v>
          </cell>
          <cell r="I196" t="e">
            <v>#NAME?</v>
          </cell>
        </row>
        <row r="197">
          <cell r="A197" t="str">
            <v>O-8</v>
          </cell>
          <cell r="C197" t="str">
            <v>C</v>
          </cell>
          <cell r="D197" t="str">
            <v>CALCULADORA ELECTRONICA CON WINCHA</v>
          </cell>
          <cell r="E197" t="str">
            <v>C</v>
          </cell>
          <cell r="F197" t="str">
            <v>EQ</v>
          </cell>
          <cell r="G197" t="e">
            <v>#NAME?</v>
          </cell>
          <cell r="H197" t="e">
            <v>#NAME?</v>
          </cell>
          <cell r="I197" t="e">
            <v>#NAME?</v>
          </cell>
        </row>
        <row r="198">
          <cell r="A198" t="str">
            <v>CF-102AX</v>
          </cell>
          <cell r="C198" t="str">
            <v>EM</v>
          </cell>
          <cell r="D198" t="str">
            <v xml:space="preserve">CALDERO 100 BTU </v>
          </cell>
          <cell r="E198" t="str">
            <v>E</v>
          </cell>
          <cell r="F198" t="str">
            <v>EQ</v>
          </cell>
          <cell r="H198" t="e">
            <v>#NAME?</v>
          </cell>
          <cell r="I198" t="e">
            <v>#NAME?</v>
          </cell>
        </row>
        <row r="199">
          <cell r="A199" t="str">
            <v>CF-190</v>
          </cell>
          <cell r="C199" t="str">
            <v>EM</v>
          </cell>
          <cell r="D199" t="str">
            <v xml:space="preserve">CALDERO 30 BTU </v>
          </cell>
          <cell r="E199" t="str">
            <v>E</v>
          </cell>
          <cell r="F199" t="str">
            <v>EQ</v>
          </cell>
          <cell r="H199" t="e">
            <v>#NAME?</v>
          </cell>
          <cell r="I199" t="e">
            <v>#NAME?</v>
          </cell>
        </row>
        <row r="200">
          <cell r="A200" t="str">
            <v>CF-102E</v>
          </cell>
          <cell r="C200" t="str">
            <v>EM</v>
          </cell>
          <cell r="D200" t="str">
            <v>CALDERO PIROTUBULAR DE 100 BHP MINIMO</v>
          </cell>
          <cell r="E200" t="str">
            <v>EM</v>
          </cell>
          <cell r="F200" t="str">
            <v>OC</v>
          </cell>
          <cell r="G200" t="e">
            <v>#NAME?</v>
          </cell>
          <cell r="H200" t="e">
            <v>#NAME?</v>
          </cell>
          <cell r="I200" t="e">
            <v>#NAME?</v>
          </cell>
        </row>
        <row r="201">
          <cell r="A201" t="str">
            <v>CF-102G</v>
          </cell>
          <cell r="C201" t="str">
            <v>EM</v>
          </cell>
          <cell r="D201" t="str">
            <v>CALDERO PIROTUBULAR DE 30 BHP MINIMO</v>
          </cell>
          <cell r="E201" t="str">
            <v>EM</v>
          </cell>
          <cell r="F201" t="str">
            <v>OC</v>
          </cell>
          <cell r="G201" t="e">
            <v>#NAME?</v>
          </cell>
          <cell r="H201" t="e">
            <v>#NAME?</v>
          </cell>
          <cell r="I201" t="e">
            <v>#NAME?</v>
          </cell>
        </row>
        <row r="202">
          <cell r="A202" t="str">
            <v>CF-102H</v>
          </cell>
          <cell r="C202" t="str">
            <v>EM</v>
          </cell>
          <cell r="D202" t="str">
            <v>CALDERO PIROTUBULAR DE 50 BHP MINIMO</v>
          </cell>
          <cell r="E202" t="str">
            <v>EM</v>
          </cell>
          <cell r="F202" t="str">
            <v>OC</v>
          </cell>
          <cell r="G202" t="e">
            <v>#NAME?</v>
          </cell>
          <cell r="H202" t="e">
            <v>#NAME?</v>
          </cell>
          <cell r="I202" t="e">
            <v>#NAME?</v>
          </cell>
        </row>
        <row r="203">
          <cell r="A203" t="str">
            <v>S-13A</v>
          </cell>
          <cell r="C203" t="str">
            <v>C</v>
          </cell>
          <cell r="D203" t="str">
            <v>CALENTADOR CORPORAL</v>
          </cell>
          <cell r="E203" t="str">
            <v>B</v>
          </cell>
          <cell r="F203" t="str">
            <v>EQ</v>
          </cell>
          <cell r="G203" t="e">
            <v>#NAME?</v>
          </cell>
          <cell r="H203" t="e">
            <v>#NAME?</v>
          </cell>
          <cell r="I203" t="e">
            <v>#NAME?</v>
          </cell>
        </row>
        <row r="204">
          <cell r="A204" t="str">
            <v>CF-4D</v>
          </cell>
          <cell r="C204" t="str">
            <v>EST</v>
          </cell>
          <cell r="D204" t="str">
            <v>CALENTADOR DE AGUA 1000 LITROS</v>
          </cell>
          <cell r="E204" t="str">
            <v>E</v>
          </cell>
          <cell r="F204" t="str">
            <v>EQ</v>
          </cell>
          <cell r="G204" t="e">
            <v>#NAME?</v>
          </cell>
          <cell r="H204" t="e">
            <v>#NAME?</v>
          </cell>
          <cell r="I204" t="e">
            <v>#NAME?</v>
          </cell>
        </row>
        <row r="205">
          <cell r="A205" t="str">
            <v>CF-4a</v>
          </cell>
          <cell r="C205" t="str">
            <v>CF</v>
          </cell>
          <cell r="D205" t="str">
            <v>CALENTADOR DE AGUA 1500 LTS</v>
          </cell>
          <cell r="E205" t="str">
            <v>EM</v>
          </cell>
          <cell r="F205" t="str">
            <v>OC</v>
          </cell>
          <cell r="G205" t="e">
            <v>#NAME?</v>
          </cell>
          <cell r="H205" t="e">
            <v>#NAME?</v>
          </cell>
          <cell r="I205" t="e">
            <v>#NAME?</v>
          </cell>
        </row>
        <row r="206">
          <cell r="A206" t="str">
            <v>S-13</v>
          </cell>
          <cell r="C206" t="str">
            <v>C</v>
          </cell>
          <cell r="D206" t="str">
            <v xml:space="preserve">CALENTADOR PARA SANGRE/SOLUCIONES </v>
          </cell>
          <cell r="E206" t="str">
            <v>B</v>
          </cell>
          <cell r="F206" t="str">
            <v>EQ</v>
          </cell>
          <cell r="G206" t="e">
            <v>#NAME?</v>
          </cell>
          <cell r="H206" t="e">
            <v>#NAME?</v>
          </cell>
        </row>
        <row r="207">
          <cell r="A207" t="str">
            <v>CF-4</v>
          </cell>
          <cell r="C207" t="str">
            <v>CF</v>
          </cell>
          <cell r="D207" t="str">
            <v>CALENTADORES DE AGUA</v>
          </cell>
          <cell r="E207" t="str">
            <v>EM</v>
          </cell>
          <cell r="F207" t="str">
            <v>OC</v>
          </cell>
          <cell r="G207" t="e">
            <v>#NAME?</v>
          </cell>
          <cell r="H207" t="e">
            <v>#NAME?</v>
          </cell>
          <cell r="I207" t="e">
            <v>#NAME?</v>
          </cell>
        </row>
        <row r="208">
          <cell r="A208" t="str">
            <v>CC-25</v>
          </cell>
          <cell r="C208" t="str">
            <v>MC</v>
          </cell>
          <cell r="D208" t="str">
            <v>CAMA CAMILLA MULTIPROPÓSITO</v>
          </cell>
          <cell r="E208" t="str">
            <v>MC</v>
          </cell>
          <cell r="F208" t="str">
            <v>EQ</v>
          </cell>
          <cell r="G208" t="e">
            <v>#NAME?</v>
          </cell>
          <cell r="H208" t="e">
            <v>#NAME?</v>
          </cell>
        </row>
        <row r="209">
          <cell r="A209" t="str">
            <v>CC-25B</v>
          </cell>
          <cell r="C209" t="str">
            <v>MC</v>
          </cell>
          <cell r="D209" t="str">
            <v>CAMA CAMILLA MULTIPROPÓSITO PEDIATRICO</v>
          </cell>
          <cell r="E209" t="str">
            <v>MC</v>
          </cell>
          <cell r="F209" t="str">
            <v>EQ</v>
          </cell>
          <cell r="G209" t="e">
            <v>#NAME?</v>
          </cell>
          <cell r="H209" t="e">
            <v>#NAME?</v>
          </cell>
          <cell r="I209" t="e">
            <v>#NAME?</v>
          </cell>
        </row>
        <row r="210">
          <cell r="A210" t="str">
            <v>CC-25C</v>
          </cell>
          <cell r="C210" t="str">
            <v>MC</v>
          </cell>
          <cell r="D210" t="str">
            <v>CAMA CAMILLA MULTIPROPÓSITO TIPO UCI</v>
          </cell>
          <cell r="E210" t="str">
            <v>MC</v>
          </cell>
          <cell r="F210" t="str">
            <v>EQ</v>
          </cell>
          <cell r="G210" t="e">
            <v>#NAME?</v>
          </cell>
          <cell r="H210" t="e">
            <v>#NAME?</v>
          </cell>
          <cell r="I210" t="e">
            <v>#NAME?</v>
          </cell>
        </row>
        <row r="211">
          <cell r="A211" t="str">
            <v>CC-14B</v>
          </cell>
          <cell r="C211" t="str">
            <v>MC</v>
          </cell>
          <cell r="D211" t="str">
            <v>CAMA CAMILLA PARA RESONANCIA MAGNETICA , SIN PARTES METALICAS</v>
          </cell>
          <cell r="E211" t="str">
            <v>MC</v>
          </cell>
          <cell r="F211" t="str">
            <v>EQ</v>
          </cell>
          <cell r="G211" t="e">
            <v>#NAME?</v>
          </cell>
          <cell r="H211" t="e">
            <v>#NAME?</v>
          </cell>
          <cell r="I211" t="e">
            <v>#NAME?</v>
          </cell>
        </row>
        <row r="212">
          <cell r="A212" t="str">
            <v>CC-6</v>
          </cell>
          <cell r="C212" t="str">
            <v>MC</v>
          </cell>
          <cell r="D212" t="str">
            <v xml:space="preserve">CAMA CLÍNICA RODABLE PARA ADULTOS </v>
          </cell>
          <cell r="E212" t="str">
            <v>MC</v>
          </cell>
          <cell r="F212" t="str">
            <v>EQ</v>
          </cell>
          <cell r="G212" t="e">
            <v>#NAME?</v>
          </cell>
          <cell r="H212" t="e">
            <v>#NAME?</v>
          </cell>
          <cell r="I212" t="e">
            <v>#NAME?</v>
          </cell>
        </row>
        <row r="213">
          <cell r="A213" t="str">
            <v>CC-5</v>
          </cell>
          <cell r="C213" t="str">
            <v>MC</v>
          </cell>
          <cell r="D213" t="str">
            <v xml:space="preserve">CAMA CLÍNICA RODABLE PARA NIÑOS ESCOLARES </v>
          </cell>
          <cell r="E213" t="str">
            <v>MC</v>
          </cell>
          <cell r="F213" t="str">
            <v>EQ</v>
          </cell>
          <cell r="G213" t="e">
            <v>#NAME?</v>
          </cell>
          <cell r="H213" t="e">
            <v>#NAME?</v>
          </cell>
          <cell r="I213" t="e">
            <v>#NAME?</v>
          </cell>
        </row>
        <row r="214">
          <cell r="A214" t="str">
            <v>CC-3</v>
          </cell>
          <cell r="C214" t="str">
            <v>MC</v>
          </cell>
          <cell r="D214" t="str">
            <v xml:space="preserve">CAMA CUNA METÁLICA RODABLE CON BARANDAS </v>
          </cell>
          <cell r="E214" t="str">
            <v>MC</v>
          </cell>
          <cell r="F214" t="str">
            <v>EQ</v>
          </cell>
          <cell r="G214" t="e">
            <v>#NAME?</v>
          </cell>
          <cell r="H214" t="e">
            <v>#NAME?</v>
          </cell>
          <cell r="I214" t="e">
            <v>#NAME?</v>
          </cell>
        </row>
        <row r="215">
          <cell r="A215" t="str">
            <v>CC-12</v>
          </cell>
          <cell r="C215" t="str">
            <v>MC</v>
          </cell>
          <cell r="D215" t="str">
            <v>CAMA DE 1 1/2  PLAZA PARA RESIDENTE</v>
          </cell>
          <cell r="E215" t="str">
            <v>MC</v>
          </cell>
          <cell r="F215" t="str">
            <v>EQ</v>
          </cell>
          <cell r="G215" t="e">
            <v>#NAME?</v>
          </cell>
          <cell r="H215" t="e">
            <v>#NAME?</v>
          </cell>
          <cell r="I215" t="e">
            <v>#NAME?</v>
          </cell>
        </row>
        <row r="216">
          <cell r="A216" t="str">
            <v>CC-12G</v>
          </cell>
          <cell r="C216" t="str">
            <v>MC</v>
          </cell>
          <cell r="D216" t="str">
            <v>CAMA DE 1 PLAZA PARA RESIDENTE</v>
          </cell>
          <cell r="E216" t="str">
            <v>MC</v>
          </cell>
          <cell r="F216" t="str">
            <v>EQ</v>
          </cell>
          <cell r="G216" t="e">
            <v>#NAME?</v>
          </cell>
          <cell r="H216" t="e">
            <v>#NAME?</v>
          </cell>
          <cell r="I216" t="e">
            <v>#NAME?</v>
          </cell>
        </row>
        <row r="217">
          <cell r="A217" t="str">
            <v>MV-100</v>
          </cell>
          <cell r="C217" t="str">
            <v>MC</v>
          </cell>
          <cell r="D217" t="str">
            <v>CAMA DE MADERA DE 1 1/2 PLAZA CON COLCHÓN</v>
          </cell>
          <cell r="E217" t="str">
            <v>MC</v>
          </cell>
          <cell r="F217" t="str">
            <v>EQ</v>
          </cell>
          <cell r="H217" t="e">
            <v>#NAME?</v>
          </cell>
        </row>
        <row r="218">
          <cell r="A218" t="str">
            <v>MV-100A</v>
          </cell>
          <cell r="C218" t="str">
            <v>MC</v>
          </cell>
          <cell r="D218" t="str">
            <v>CAMA DE METAL DE 1 1/2 PLAZA CON COLCHÓN</v>
          </cell>
          <cell r="E218" t="str">
            <v>MC</v>
          </cell>
          <cell r="F218" t="str">
            <v>EQ</v>
          </cell>
          <cell r="H218" t="e">
            <v>#NAME?</v>
          </cell>
          <cell r="I218" t="e">
            <v>#NAME?</v>
          </cell>
        </row>
        <row r="219">
          <cell r="A219" t="str">
            <v>MV-100B</v>
          </cell>
          <cell r="C219" t="str">
            <v>MC</v>
          </cell>
          <cell r="D219" t="str">
            <v>CAMA DE METAL DE 2 PLAZAS CON COLCHÓN</v>
          </cell>
          <cell r="E219" t="str">
            <v>MC</v>
          </cell>
          <cell r="F219" t="str">
            <v>EQ</v>
          </cell>
          <cell r="H219" t="e">
            <v>#NAME?</v>
          </cell>
          <cell r="I219" t="e">
            <v>#NAME?</v>
          </cell>
        </row>
        <row r="220">
          <cell r="A220" t="str">
            <v>CC-9</v>
          </cell>
          <cell r="C220" t="str">
            <v>MC</v>
          </cell>
          <cell r="D220" t="str">
            <v>CAMA METÁLICA RODABLE PARA RECUPERACIÓN</v>
          </cell>
          <cell r="E220" t="str">
            <v>MC</v>
          </cell>
          <cell r="F220" t="str">
            <v>EQ</v>
          </cell>
          <cell r="G220" t="e">
            <v>#NAME?</v>
          </cell>
          <cell r="H220" t="e">
            <v>#NAME?</v>
          </cell>
          <cell r="I220" t="e">
            <v>#NAME?</v>
          </cell>
        </row>
        <row r="221">
          <cell r="A221" t="str">
            <v>CC-9A</v>
          </cell>
          <cell r="C221" t="str">
            <v>MC</v>
          </cell>
          <cell r="D221" t="str">
            <v>CAMA METALICA RODABLE, PARA OBSERVACION CON BARANDAS</v>
          </cell>
          <cell r="E221" t="str">
            <v>MC</v>
          </cell>
          <cell r="F221" t="str">
            <v>EQ</v>
          </cell>
          <cell r="G221" t="e">
            <v>#NAME?</v>
          </cell>
          <cell r="H221" t="e">
            <v>#NAME?</v>
          </cell>
          <cell r="I221" t="e">
            <v>#NAME?</v>
          </cell>
        </row>
        <row r="222">
          <cell r="A222" t="str">
            <v>CC-7</v>
          </cell>
          <cell r="C222" t="str">
            <v>MC</v>
          </cell>
          <cell r="D222" t="str">
            <v>CAMA METALICA RODABLE, PARA PARTOS,</v>
          </cell>
          <cell r="E222" t="str">
            <v>MC</v>
          </cell>
          <cell r="F222" t="str">
            <v>EQ</v>
          </cell>
          <cell r="G222" t="e">
            <v>#NAME?</v>
          </cell>
          <cell r="H222" t="e">
            <v>#NAME?</v>
          </cell>
          <cell r="I222" t="e">
            <v>#NAME?</v>
          </cell>
        </row>
        <row r="223">
          <cell r="A223" t="str">
            <v>CC-26</v>
          </cell>
          <cell r="C223" t="str">
            <v>MC</v>
          </cell>
          <cell r="D223" t="str">
            <v>CAMA SOFA</v>
          </cell>
          <cell r="E223" t="str">
            <v>MC</v>
          </cell>
          <cell r="F223" t="str">
            <v>EQ</v>
          </cell>
          <cell r="H223" t="e">
            <v>#NAME?</v>
          </cell>
          <cell r="I223" t="e">
            <v>#NAME?</v>
          </cell>
        </row>
        <row r="224">
          <cell r="A224" t="str">
            <v>RC-703</v>
          </cell>
          <cell r="C224" t="str">
            <v>EM</v>
          </cell>
          <cell r="D224" t="str">
            <v xml:space="preserve">CÁMARA DE CONSERVACIÓN DE CADÁVERES, 6 CUERPOS ( 6 Kw. APROX.) </v>
          </cell>
          <cell r="E224" t="str">
            <v>E</v>
          </cell>
          <cell r="F224" t="str">
            <v>EQ</v>
          </cell>
          <cell r="G224" t="e">
            <v>#NAME?</v>
          </cell>
          <cell r="H224" t="e">
            <v>#NAME?</v>
          </cell>
          <cell r="I224" t="e">
            <v>#NAME?</v>
          </cell>
        </row>
        <row r="225">
          <cell r="A225" t="str">
            <v>L-8</v>
          </cell>
          <cell r="C225" t="str">
            <v>LAB</v>
          </cell>
          <cell r="D225" t="str">
            <v>CÁMARA DE NEUBAUER</v>
          </cell>
          <cell r="E225" t="str">
            <v>L</v>
          </cell>
          <cell r="F225" t="str">
            <v>EQ</v>
          </cell>
          <cell r="G225" t="e">
            <v>#NAME?</v>
          </cell>
          <cell r="H225" t="e">
            <v>#NAME?</v>
          </cell>
          <cell r="I225" t="e">
            <v>#NAME?</v>
          </cell>
        </row>
        <row r="226">
          <cell r="A226" t="str">
            <v>L-8B</v>
          </cell>
          <cell r="C226" t="str">
            <v>LAB</v>
          </cell>
          <cell r="D226" t="str">
            <v>CÁMARA DE RECUENTO NAGEOTTE</v>
          </cell>
          <cell r="E226" t="str">
            <v>L</v>
          </cell>
          <cell r="F226" t="str">
            <v>EQ</v>
          </cell>
          <cell r="G226" t="e">
            <v>#NAME?</v>
          </cell>
          <cell r="H226" t="e">
            <v>#NAME?</v>
          </cell>
          <cell r="I226" t="e">
            <v>#NAME?</v>
          </cell>
        </row>
        <row r="227">
          <cell r="A227" t="str">
            <v>Z-103B</v>
          </cell>
          <cell r="C227" t="str">
            <v>INF</v>
          </cell>
          <cell r="D227" t="str">
            <v>CAMARA DE VIDEO IP MOVIL INTERIOR TIPO DOMO</v>
          </cell>
          <cell r="E227" t="str">
            <v>INF</v>
          </cell>
          <cell r="F227" t="str">
            <v>OC</v>
          </cell>
          <cell r="G227" t="e">
            <v>#NAME?</v>
          </cell>
          <cell r="H227" t="e">
            <v>#NAME?</v>
          </cell>
          <cell r="I227" t="e">
            <v>#NAME?</v>
          </cell>
        </row>
        <row r="228">
          <cell r="A228" t="str">
            <v>RC-701</v>
          </cell>
          <cell r="C228" t="str">
            <v>EM</v>
          </cell>
          <cell r="D228" t="str">
            <v>CÁMARA FRIGORÍFICA PARA 2 CADAVERES</v>
          </cell>
          <cell r="E228" t="str">
            <v>E</v>
          </cell>
          <cell r="F228" t="str">
            <v>EQ</v>
          </cell>
          <cell r="G228" t="e">
            <v>#NAME?</v>
          </cell>
          <cell r="H228" t="e">
            <v>#NAME?</v>
          </cell>
        </row>
        <row r="229">
          <cell r="A229" t="str">
            <v>L-119</v>
          </cell>
          <cell r="C229" t="str">
            <v>EM</v>
          </cell>
          <cell r="D229" t="str">
            <v>CÁMARA HIPERBÁRICA</v>
          </cell>
          <cell r="E229" t="str">
            <v>E</v>
          </cell>
          <cell r="F229" t="str">
            <v>EQ</v>
          </cell>
          <cell r="G229" t="e">
            <v>#NAME?</v>
          </cell>
          <cell r="H229" t="e">
            <v>#NAME?</v>
          </cell>
          <cell r="I229" t="e">
            <v>#NAME?</v>
          </cell>
        </row>
        <row r="230">
          <cell r="A230" t="str">
            <v>U-24B</v>
          </cell>
          <cell r="C230" t="str">
            <v>OFT</v>
          </cell>
          <cell r="D230" t="str">
            <v>CAMARA RETINAL</v>
          </cell>
          <cell r="E230" t="str">
            <v>B</v>
          </cell>
          <cell r="F230" t="str">
            <v>EQ</v>
          </cell>
          <cell r="G230" t="e">
            <v>#NAME?</v>
          </cell>
          <cell r="H230" t="e">
            <v>#NAME?</v>
          </cell>
          <cell r="I230" t="e">
            <v>#NAME?</v>
          </cell>
        </row>
        <row r="231">
          <cell r="A231" t="str">
            <v>CC-24</v>
          </cell>
          <cell r="C231" t="str">
            <v>MC</v>
          </cell>
          <cell r="D231" t="str">
            <v>CAMILLA DE ACERO INOXIDABLE PARA EXAMEN Y CURACIONES PARA MÚLTIPLES USOS</v>
          </cell>
          <cell r="E231" t="str">
            <v>MC</v>
          </cell>
          <cell r="F231" t="str">
            <v>EQ</v>
          </cell>
          <cell r="G231" t="e">
            <v>#NAME?</v>
          </cell>
          <cell r="H231" t="e">
            <v>#NAME?</v>
          </cell>
          <cell r="I231" t="e">
            <v>#NAME?</v>
          </cell>
        </row>
        <row r="232">
          <cell r="A232" t="str">
            <v>CC-17</v>
          </cell>
          <cell r="C232" t="str">
            <v>MC</v>
          </cell>
          <cell r="D232" t="str">
            <v xml:space="preserve">CAMILLA METALICA RODABLE CON FAJA DE TRANSFERENCIA </v>
          </cell>
          <cell r="E232" t="str">
            <v>MC</v>
          </cell>
          <cell r="F232" t="str">
            <v>EQ</v>
          </cell>
          <cell r="G232" t="e">
            <v>#NAME?</v>
          </cell>
          <cell r="H232" t="e">
            <v>#NAME?</v>
          </cell>
          <cell r="I232" t="e">
            <v>#NAME?</v>
          </cell>
        </row>
        <row r="233">
          <cell r="A233" t="str">
            <v>CC-16</v>
          </cell>
          <cell r="C233" t="str">
            <v>MC</v>
          </cell>
          <cell r="D233" t="str">
            <v>CAMILLA METÁLICA RODABLE PARA TRANSPORTE DE CADÁVERES</v>
          </cell>
          <cell r="E233" t="str">
            <v>MC</v>
          </cell>
          <cell r="F233" t="str">
            <v>EQ</v>
          </cell>
          <cell r="G233" t="e">
            <v>#NAME?</v>
          </cell>
          <cell r="H233" t="e">
            <v>#NAME?</v>
          </cell>
          <cell r="I233" t="e">
            <v>#NAME?</v>
          </cell>
        </row>
        <row r="234">
          <cell r="A234" t="str">
            <v>CC-14</v>
          </cell>
          <cell r="C234" t="str">
            <v>MC</v>
          </cell>
          <cell r="D234" t="str">
            <v>CAMILLA METALICA SOBRE BASTIDOR RODABLE</v>
          </cell>
          <cell r="E234" t="str">
            <v>MC</v>
          </cell>
          <cell r="F234" t="str">
            <v>EQ</v>
          </cell>
          <cell r="G234" t="e">
            <v>#NAME?</v>
          </cell>
          <cell r="H234" t="e">
            <v>#NAME?</v>
          </cell>
          <cell r="I234" t="e">
            <v>#NAME?</v>
          </cell>
        </row>
        <row r="235">
          <cell r="A235" t="str">
            <v>CC-13C</v>
          </cell>
          <cell r="C235" t="str">
            <v>MC</v>
          </cell>
          <cell r="D235" t="str">
            <v>CAMILLA PARA PARTO VERTICAL</v>
          </cell>
          <cell r="E235" t="str">
            <v>MC</v>
          </cell>
          <cell r="F235" t="str">
            <v>EQ</v>
          </cell>
          <cell r="G235" t="e">
            <v>#NAME?</v>
          </cell>
          <cell r="H235" t="e">
            <v>#NAME?</v>
          </cell>
          <cell r="I235" t="e">
            <v>#NAME?</v>
          </cell>
        </row>
        <row r="236">
          <cell r="A236" t="str">
            <v>CC-13</v>
          </cell>
          <cell r="C236" t="str">
            <v>MC</v>
          </cell>
          <cell r="D236" t="str">
            <v>CAMILLA PARA UCI ELECTRICA</v>
          </cell>
          <cell r="E236" t="str">
            <v>MC</v>
          </cell>
          <cell r="F236" t="str">
            <v>EQ</v>
          </cell>
          <cell r="G236" t="e">
            <v>#NAME?</v>
          </cell>
          <cell r="H236" t="e">
            <v>#NAME?</v>
          </cell>
          <cell r="I236" t="e">
            <v>#NAME?</v>
          </cell>
        </row>
        <row r="237">
          <cell r="A237" t="str">
            <v>MA-77A</v>
          </cell>
          <cell r="C237" t="str">
            <v>MC</v>
          </cell>
          <cell r="D237" t="str">
            <v>CAMILLA PLEGABLE PARA HEMODONACION</v>
          </cell>
          <cell r="E237" t="str">
            <v>MC</v>
          </cell>
          <cell r="F237" t="str">
            <v>EQ</v>
          </cell>
          <cell r="G237" t="e">
            <v>#NAME?</v>
          </cell>
          <cell r="H237" t="e">
            <v>#NAME?</v>
          </cell>
          <cell r="I237" t="e">
            <v>#NAME?</v>
          </cell>
        </row>
        <row r="238">
          <cell r="A238" t="str">
            <v>AM-4</v>
          </cell>
          <cell r="C238" t="str">
            <v>TRT</v>
          </cell>
          <cell r="D238" t="str">
            <v xml:space="preserve">CAMIONETA PICK UP 4 X 4, DOBLE CABINA </v>
          </cell>
          <cell r="E238" t="str">
            <v>E</v>
          </cell>
          <cell r="F238" t="str">
            <v>EQ</v>
          </cell>
          <cell r="G238" t="e">
            <v>#NAME?</v>
          </cell>
          <cell r="H238" t="e">
            <v>#NAME?</v>
          </cell>
          <cell r="I238" t="e">
            <v>#NAME?</v>
          </cell>
        </row>
        <row r="239">
          <cell r="A239" t="str">
            <v>K-119a</v>
          </cell>
          <cell r="C239" t="str">
            <v>NUT</v>
          </cell>
          <cell r="D239" t="str">
            <v>CAMPANA EXTRACTORA CENTRAL TIPO ISLA DE 3400X2400X400MM EQUIPADA</v>
          </cell>
          <cell r="E239" t="str">
            <v>E</v>
          </cell>
          <cell r="F239" t="str">
            <v>EQ</v>
          </cell>
          <cell r="G239" t="e">
            <v>#NAME?</v>
          </cell>
          <cell r="H239" t="e">
            <v>#NAME?</v>
          </cell>
          <cell r="I239" t="e">
            <v>#NAME?</v>
          </cell>
        </row>
        <row r="240">
          <cell r="A240" t="str">
            <v>Z-31</v>
          </cell>
          <cell r="C240" t="str">
            <v>NUT</v>
          </cell>
          <cell r="D240" t="str">
            <v>CAMPANA EXTRACTORA DE VAHOS</v>
          </cell>
          <cell r="E240" t="str">
            <v>EM</v>
          </cell>
          <cell r="F240" t="str">
            <v>OC</v>
          </cell>
          <cell r="G240" t="e">
            <v>#NAME?</v>
          </cell>
          <cell r="H240" t="e">
            <v>#NAME?</v>
          </cell>
          <cell r="I240" t="e">
            <v>#NAME?</v>
          </cell>
        </row>
        <row r="241">
          <cell r="A241" t="str">
            <v>X-39</v>
          </cell>
          <cell r="C241" t="str">
            <v>NUT</v>
          </cell>
          <cell r="D241" t="str">
            <v xml:space="preserve">CAMPANA EXTRACTORA PARA COCINA </v>
          </cell>
          <cell r="E241" t="str">
            <v>E</v>
          </cell>
          <cell r="F241" t="str">
            <v>EQ</v>
          </cell>
          <cell r="G241" t="e">
            <v>#NAME?</v>
          </cell>
          <cell r="H241" t="e">
            <v>#NAME?</v>
          </cell>
        </row>
        <row r="242">
          <cell r="A242" t="str">
            <v>U-19C</v>
          </cell>
          <cell r="C242" t="str">
            <v>OFT</v>
          </cell>
          <cell r="D242" t="str">
            <v>CAMPIMETRO COMPUTARIZADO</v>
          </cell>
          <cell r="E242" t="str">
            <v>B</v>
          </cell>
          <cell r="F242" t="str">
            <v>EQ</v>
          </cell>
          <cell r="G242" t="e">
            <v>#NAME?</v>
          </cell>
          <cell r="H242" t="e">
            <v>#NAME?</v>
          </cell>
          <cell r="I242" t="e">
            <v>#NAME?</v>
          </cell>
        </row>
        <row r="243">
          <cell r="A243" t="str">
            <v>G-8</v>
          </cell>
          <cell r="C243" t="str">
            <v>SAN</v>
          </cell>
          <cell r="D243" t="str">
            <v>CANALETA CON REJILLA Y SUMIDERO PARA DESAGUE</v>
          </cell>
          <cell r="E243" t="str">
            <v>OC</v>
          </cell>
          <cell r="F243" t="str">
            <v>OC</v>
          </cell>
          <cell r="G243" t="e">
            <v>#NAME?</v>
          </cell>
          <cell r="H243" t="e">
            <v>#NAME?</v>
          </cell>
          <cell r="I243" t="e">
            <v>#NAME?</v>
          </cell>
        </row>
        <row r="244">
          <cell r="A244" t="str">
            <v>L-201</v>
          </cell>
          <cell r="C244" t="str">
            <v>LAB</v>
          </cell>
          <cell r="D244" t="str">
            <v>CANASTILLA PARA TRANSPORTE DE MUESTRAS</v>
          </cell>
          <cell r="E244" t="str">
            <v>L</v>
          </cell>
          <cell r="F244" t="str">
            <v>EQ</v>
          </cell>
          <cell r="G244" t="e">
            <v>#NAME?</v>
          </cell>
          <cell r="H244" t="e">
            <v>#NAME?</v>
          </cell>
          <cell r="I244" t="e">
            <v>#NAME?</v>
          </cell>
        </row>
        <row r="245">
          <cell r="A245" t="str">
            <v>L-203</v>
          </cell>
          <cell r="C245" t="str">
            <v>LAB</v>
          </cell>
          <cell r="D245" t="str">
            <v>CANASTILLA PARA TUBOS DE LABORATORIO</v>
          </cell>
          <cell r="E245" t="str">
            <v>L</v>
          </cell>
          <cell r="F245" t="str">
            <v>EQ</v>
          </cell>
          <cell r="G245" t="e">
            <v>#NAME?</v>
          </cell>
          <cell r="H245" t="e">
            <v>#NAME?</v>
          </cell>
          <cell r="I245" t="e">
            <v>#NAME?</v>
          </cell>
        </row>
        <row r="246">
          <cell r="A246" t="str">
            <v>L-202A</v>
          </cell>
          <cell r="C246" t="str">
            <v>LAB</v>
          </cell>
          <cell r="D246" t="str">
            <v>CANASTILLAS DE COLORACIÓN DE 20 LÁMINAS</v>
          </cell>
          <cell r="E246" t="str">
            <v>L</v>
          </cell>
          <cell r="F246" t="str">
            <v>EQ</v>
          </cell>
          <cell r="G246" t="e">
            <v>#NAME?</v>
          </cell>
          <cell r="H246" t="e">
            <v>#NAME?</v>
          </cell>
          <cell r="I246" t="e">
            <v>#NAME?</v>
          </cell>
        </row>
        <row r="247">
          <cell r="A247" t="str">
            <v>EM-29</v>
          </cell>
          <cell r="C247" t="str">
            <v>MO</v>
          </cell>
          <cell r="D247" t="str">
            <v>CAPNÓGRAFO</v>
          </cell>
          <cell r="E247" t="str">
            <v>B</v>
          </cell>
          <cell r="F247" t="str">
            <v>EQ</v>
          </cell>
          <cell r="G247" t="e">
            <v>#NAME?</v>
          </cell>
          <cell r="H247" t="e">
            <v>#NAME?</v>
          </cell>
          <cell r="I247" t="e">
            <v>#NAME?</v>
          </cell>
        </row>
        <row r="248">
          <cell r="A248" t="str">
            <v>L-26</v>
          </cell>
          <cell r="C248" t="str">
            <v>LAB</v>
          </cell>
          <cell r="D248" t="str">
            <v xml:space="preserve">CARIOTIPADOR AUTOMÁTICO CON MICROSCOPIO </v>
          </cell>
          <cell r="E248" t="str">
            <v>L</v>
          </cell>
          <cell r="F248" t="str">
            <v>EQ</v>
          </cell>
          <cell r="G248" t="e">
            <v>#NAME?</v>
          </cell>
          <cell r="H248" t="e">
            <v>#NAME?</v>
          </cell>
          <cell r="I248" t="e">
            <v>#NAME?</v>
          </cell>
        </row>
        <row r="249">
          <cell r="A249" t="str">
            <v>MC-28A</v>
          </cell>
          <cell r="C249" t="str">
            <v>MA</v>
          </cell>
          <cell r="D249" t="str">
            <v xml:space="preserve">CARPETAS UNIPERSONALES PARA AULA, NIÑOS </v>
          </cell>
          <cell r="E249" t="str">
            <v>MA</v>
          </cell>
          <cell r="F249" t="str">
            <v>EQ</v>
          </cell>
          <cell r="G249" t="e">
            <v>#NAME?</v>
          </cell>
          <cell r="H249" t="e">
            <v>#NAME?</v>
          </cell>
          <cell r="I249" t="e">
            <v>#NAME?</v>
          </cell>
        </row>
        <row r="250">
          <cell r="A250" t="str">
            <v>MC-28</v>
          </cell>
          <cell r="C250" t="str">
            <v>MA</v>
          </cell>
          <cell r="D250" t="str">
            <v>CARPETAS UNIPERSONALES PARA AULA, TABLERO REBATIBLE</v>
          </cell>
          <cell r="E250" t="str">
            <v>MA</v>
          </cell>
          <cell r="F250" t="str">
            <v>EQ</v>
          </cell>
          <cell r="G250" t="e">
            <v>#NAME?</v>
          </cell>
          <cell r="H250" t="e">
            <v>#NAME?</v>
          </cell>
          <cell r="I250" t="e">
            <v>#NAME?</v>
          </cell>
        </row>
        <row r="251">
          <cell r="A251" t="str">
            <v>X-17</v>
          </cell>
          <cell r="C251" t="str">
            <v>NUT</v>
          </cell>
          <cell r="D251" t="str">
            <v>CARRITOS PARA CUBIERTOS Y BANDEJAS</v>
          </cell>
          <cell r="E251" t="str">
            <v>MC</v>
          </cell>
          <cell r="F251" t="str">
            <v>EQ</v>
          </cell>
          <cell r="G251" t="e">
            <v>#NAME?</v>
          </cell>
          <cell r="H251" t="e">
            <v>#NAME?</v>
          </cell>
          <cell r="I251" t="e">
            <v>#NAME?</v>
          </cell>
        </row>
        <row r="252">
          <cell r="A252" t="str">
            <v>K-200</v>
          </cell>
          <cell r="C252" t="str">
            <v>NUT</v>
          </cell>
          <cell r="D252" t="str">
            <v>CARRO DE ACERO INOXIDABLE PARA CARGA</v>
          </cell>
          <cell r="E252" t="str">
            <v>MC</v>
          </cell>
          <cell r="F252" t="str">
            <v>EQ</v>
          </cell>
          <cell r="H252" t="e">
            <v>#NAME?</v>
          </cell>
          <cell r="I252" t="e">
            <v>#NAME?</v>
          </cell>
        </row>
        <row r="253">
          <cell r="A253" t="str">
            <v>KF-1</v>
          </cell>
          <cell r="C253" t="str">
            <v>MC</v>
          </cell>
          <cell r="D253" t="str">
            <v>CARRO DISTRIBUIDOR DE MEDICAMENTOS</v>
          </cell>
          <cell r="E253" t="str">
            <v>MC</v>
          </cell>
          <cell r="F253" t="str">
            <v>EQ</v>
          </cell>
          <cell r="G253" t="e">
            <v>#NAME?</v>
          </cell>
          <cell r="H253" t="e">
            <v>#NAME?</v>
          </cell>
          <cell r="I253" t="e">
            <v>#NAME?</v>
          </cell>
        </row>
        <row r="254">
          <cell r="A254" t="str">
            <v>MA-45</v>
          </cell>
          <cell r="C254" t="str">
            <v>MC</v>
          </cell>
          <cell r="D254" t="str">
            <v>CARRO METALICO FICHERO PARA 20 PORTA HISTORIAS CLINICAS</v>
          </cell>
          <cell r="E254" t="str">
            <v>MC</v>
          </cell>
          <cell r="F254" t="str">
            <v>EQ</v>
          </cell>
          <cell r="G254" t="e">
            <v>#NAME?</v>
          </cell>
          <cell r="H254" t="e">
            <v>#NAME?</v>
          </cell>
          <cell r="I254" t="e">
            <v>#NAME?</v>
          </cell>
        </row>
        <row r="255">
          <cell r="A255" t="str">
            <v>MA-46</v>
          </cell>
          <cell r="C255" t="str">
            <v>MC</v>
          </cell>
          <cell r="D255" t="str">
            <v>CARRO METALICO FICHERO PARA 32 PORTA HISTORIAS CLINICAS</v>
          </cell>
          <cell r="E255" t="str">
            <v>MC</v>
          </cell>
          <cell r="F255" t="str">
            <v>EQ</v>
          </cell>
          <cell r="G255" t="e">
            <v>#NAME?</v>
          </cell>
          <cell r="H255" t="e">
            <v>#NAME?</v>
          </cell>
          <cell r="I255" t="e">
            <v>#NAME?</v>
          </cell>
        </row>
        <row r="256">
          <cell r="A256" t="str">
            <v>K-111</v>
          </cell>
          <cell r="C256" t="str">
            <v>MC</v>
          </cell>
          <cell r="D256" t="str">
            <v>CARRO PARA EL TRANSPORTE DE DESECHOS</v>
          </cell>
          <cell r="E256" t="str">
            <v>MC</v>
          </cell>
          <cell r="F256" t="str">
            <v>EQ</v>
          </cell>
          <cell r="G256" t="e">
            <v>#NAME?</v>
          </cell>
          <cell r="H256" t="e">
            <v>#NAME?</v>
          </cell>
          <cell r="I256" t="e">
            <v>#NAME?</v>
          </cell>
        </row>
        <row r="257">
          <cell r="A257" t="str">
            <v>K-106</v>
          </cell>
          <cell r="C257" t="str">
            <v>MC</v>
          </cell>
          <cell r="D257" t="str">
            <v>CARRO PARA EL TRANSPORTE DE MATERIAL ESTÉRIL</v>
          </cell>
          <cell r="E257" t="str">
            <v>MC</v>
          </cell>
          <cell r="F257" t="str">
            <v>EQ</v>
          </cell>
          <cell r="G257" t="e">
            <v>#NAME?</v>
          </cell>
          <cell r="H257" t="e">
            <v>#NAME?</v>
          </cell>
          <cell r="I257" t="e">
            <v>#NAME?</v>
          </cell>
        </row>
        <row r="258">
          <cell r="A258" t="str">
            <v>K-105</v>
          </cell>
          <cell r="C258" t="str">
            <v>MC</v>
          </cell>
          <cell r="D258" t="str">
            <v>CARRO PARA EL TRANSPORTE PESADO</v>
          </cell>
          <cell r="E258" t="str">
            <v>MC</v>
          </cell>
          <cell r="F258" t="str">
            <v>EQ</v>
          </cell>
          <cell r="G258" t="e">
            <v>#NAME?</v>
          </cell>
          <cell r="H258" t="e">
            <v>#NAME?</v>
          </cell>
          <cell r="I258" t="e">
            <v>#NAME?</v>
          </cell>
        </row>
        <row r="259">
          <cell r="A259" t="str">
            <v>K-120</v>
          </cell>
          <cell r="C259" t="str">
            <v>MC</v>
          </cell>
          <cell r="D259" t="str">
            <v>CARRO PARA TRANSPORTE DE DOSIS UNITARIA</v>
          </cell>
          <cell r="E259" t="str">
            <v>MC</v>
          </cell>
          <cell r="F259" t="str">
            <v>EQ</v>
          </cell>
          <cell r="G259" t="e">
            <v>#NAME?</v>
          </cell>
          <cell r="H259" t="e">
            <v>#NAME?</v>
          </cell>
          <cell r="I259" t="e">
            <v>#NAME?</v>
          </cell>
        </row>
        <row r="260">
          <cell r="A260" t="str">
            <v>AM-3</v>
          </cell>
          <cell r="C260" t="str">
            <v>TRT</v>
          </cell>
          <cell r="D260" t="str">
            <v>CARRO PARA TRANSPORTE DE PERSONAL, TIPO LAND ROVER</v>
          </cell>
          <cell r="E260" t="str">
            <v>E</v>
          </cell>
          <cell r="F260" t="str">
            <v>EQ</v>
          </cell>
          <cell r="H260" t="e">
            <v>#NAME?</v>
          </cell>
          <cell r="I260" t="e">
            <v>#NAME?</v>
          </cell>
        </row>
        <row r="261">
          <cell r="A261" t="str">
            <v>LI-4</v>
          </cell>
          <cell r="C261" t="str">
            <v>MC</v>
          </cell>
          <cell r="D261" t="str">
            <v>CARRO PARA UTILES DE LIMPIEZA</v>
          </cell>
          <cell r="E261" t="str">
            <v>MC</v>
          </cell>
          <cell r="F261" t="str">
            <v>EQ</v>
          </cell>
          <cell r="G261" t="e">
            <v>#NAME?</v>
          </cell>
          <cell r="H261" t="e">
            <v>#NAME?</v>
          </cell>
          <cell r="I261" t="e">
            <v>#NAME?</v>
          </cell>
        </row>
        <row r="262">
          <cell r="A262" t="str">
            <v>K-113</v>
          </cell>
          <cell r="C262" t="str">
            <v>NUT</v>
          </cell>
          <cell r="D262" t="str">
            <v>CARRO PORTA CILINDRO DE RESTOS DE COMIDA</v>
          </cell>
          <cell r="E262" t="str">
            <v>MC</v>
          </cell>
          <cell r="F262" t="str">
            <v>EQ</v>
          </cell>
          <cell r="I262" t="e">
            <v>#NAME?</v>
          </cell>
        </row>
        <row r="263">
          <cell r="A263" t="str">
            <v>K-115</v>
          </cell>
          <cell r="C263" t="str">
            <v>MC</v>
          </cell>
          <cell r="D263" t="str">
            <v>CARRO TÉRMICO PARA TRANSPORTE DE BANDEJAS</v>
          </cell>
          <cell r="E263" t="str">
            <v>MC</v>
          </cell>
          <cell r="F263" t="str">
            <v>EQ</v>
          </cell>
          <cell r="G263" t="e">
            <v>#NAME?</v>
          </cell>
          <cell r="H263" t="e">
            <v>#NAME?</v>
          </cell>
        </row>
        <row r="264">
          <cell r="A264" t="str">
            <v>Z-104</v>
          </cell>
          <cell r="C264" t="str">
            <v>INF</v>
          </cell>
          <cell r="D264" t="str">
            <v>CENTRAL DE DETECCIÓN Y ALARMA DE INCENDIOS</v>
          </cell>
          <cell r="E264" t="str">
            <v>INF</v>
          </cell>
          <cell r="F264" t="str">
            <v>OC</v>
          </cell>
        </row>
        <row r="265">
          <cell r="A265" t="str">
            <v>CU-1A</v>
          </cell>
          <cell r="C265" t="str">
            <v>MO</v>
          </cell>
          <cell r="D265" t="str">
            <v>CENTRAL DE MONITOREO (4 Kw) CON 10 MONITORES DE 8 PARAMETROS (CU-5)</v>
          </cell>
          <cell r="E265" t="str">
            <v>B</v>
          </cell>
          <cell r="F265" t="str">
            <v>EQ</v>
          </cell>
          <cell r="G265" t="e">
            <v>#NAME?</v>
          </cell>
          <cell r="H265" t="e">
            <v>#NAME?</v>
          </cell>
        </row>
        <row r="266">
          <cell r="A266" t="str">
            <v>CU-1F</v>
          </cell>
          <cell r="C266" t="str">
            <v>MO</v>
          </cell>
          <cell r="D266" t="str">
            <v>CENTRAL DE MONITOREO (4 Kw) CON 2 MONITORES DE 8 PARAMETROS (CU-5) Y 4 DE 6 PARAMETROS (CU-3)</v>
          </cell>
          <cell r="E266" t="str">
            <v>B</v>
          </cell>
          <cell r="F266" t="str">
            <v>EQ</v>
          </cell>
          <cell r="G266" t="e">
            <v>#NAME?</v>
          </cell>
          <cell r="H266" t="e">
            <v>#NAME?</v>
          </cell>
        </row>
        <row r="267">
          <cell r="A267" t="str">
            <v>CU-1B</v>
          </cell>
          <cell r="C267" t="str">
            <v>MO</v>
          </cell>
          <cell r="D267" t="str">
            <v>CENTRAL DE MONITOREO (4 Kw) CON 6 MONITORES DE 8 P. NEONATAL (CU-5a) Y 2 DE 7 P. NEONATAL (CU-4a)</v>
          </cell>
          <cell r="E267" t="str">
            <v>B</v>
          </cell>
          <cell r="F267" t="str">
            <v>EQ</v>
          </cell>
          <cell r="G267" t="e">
            <v>#NAME?</v>
          </cell>
          <cell r="H267" t="e">
            <v>#NAME?</v>
          </cell>
          <cell r="I267" t="e">
            <v>#NAME?</v>
          </cell>
        </row>
        <row r="268">
          <cell r="A268" t="str">
            <v>CU-1D</v>
          </cell>
          <cell r="C268" t="str">
            <v>MO</v>
          </cell>
          <cell r="D268" t="str">
            <v>CENTRAL DE MONITOREO (4 Kw) CON 7 MONITORES DE 8 PARAM.(CU-5) Y 2 DE 8 PARAM. NEONATAL (CU-5a)</v>
          </cell>
          <cell r="E268" t="str">
            <v>B</v>
          </cell>
          <cell r="F268" t="str">
            <v>EQ</v>
          </cell>
          <cell r="G268" t="e">
            <v>#NAME?</v>
          </cell>
          <cell r="H268" t="e">
            <v>#NAME?</v>
          </cell>
          <cell r="I268" t="e">
            <v>#NAME?</v>
          </cell>
        </row>
        <row r="269">
          <cell r="A269" t="str">
            <v>CU-1E</v>
          </cell>
          <cell r="C269" t="str">
            <v>MO</v>
          </cell>
          <cell r="D269" t="str">
            <v>CENTRAL DE MONITOREO (4 Kw) CON 8 MONITORES DE 8 PARAM.(CU-5) Y 2 DE 8 PARAM. NEONATAL (CU-5a)</v>
          </cell>
          <cell r="E269" t="str">
            <v>B</v>
          </cell>
          <cell r="F269" t="str">
            <v>EQ</v>
          </cell>
          <cell r="G269" t="e">
            <v>#NAME?</v>
          </cell>
          <cell r="H269" t="e">
            <v>#NAME?</v>
          </cell>
          <cell r="I269" t="e">
            <v>#NAME?</v>
          </cell>
        </row>
        <row r="270">
          <cell r="A270" t="str">
            <v>CU-1C</v>
          </cell>
          <cell r="C270" t="str">
            <v>MO</v>
          </cell>
          <cell r="D270" t="str">
            <v>CENTRAL DE MONITOREO (4 Kw) CON 9 MONITORES DE 6 PARAMETROS (CU-3)</v>
          </cell>
          <cell r="E270" t="str">
            <v>B</v>
          </cell>
          <cell r="F270" t="str">
            <v>EQ</v>
          </cell>
          <cell r="G270" t="e">
            <v>#NAME?</v>
          </cell>
          <cell r="H270" t="e">
            <v>#NAME?</v>
          </cell>
          <cell r="I270" t="e">
            <v>#NAME?</v>
          </cell>
        </row>
        <row r="271">
          <cell r="A271" t="str">
            <v>Z-105</v>
          </cell>
          <cell r="C271" t="str">
            <v>INF</v>
          </cell>
          <cell r="D271" t="str">
            <v>CENTRAL DE SONIDO Y PERIFONEO</v>
          </cell>
          <cell r="E271" t="str">
            <v>INF</v>
          </cell>
          <cell r="F271" t="str">
            <v>OC</v>
          </cell>
          <cell r="I271" t="e">
            <v>#NAME?</v>
          </cell>
        </row>
        <row r="272">
          <cell r="A272" t="str">
            <v>Z-106</v>
          </cell>
          <cell r="C272" t="str">
            <v>INF</v>
          </cell>
          <cell r="D272" t="str">
            <v>CENTRAL DE TELEFONÍA IP</v>
          </cell>
          <cell r="E272" t="str">
            <v>INF</v>
          </cell>
          <cell r="F272" t="str">
            <v>OC</v>
          </cell>
          <cell r="I272" t="e">
            <v>#NAME?</v>
          </cell>
        </row>
        <row r="273">
          <cell r="A273" t="str">
            <v>I-44</v>
          </cell>
          <cell r="C273" t="str">
            <v>COM</v>
          </cell>
          <cell r="D273" t="str">
            <v>CENTRAL TELEFONICA</v>
          </cell>
          <cell r="E273" t="str">
            <v>COM</v>
          </cell>
          <cell r="F273" t="str">
            <v>EQ</v>
          </cell>
          <cell r="G273" t="e">
            <v>#NAME?</v>
          </cell>
          <cell r="H273" t="e">
            <v>#NAME?</v>
          </cell>
          <cell r="I273" t="e">
            <v>#NAME?</v>
          </cell>
        </row>
        <row r="274">
          <cell r="A274" t="str">
            <v>L-18A</v>
          </cell>
          <cell r="C274" t="str">
            <v>LAB</v>
          </cell>
          <cell r="D274" t="str">
            <v>CENTRIFUGA  DE INMUNOHEMATOLOGIA</v>
          </cell>
          <cell r="E274" t="str">
            <v>COM</v>
          </cell>
          <cell r="F274" t="str">
            <v>EQ</v>
          </cell>
          <cell r="G274" t="e">
            <v>#NAME?</v>
          </cell>
          <cell r="H274" t="e">
            <v>#NAME?</v>
          </cell>
          <cell r="I274" t="e">
            <v>#NAME?</v>
          </cell>
        </row>
        <row r="275">
          <cell r="A275" t="str">
            <v>L-18</v>
          </cell>
          <cell r="C275" t="str">
            <v>LAB</v>
          </cell>
          <cell r="D275" t="str">
            <v>CENTRIFUGA  UNIVERSAL PARA 24 TUBOS</v>
          </cell>
          <cell r="E275" t="str">
            <v>COM</v>
          </cell>
          <cell r="F275" t="str">
            <v>EQ</v>
          </cell>
          <cell r="G275" t="e">
            <v>#NAME?</v>
          </cell>
          <cell r="H275" t="e">
            <v>#NAME?</v>
          </cell>
          <cell r="I275" t="e">
            <v>#NAME?</v>
          </cell>
        </row>
        <row r="276">
          <cell r="A276" t="str">
            <v>L-5A</v>
          </cell>
          <cell r="C276" t="str">
            <v>LAB</v>
          </cell>
          <cell r="D276" t="str">
            <v>CENTRIFUGA DE ANGULO FIJO (MICROCENTRIFUGA)</v>
          </cell>
          <cell r="E276" t="str">
            <v>COM</v>
          </cell>
          <cell r="F276" t="str">
            <v>EQ</v>
          </cell>
          <cell r="G276" t="e">
            <v>#NAME?</v>
          </cell>
          <cell r="H276" t="e">
            <v>#NAME?</v>
          </cell>
          <cell r="I276" t="e">
            <v>#NAME?</v>
          </cell>
        </row>
        <row r="277">
          <cell r="A277" t="str">
            <v>L-5B</v>
          </cell>
          <cell r="C277" t="str">
            <v>LAB</v>
          </cell>
          <cell r="D277" t="str">
            <v xml:space="preserve">CENTRIFUGA DE LAVADO DE GLOBULOS ROJOS </v>
          </cell>
          <cell r="E277" t="str">
            <v>COM</v>
          </cell>
          <cell r="F277" t="str">
            <v>EQ</v>
          </cell>
          <cell r="G277" t="e">
            <v>#NAME?</v>
          </cell>
          <cell r="H277" t="e">
            <v>#NAME?</v>
          </cell>
          <cell r="I277" t="e">
            <v>#NAME?</v>
          </cell>
        </row>
        <row r="278">
          <cell r="A278" t="str">
            <v>L-7</v>
          </cell>
          <cell r="C278" t="str">
            <v>LAB</v>
          </cell>
          <cell r="D278" t="str">
            <v>CENTRIFUGA DE MESA (24 TUBOS)</v>
          </cell>
          <cell r="E278" t="str">
            <v>COM</v>
          </cell>
          <cell r="F278" t="str">
            <v>EQ</v>
          </cell>
          <cell r="G278" t="e">
            <v>#NAME?</v>
          </cell>
          <cell r="H278" t="e">
            <v>#NAME?</v>
          </cell>
          <cell r="I278" t="e">
            <v>#NAME?</v>
          </cell>
        </row>
        <row r="279">
          <cell r="A279" t="str">
            <v>L-6A</v>
          </cell>
          <cell r="C279" t="str">
            <v>LAB</v>
          </cell>
          <cell r="D279" t="str">
            <v>CENTRIFUGA DE MESA PARA TUBOS CONICOS</v>
          </cell>
          <cell r="E279" t="str">
            <v>COM</v>
          </cell>
          <cell r="F279" t="str">
            <v>EQ</v>
          </cell>
          <cell r="G279" t="e">
            <v>#NAME?</v>
          </cell>
          <cell r="H279" t="e">
            <v>#NAME?</v>
          </cell>
          <cell r="I279" t="e">
            <v>#NAME?</v>
          </cell>
        </row>
        <row r="280">
          <cell r="A280" t="str">
            <v>LA-22A</v>
          </cell>
          <cell r="C280" t="str">
            <v>LAV</v>
          </cell>
          <cell r="D280" t="str">
            <v>CENTRÍFUGA EXPRIMIDORA DE ROPA, TIPO INDUSTRIAL, 30 KG  (5 Kw)</v>
          </cell>
          <cell r="E280" t="str">
            <v>COM</v>
          </cell>
          <cell r="F280" t="str">
            <v>EQ</v>
          </cell>
          <cell r="G280" t="e">
            <v>#NAME?</v>
          </cell>
          <cell r="H280" t="e">
            <v>#NAME?</v>
          </cell>
          <cell r="I280" t="e">
            <v>#NAME?</v>
          </cell>
        </row>
        <row r="281">
          <cell r="A281" t="str">
            <v>L-6</v>
          </cell>
          <cell r="C281" t="str">
            <v>LAB</v>
          </cell>
          <cell r="D281" t="str">
            <v>CENTRIFUGA PARA 12 TUBOS</v>
          </cell>
          <cell r="E281" t="str">
            <v>COM</v>
          </cell>
          <cell r="F281" t="str">
            <v>EQ</v>
          </cell>
          <cell r="G281" t="e">
            <v>#NAME?</v>
          </cell>
          <cell r="H281" t="e">
            <v>#NAME?</v>
          </cell>
          <cell r="I281" t="e">
            <v>#NAME?</v>
          </cell>
        </row>
        <row r="282">
          <cell r="A282" t="str">
            <v>L-7</v>
          </cell>
          <cell r="C282" t="str">
            <v>LAB</v>
          </cell>
          <cell r="D282" t="str">
            <v>CENTRÍFUGA PARA 24 TUBOS</v>
          </cell>
          <cell r="E282" t="str">
            <v>COM</v>
          </cell>
          <cell r="F282" t="str">
            <v>EQ</v>
          </cell>
          <cell r="G282" t="e">
            <v>#NAME?</v>
          </cell>
          <cell r="H282" t="e">
            <v>#NAME?</v>
          </cell>
          <cell r="I282" t="e">
            <v>#NAME?</v>
          </cell>
        </row>
        <row r="283">
          <cell r="A283" t="str">
            <v>L-5</v>
          </cell>
          <cell r="C283" t="str">
            <v>LAB</v>
          </cell>
          <cell r="D283" t="str">
            <v>CENTRIFUGA PARA MICROHEMATOCRITO</v>
          </cell>
          <cell r="E283" t="str">
            <v>COM</v>
          </cell>
          <cell r="F283" t="str">
            <v>EQ</v>
          </cell>
          <cell r="G283" t="e">
            <v>#NAME?</v>
          </cell>
          <cell r="H283" t="e">
            <v>#NAME?</v>
          </cell>
          <cell r="I283" t="e">
            <v>#NAME?</v>
          </cell>
        </row>
        <row r="284">
          <cell r="A284" t="str">
            <v>L-9a</v>
          </cell>
          <cell r="C284" t="str">
            <v>LAB</v>
          </cell>
          <cell r="D284" t="str">
            <v>CENTRIFUGA PARA SEROLOGÍA DE SOBREMESA</v>
          </cell>
          <cell r="E284" t="str">
            <v>INF</v>
          </cell>
          <cell r="F284" t="str">
            <v>EQ</v>
          </cell>
          <cell r="G284" t="e">
            <v>#NAME?</v>
          </cell>
          <cell r="H284" t="e">
            <v>#NAME?</v>
          </cell>
          <cell r="I284" t="e">
            <v>#NAME?</v>
          </cell>
        </row>
        <row r="285">
          <cell r="A285" t="str">
            <v>L-11</v>
          </cell>
          <cell r="C285" t="str">
            <v>LAB</v>
          </cell>
          <cell r="D285" t="str">
            <v xml:space="preserve">CENTRIFUGA REFRIGERADA DE PIE </v>
          </cell>
          <cell r="E285" t="str">
            <v>COM</v>
          </cell>
          <cell r="F285" t="str">
            <v>EQ</v>
          </cell>
          <cell r="G285" t="e">
            <v>#NAME?</v>
          </cell>
          <cell r="H285" t="e">
            <v>#NAME?</v>
          </cell>
          <cell r="I285" t="e">
            <v>#NAME?</v>
          </cell>
        </row>
        <row r="286">
          <cell r="A286" t="str">
            <v>L-11A</v>
          </cell>
          <cell r="C286" t="str">
            <v>LAB</v>
          </cell>
          <cell r="D286" t="str">
            <v>CENTRIFUGA REFRIGERADA DE PIE PARA BANCO DE SANGRE</v>
          </cell>
          <cell r="E286" t="str">
            <v>COM</v>
          </cell>
          <cell r="F286" t="str">
            <v>EQ</v>
          </cell>
          <cell r="G286" t="e">
            <v>#NAME?</v>
          </cell>
          <cell r="H286" t="e">
            <v>#NAME?</v>
          </cell>
          <cell r="I286" t="e">
            <v>#NAME?</v>
          </cell>
        </row>
        <row r="287">
          <cell r="A287" t="str">
            <v>L-124</v>
          </cell>
          <cell r="C287" t="str">
            <v>LAB</v>
          </cell>
          <cell r="D287" t="str">
            <v>CENTRIFUGA UNIVERSAL PARA 8 TUBOS</v>
          </cell>
          <cell r="E287" t="str">
            <v>COM</v>
          </cell>
          <cell r="F287" t="str">
            <v>EQ</v>
          </cell>
          <cell r="G287" t="e">
            <v>#NAME?</v>
          </cell>
          <cell r="H287" t="e">
            <v>#NAME?</v>
          </cell>
          <cell r="I287" t="e">
            <v>#NAME?</v>
          </cell>
        </row>
        <row r="288">
          <cell r="A288" t="str">
            <v>Z-804</v>
          </cell>
          <cell r="C288" t="str">
            <v>COM</v>
          </cell>
          <cell r="D288" t="str">
            <v>CHALECO DE EXTRICACION PARA ADULTO Y PEDIATRICO</v>
          </cell>
          <cell r="E288" t="str">
            <v>COM</v>
          </cell>
          <cell r="F288" t="str">
            <v>EQ</v>
          </cell>
          <cell r="G288" t="e">
            <v>#NAME?</v>
          </cell>
          <cell r="H288" t="e">
            <v>#NAME?</v>
          </cell>
          <cell r="I288" t="e">
            <v>#NAME?</v>
          </cell>
        </row>
        <row r="289">
          <cell r="A289" t="str">
            <v>D-8B</v>
          </cell>
          <cell r="C289" t="str">
            <v>MC</v>
          </cell>
          <cell r="D289" t="str">
            <v>CHATA DE ACERO INOXIDABLE</v>
          </cell>
          <cell r="E289" t="str">
            <v>MC</v>
          </cell>
          <cell r="F289" t="str">
            <v>EQ</v>
          </cell>
          <cell r="G289" t="e">
            <v>#NAME?</v>
          </cell>
          <cell r="H289" t="e">
            <v>#NAME?</v>
          </cell>
          <cell r="I289" t="e">
            <v>#NAME?</v>
          </cell>
        </row>
        <row r="290">
          <cell r="A290" t="str">
            <v>D-8D</v>
          </cell>
          <cell r="C290" t="str">
            <v>MC</v>
          </cell>
          <cell r="D290" t="str">
            <v>CHATAS DE ACERO INOXIDABLE PEDIATRICO</v>
          </cell>
          <cell r="E290" t="str">
            <v>MC</v>
          </cell>
          <cell r="F290" t="str">
            <v>EQ</v>
          </cell>
          <cell r="G290" t="e">
            <v>#NAME?</v>
          </cell>
          <cell r="H290" t="e">
            <v>#NAME?</v>
          </cell>
          <cell r="I290" t="e">
            <v>#NAME?</v>
          </cell>
        </row>
        <row r="291">
          <cell r="A291" t="str">
            <v>MP-2</v>
          </cell>
          <cell r="C291" t="str">
            <v>MA</v>
          </cell>
          <cell r="D291" t="str">
            <v>CILINDRO DE PLASTICO CON TAPA VAIVEN</v>
          </cell>
          <cell r="E291" t="str">
            <v>COM</v>
          </cell>
          <cell r="F291" t="str">
            <v>EQ</v>
          </cell>
          <cell r="G291" t="e">
            <v>#NAME?</v>
          </cell>
          <cell r="H291" t="e">
            <v>#NAME?</v>
          </cell>
          <cell r="I291" t="e">
            <v>#NAME?</v>
          </cell>
        </row>
        <row r="292">
          <cell r="A292" t="str">
            <v>LI-8</v>
          </cell>
          <cell r="C292" t="str">
            <v>MC</v>
          </cell>
          <cell r="D292" t="str">
            <v>CILINDRO METALICO RODABLE CON TAPA PARA BASURA</v>
          </cell>
          <cell r="E292" t="str">
            <v>COM</v>
          </cell>
          <cell r="F292" t="str">
            <v>EQ</v>
          </cell>
          <cell r="G292" t="e">
            <v>#NAME?</v>
          </cell>
          <cell r="H292" t="e">
            <v>#NAME?</v>
          </cell>
          <cell r="I292" t="e">
            <v>#NAME?</v>
          </cell>
        </row>
        <row r="293">
          <cell r="A293" t="str">
            <v>P-6</v>
          </cell>
          <cell r="C293" t="str">
            <v>MA</v>
          </cell>
          <cell r="D293" t="str">
            <v>CILINDRO PARA DESPERDICIO DE COMIDA</v>
          </cell>
          <cell r="E293" t="str">
            <v>COM</v>
          </cell>
          <cell r="F293" t="str">
            <v>EQ</v>
          </cell>
          <cell r="G293" t="e">
            <v>#NAME?</v>
          </cell>
          <cell r="H293" t="e">
            <v>#NAME?</v>
          </cell>
          <cell r="I293" t="e">
            <v>#NAME?</v>
          </cell>
        </row>
        <row r="294">
          <cell r="A294" t="str">
            <v>P-4</v>
          </cell>
          <cell r="C294" t="str">
            <v>MA</v>
          </cell>
          <cell r="D294" t="str">
            <v>CILINDRO PARA DESPERDICIO DE COMIDA RODABLE</v>
          </cell>
          <cell r="E294" t="str">
            <v>COM</v>
          </cell>
          <cell r="F294" t="str">
            <v>EQ</v>
          </cell>
          <cell r="G294" t="e">
            <v>#NAME?</v>
          </cell>
          <cell r="H294" t="e">
            <v>#NAME?</v>
          </cell>
          <cell r="I294" t="e">
            <v>#NAME?</v>
          </cell>
        </row>
        <row r="295">
          <cell r="A295" t="str">
            <v>E-117</v>
          </cell>
          <cell r="C295" t="str">
            <v>MF</v>
          </cell>
          <cell r="D295" t="str">
            <v>CIRCUITO DE PSICOMOTRICIDAD</v>
          </cell>
          <cell r="E295" t="str">
            <v>COM</v>
          </cell>
          <cell r="F295" t="str">
            <v>EQ</v>
          </cell>
          <cell r="G295" t="e">
            <v>#NAME?</v>
          </cell>
          <cell r="H295" t="e">
            <v>#NAME?</v>
          </cell>
        </row>
        <row r="296">
          <cell r="A296" t="str">
            <v>EM-113A</v>
          </cell>
          <cell r="C296" t="str">
            <v>OPT</v>
          </cell>
          <cell r="D296" t="str">
            <v>CISTOSCOPIO ADULTO</v>
          </cell>
          <cell r="E296" t="str">
            <v>B</v>
          </cell>
          <cell r="F296" t="str">
            <v>EQ</v>
          </cell>
          <cell r="G296" t="e">
            <v>#NAME?</v>
          </cell>
          <cell r="H296" t="e">
            <v>#NAME?</v>
          </cell>
          <cell r="I296" t="e">
            <v>#NAME?</v>
          </cell>
        </row>
        <row r="297">
          <cell r="A297" t="str">
            <v>EM-113B</v>
          </cell>
          <cell r="C297" t="str">
            <v>OPT</v>
          </cell>
          <cell r="D297" t="str">
            <v>CISTOSCOPIO PEDIATRICO</v>
          </cell>
          <cell r="E297" t="str">
            <v>B</v>
          </cell>
          <cell r="F297" t="str">
            <v>EQ</v>
          </cell>
          <cell r="G297" t="e">
            <v>#NAME?</v>
          </cell>
          <cell r="H297" t="e">
            <v>#NAME?</v>
          </cell>
          <cell r="I297" t="e">
            <v>#NAME?</v>
          </cell>
        </row>
        <row r="298">
          <cell r="A298" t="str">
            <v>INST-109</v>
          </cell>
          <cell r="C298" t="str">
            <v>OPT</v>
          </cell>
          <cell r="D298" t="str">
            <v xml:space="preserve">CISTOURETROSCOPIO 11 CHARR </v>
          </cell>
          <cell r="E298" t="str">
            <v>COM</v>
          </cell>
          <cell r="F298" t="str">
            <v>EQ</v>
          </cell>
          <cell r="G298" t="e">
            <v>#NAME?</v>
          </cell>
          <cell r="H298" t="e">
            <v>#NAME?</v>
          </cell>
          <cell r="I298" t="e">
            <v>#NAME?</v>
          </cell>
        </row>
        <row r="299">
          <cell r="A299" t="str">
            <v>INST-110</v>
          </cell>
          <cell r="C299" t="str">
            <v>OPT</v>
          </cell>
          <cell r="D299" t="str">
            <v xml:space="preserve">CISTOURETROSCOPIO 17 CHARR CON ÓPTICA 30 º </v>
          </cell>
          <cell r="E299" t="str">
            <v>COM</v>
          </cell>
          <cell r="F299" t="str">
            <v>EQ</v>
          </cell>
          <cell r="G299" t="e">
            <v>#NAME?</v>
          </cell>
          <cell r="H299" t="e">
            <v>#NAME?</v>
          </cell>
          <cell r="I299" t="e">
            <v>#NAME?</v>
          </cell>
        </row>
        <row r="300">
          <cell r="A300" t="str">
            <v>INST-108</v>
          </cell>
          <cell r="C300" t="str">
            <v>OPT</v>
          </cell>
          <cell r="D300" t="str">
            <v xml:space="preserve">CISTOURETROTOMO QUIRÚRGICO PEDIÁTRICO 12 CHARR </v>
          </cell>
          <cell r="E300" t="str">
            <v>COM</v>
          </cell>
          <cell r="F300" t="str">
            <v>EQ</v>
          </cell>
          <cell r="G300" t="e">
            <v>#NAME?</v>
          </cell>
          <cell r="H300" t="e">
            <v>#NAME?</v>
          </cell>
          <cell r="I300" t="e">
            <v>#NAME?</v>
          </cell>
        </row>
        <row r="301">
          <cell r="A301" t="str">
            <v>INST-108A</v>
          </cell>
          <cell r="C301" t="str">
            <v>OPT</v>
          </cell>
          <cell r="D301" t="str">
            <v xml:space="preserve">CISTOURETROTOMO QUIRÚRGICO PEDIÁTRICO 7.5 CHARR </v>
          </cell>
          <cell r="E301" t="str">
            <v>COM</v>
          </cell>
          <cell r="F301" t="str">
            <v>EQ</v>
          </cell>
          <cell r="G301" t="e">
            <v>#NAME?</v>
          </cell>
          <cell r="H301" t="e">
            <v>#NAME?</v>
          </cell>
          <cell r="I301" t="e">
            <v>#NAME?</v>
          </cell>
        </row>
        <row r="302">
          <cell r="A302" t="str">
            <v>L-9</v>
          </cell>
          <cell r="C302" t="str">
            <v>LAB</v>
          </cell>
          <cell r="D302" t="str">
            <v xml:space="preserve">CITOCENTRÍFUGA </v>
          </cell>
          <cell r="E302" t="str">
            <v>COM</v>
          </cell>
          <cell r="F302" t="str">
            <v>EQ</v>
          </cell>
          <cell r="G302" t="e">
            <v>#NAME?</v>
          </cell>
          <cell r="H302" t="e">
            <v>#NAME?</v>
          </cell>
          <cell r="I302" t="e">
            <v>#NAME?</v>
          </cell>
        </row>
        <row r="303">
          <cell r="A303" t="str">
            <v>L-91</v>
          </cell>
          <cell r="C303" t="str">
            <v>LAB</v>
          </cell>
          <cell r="D303" t="str">
            <v xml:space="preserve">CITÓMETRO DE FLUJO </v>
          </cell>
          <cell r="E303" t="str">
            <v>L</v>
          </cell>
          <cell r="F303" t="str">
            <v>EQ</v>
          </cell>
          <cell r="G303" t="e">
            <v>#NAME?</v>
          </cell>
          <cell r="H303" t="e">
            <v>#NAME?</v>
          </cell>
          <cell r="I303" t="e">
            <v>#NAME?</v>
          </cell>
        </row>
        <row r="304">
          <cell r="A304" t="str">
            <v>INST-21</v>
          </cell>
          <cell r="C304" t="str">
            <v>ORT</v>
          </cell>
          <cell r="D304" t="str">
            <v>CIZALLA PARA CORTAR YESO</v>
          </cell>
          <cell r="E304" t="str">
            <v>COM</v>
          </cell>
          <cell r="F304" t="str">
            <v>EQ</v>
          </cell>
          <cell r="G304" t="e">
            <v>#NAME?</v>
          </cell>
          <cell r="H304" t="e">
            <v>#NAME?</v>
          </cell>
          <cell r="I304" t="e">
            <v>#NAME?</v>
          </cell>
        </row>
        <row r="305">
          <cell r="A305" t="str">
            <v>L-129</v>
          </cell>
          <cell r="C305" t="str">
            <v>LAB</v>
          </cell>
          <cell r="D305" t="str">
            <v xml:space="preserve">COAGULOMETRO AUTOMATIZADO </v>
          </cell>
          <cell r="E305" t="str">
            <v>L</v>
          </cell>
          <cell r="F305" t="str">
            <v>EQ</v>
          </cell>
          <cell r="G305" t="e">
            <v>#NAME?</v>
          </cell>
          <cell r="H305" t="e">
            <v>#NAME?</v>
          </cell>
          <cell r="I305" t="e">
            <v>#NAME?</v>
          </cell>
        </row>
        <row r="306">
          <cell r="A306" t="str">
            <v>CU-16A</v>
          </cell>
          <cell r="C306" t="str">
            <v>MC</v>
          </cell>
          <cell r="D306" t="str">
            <v xml:space="preserve">COCHE DE PARO </v>
          </cell>
          <cell r="E306" t="str">
            <v>MC</v>
          </cell>
          <cell r="F306" t="str">
            <v>EQ</v>
          </cell>
          <cell r="G306" t="e">
            <v>#NAME?</v>
          </cell>
          <cell r="H306" t="e">
            <v>#NAME?</v>
          </cell>
          <cell r="I306" t="e">
            <v>#NAME?</v>
          </cell>
        </row>
        <row r="307">
          <cell r="A307" t="str">
            <v>CU-16</v>
          </cell>
          <cell r="C307" t="str">
            <v>MC</v>
          </cell>
          <cell r="D307" t="str">
            <v>COCHE DE PARO EQUIPADO</v>
          </cell>
          <cell r="E307" t="str">
            <v>MC</v>
          </cell>
          <cell r="F307" t="str">
            <v>EQ</v>
          </cell>
          <cell r="G307" t="e">
            <v>#NAME?</v>
          </cell>
          <cell r="H307" t="e">
            <v>#NAME?</v>
          </cell>
          <cell r="I307" t="e">
            <v>#NAME?</v>
          </cell>
        </row>
        <row r="308">
          <cell r="A308" t="str">
            <v>MA-60C</v>
          </cell>
          <cell r="C308" t="str">
            <v>MC</v>
          </cell>
          <cell r="D308" t="str">
            <v>COCHE DE REANIMACIÓN</v>
          </cell>
          <cell r="E308" t="str">
            <v>MC</v>
          </cell>
          <cell r="F308" t="str">
            <v>EQ</v>
          </cell>
          <cell r="G308" t="e">
            <v>#NAME?</v>
          </cell>
          <cell r="H308" t="e">
            <v>#NAME?</v>
          </cell>
          <cell r="I308" t="e">
            <v>#NAME?</v>
          </cell>
        </row>
        <row r="309">
          <cell r="A309" t="str">
            <v>CU-17</v>
          </cell>
          <cell r="C309" t="str">
            <v>MC</v>
          </cell>
          <cell r="D309" t="str">
            <v>COCHE DE TRANSPORTE</v>
          </cell>
          <cell r="E309" t="str">
            <v>MC</v>
          </cell>
          <cell r="F309" t="str">
            <v>EQ</v>
          </cell>
          <cell r="G309" t="e">
            <v>#NAME?</v>
          </cell>
          <cell r="H309" t="e">
            <v>#NAME?</v>
          </cell>
          <cell r="I309" t="e">
            <v>#NAME?</v>
          </cell>
        </row>
        <row r="310">
          <cell r="A310" t="str">
            <v>K-205</v>
          </cell>
          <cell r="C310" t="str">
            <v>MC</v>
          </cell>
          <cell r="D310" t="str">
            <v>COCHE DE TRANSPORTE DE BALONES</v>
          </cell>
          <cell r="E310" t="str">
            <v>MC</v>
          </cell>
          <cell r="F310" t="str">
            <v>EQ</v>
          </cell>
          <cell r="G310" t="e">
            <v>#NAME?</v>
          </cell>
          <cell r="H310" t="e">
            <v>#NAME?</v>
          </cell>
          <cell r="I310" t="e">
            <v>#NAME?</v>
          </cell>
        </row>
        <row r="311">
          <cell r="A311" t="str">
            <v>K-106</v>
          </cell>
          <cell r="C311" t="str">
            <v>MC</v>
          </cell>
          <cell r="D311" t="str">
            <v xml:space="preserve">COCHE DE TRANSPORTE PARA MATERIAL ESTÉRIL </v>
          </cell>
          <cell r="E311" t="str">
            <v>MC</v>
          </cell>
          <cell r="F311" t="str">
            <v>EQ</v>
          </cell>
          <cell r="G311" t="e">
            <v>#NAME?</v>
          </cell>
          <cell r="H311" t="e">
            <v>#NAME?</v>
          </cell>
          <cell r="I311" t="e">
            <v>#NAME?</v>
          </cell>
        </row>
        <row r="312">
          <cell r="A312" t="str">
            <v>CU-18</v>
          </cell>
          <cell r="C312" t="str">
            <v>MC</v>
          </cell>
          <cell r="D312" t="str">
            <v>COCHE ESCURRIDOR DE 3 NIVELES</v>
          </cell>
          <cell r="E312" t="str">
            <v>MC</v>
          </cell>
          <cell r="F312" t="str">
            <v>EQ</v>
          </cell>
          <cell r="G312" t="e">
            <v>#NAME?</v>
          </cell>
          <cell r="H312" t="e">
            <v>#NAME?</v>
          </cell>
          <cell r="I312" t="e">
            <v>#NAME?</v>
          </cell>
        </row>
        <row r="313">
          <cell r="A313" t="str">
            <v>K-102</v>
          </cell>
          <cell r="C313" t="str">
            <v>MC</v>
          </cell>
          <cell r="D313" t="str">
            <v>COCHE METÁLICO DE CURACIONES RODABLE</v>
          </cell>
          <cell r="E313" t="str">
            <v>MC</v>
          </cell>
          <cell r="F313" t="str">
            <v>EQ</v>
          </cell>
          <cell r="G313" t="e">
            <v>#NAME?</v>
          </cell>
          <cell r="H313" t="e">
            <v>#NAME?</v>
          </cell>
          <cell r="I313" t="e">
            <v>#NAME?</v>
          </cell>
        </row>
        <row r="314">
          <cell r="A314" t="str">
            <v>CU-16B</v>
          </cell>
          <cell r="C314" t="str">
            <v>MC</v>
          </cell>
          <cell r="D314" t="str">
            <v>COCHE PARA INTUBACION DIFICIL</v>
          </cell>
          <cell r="E314" t="str">
            <v>MC</v>
          </cell>
          <cell r="F314" t="str">
            <v>EQ</v>
          </cell>
          <cell r="G314" t="e">
            <v>#NAME?</v>
          </cell>
          <cell r="H314" t="e">
            <v>#NAME?</v>
          </cell>
          <cell r="I314" t="e">
            <v>#NAME?</v>
          </cell>
        </row>
        <row r="315">
          <cell r="A315" t="str">
            <v>K-104</v>
          </cell>
          <cell r="C315" t="str">
            <v>MC</v>
          </cell>
          <cell r="D315" t="str">
            <v>COCHE PARA TRANSPORTE DE ROPA LIMPIA</v>
          </cell>
          <cell r="E315" t="str">
            <v>MC</v>
          </cell>
          <cell r="F315" t="str">
            <v>EQ</v>
          </cell>
          <cell r="G315" t="e">
            <v>#NAME?</v>
          </cell>
          <cell r="H315" t="e">
            <v>#NAME?</v>
          </cell>
          <cell r="I315" t="e">
            <v>#NAME?</v>
          </cell>
        </row>
        <row r="316">
          <cell r="A316" t="str">
            <v>K-103</v>
          </cell>
          <cell r="C316" t="str">
            <v>MC</v>
          </cell>
          <cell r="D316" t="str">
            <v>COCHE PARA TRANSPORTE DE ROPA SUCIA</v>
          </cell>
          <cell r="E316" t="str">
            <v>MC</v>
          </cell>
          <cell r="F316" t="str">
            <v>EQ</v>
          </cell>
          <cell r="G316" t="e">
            <v>#NAME?</v>
          </cell>
          <cell r="H316" t="e">
            <v>#NAME?</v>
          </cell>
          <cell r="I316" t="e">
            <v>#NAME?</v>
          </cell>
        </row>
        <row r="317">
          <cell r="A317" t="str">
            <v>K-115</v>
          </cell>
          <cell r="C317" t="str">
            <v>MC</v>
          </cell>
          <cell r="D317" t="str">
            <v xml:space="preserve">COCHE PORTA CUBIERTOS, DE ACERO INOXIDABLE </v>
          </cell>
          <cell r="E317" t="str">
            <v>MC</v>
          </cell>
          <cell r="F317" t="str">
            <v>EQ</v>
          </cell>
          <cell r="G317" t="e">
            <v>#NAME?</v>
          </cell>
          <cell r="H317" t="e">
            <v>#NAME?</v>
          </cell>
          <cell r="I317" t="e">
            <v>#NAME?</v>
          </cell>
        </row>
        <row r="318">
          <cell r="A318" t="str">
            <v>K-109</v>
          </cell>
          <cell r="C318" t="str">
            <v>MC</v>
          </cell>
          <cell r="D318" t="str">
            <v xml:space="preserve">COCHE REPARTIDOR DE ALIMENTOS EN BANDEJAS DE ACERO INOX. </v>
          </cell>
          <cell r="E318" t="str">
            <v>MC</v>
          </cell>
          <cell r="F318" t="str">
            <v>EQ</v>
          </cell>
          <cell r="G318" t="e">
            <v>#NAME?</v>
          </cell>
          <cell r="H318" t="e">
            <v>#NAME?</v>
          </cell>
          <cell r="I318" t="e">
            <v>#NAME?</v>
          </cell>
        </row>
        <row r="319">
          <cell r="A319" t="str">
            <v>K-101</v>
          </cell>
          <cell r="C319" t="str">
            <v>NUT</v>
          </cell>
          <cell r="D319" t="str">
            <v xml:space="preserve">COCHE TÉRMICO TRANSPORTADOR DE ALIMENTOS </v>
          </cell>
          <cell r="E319" t="str">
            <v>MC</v>
          </cell>
          <cell r="F319" t="str">
            <v>EQ</v>
          </cell>
          <cell r="G319" t="e">
            <v>#NAME?</v>
          </cell>
          <cell r="H319" t="e">
            <v>#NAME?</v>
          </cell>
          <cell r="I319" t="e">
            <v>#NAME?</v>
          </cell>
        </row>
        <row r="320">
          <cell r="A320" t="str">
            <v>K-23</v>
          </cell>
          <cell r="C320" t="str">
            <v>NUT</v>
          </cell>
          <cell r="D320" t="str">
            <v>COCINA A GAS PROPANO DE 4 HORNILLAS Y HORNO</v>
          </cell>
          <cell r="E320" t="str">
            <v>E</v>
          </cell>
          <cell r="F320" t="str">
            <v>EQ</v>
          </cell>
          <cell r="G320" t="e">
            <v>#NAME?</v>
          </cell>
          <cell r="H320" t="e">
            <v>#NAME?</v>
          </cell>
          <cell r="I320" t="e">
            <v>#NAME?</v>
          </cell>
        </row>
        <row r="321">
          <cell r="A321" t="str">
            <v>K-2</v>
          </cell>
          <cell r="C321" t="str">
            <v>NUT</v>
          </cell>
          <cell r="D321" t="str">
            <v>COCINA ELECTRICA DE DOS HORNILLAS DE MESA</v>
          </cell>
          <cell r="E321" t="str">
            <v>E</v>
          </cell>
          <cell r="F321" t="str">
            <v>EQ</v>
          </cell>
          <cell r="G321" t="e">
            <v>#NAME?</v>
          </cell>
          <cell r="H321" t="e">
            <v>#NAME?</v>
          </cell>
          <cell r="I321" t="e">
            <v>#NAME?</v>
          </cell>
        </row>
        <row r="322">
          <cell r="A322" t="str">
            <v>K-1</v>
          </cell>
          <cell r="C322" t="str">
            <v>NUT</v>
          </cell>
          <cell r="D322" t="str">
            <v>COCINA ELÉCTRICA DE UNA HORNILLA DE MESA</v>
          </cell>
          <cell r="E322" t="str">
            <v>E</v>
          </cell>
          <cell r="F322" t="str">
            <v>EQ</v>
          </cell>
          <cell r="G322" t="e">
            <v>#NAME?</v>
          </cell>
          <cell r="H322" t="e">
            <v>#NAME?</v>
          </cell>
          <cell r="I322" t="e">
            <v>#NAME?</v>
          </cell>
        </row>
        <row r="323">
          <cell r="A323" t="str">
            <v>K-25A</v>
          </cell>
          <cell r="C323" t="str">
            <v>NUT</v>
          </cell>
          <cell r="D323" t="str">
            <v>COCINA INDUSTRIAL  DE 4 HORNILLAS Y HORNO A GAS</v>
          </cell>
          <cell r="E323" t="str">
            <v>EM</v>
          </cell>
          <cell r="F323" t="str">
            <v>EQ</v>
          </cell>
          <cell r="G323" t="e">
            <v>#NAME?</v>
          </cell>
          <cell r="H323" t="e">
            <v>#NAME?</v>
          </cell>
        </row>
        <row r="324">
          <cell r="A324" t="str">
            <v>K-29</v>
          </cell>
          <cell r="C324" t="str">
            <v>NUT</v>
          </cell>
          <cell r="D324" t="str">
            <v xml:space="preserve">COCINA INDUSTRIAL DE 6 HORNILLAS HORNO Y PLANCHA </v>
          </cell>
          <cell r="E324" t="str">
            <v>E</v>
          </cell>
          <cell r="F324" t="str">
            <v>EQ</v>
          </cell>
          <cell r="G324" t="e">
            <v>#NAME?</v>
          </cell>
          <cell r="H324" t="e">
            <v>#NAME?</v>
          </cell>
          <cell r="I324" t="e">
            <v>#NAME?</v>
          </cell>
        </row>
        <row r="325">
          <cell r="A325" t="str">
            <v>K-51a</v>
          </cell>
          <cell r="C325" t="str">
            <v>NUT</v>
          </cell>
          <cell r="D325" t="str">
            <v>COCINA MURAL A GAS DE 8 HORNILLAS DE 800X900X900MM</v>
          </cell>
          <cell r="E325" t="str">
            <v>E</v>
          </cell>
          <cell r="F325" t="str">
            <v>EQ</v>
          </cell>
          <cell r="G325" t="e">
            <v>#NAME?</v>
          </cell>
          <cell r="H325" t="e">
            <v>#NAME?</v>
          </cell>
          <cell r="I325" t="e">
            <v>#NAME?</v>
          </cell>
        </row>
        <row r="326">
          <cell r="A326" t="str">
            <v>EM-26</v>
          </cell>
          <cell r="C326" t="str">
            <v>C</v>
          </cell>
          <cell r="D326" t="str">
            <v>COLCHON NEUMATICO</v>
          </cell>
          <cell r="E326" t="str">
            <v>C</v>
          </cell>
          <cell r="F326" t="str">
            <v>EQ</v>
          </cell>
          <cell r="G326" t="e">
            <v>#NAME?</v>
          </cell>
          <cell r="H326" t="e">
            <v>#NAME?</v>
          </cell>
          <cell r="I326" t="e">
            <v>#NAME?</v>
          </cell>
        </row>
        <row r="327">
          <cell r="A327" t="str">
            <v>E-37</v>
          </cell>
          <cell r="C327" t="str">
            <v>MC</v>
          </cell>
          <cell r="D327" t="str">
            <v>COLCHONETA  2.0 X O.80 MTS</v>
          </cell>
          <cell r="E327" t="str">
            <v>C</v>
          </cell>
          <cell r="F327" t="str">
            <v>EQ</v>
          </cell>
          <cell r="H327" t="e">
            <v>#NAME?</v>
          </cell>
          <cell r="I327" t="e">
            <v>#NAME?</v>
          </cell>
        </row>
        <row r="328">
          <cell r="A328" t="str">
            <v>E-37A</v>
          </cell>
          <cell r="C328" t="str">
            <v>MF</v>
          </cell>
          <cell r="D328" t="str">
            <v>COLCHONETAS PARA EJERCICIOS</v>
          </cell>
          <cell r="E328" t="str">
            <v>R</v>
          </cell>
          <cell r="F328" t="str">
            <v>EQ</v>
          </cell>
          <cell r="G328" t="e">
            <v>#NAME?</v>
          </cell>
          <cell r="H328" t="e">
            <v>#NAME?</v>
          </cell>
          <cell r="I328" t="e">
            <v>#NAME?</v>
          </cell>
        </row>
        <row r="329">
          <cell r="A329" t="str">
            <v>L-67</v>
          </cell>
          <cell r="C329" t="str">
            <v>LAB</v>
          </cell>
          <cell r="D329" t="str">
            <v>COLOREADOR AUTOMATICO DE TEJIDOS</v>
          </cell>
          <cell r="E329" t="str">
            <v>E</v>
          </cell>
          <cell r="F329" t="str">
            <v>EQ</v>
          </cell>
          <cell r="G329" t="e">
            <v>#NAME?</v>
          </cell>
          <cell r="H329" t="e">
            <v>#NAME?</v>
          </cell>
          <cell r="I329" t="e">
            <v>#NAME?</v>
          </cell>
        </row>
        <row r="330">
          <cell r="A330" t="str">
            <v>CU-7</v>
          </cell>
          <cell r="C330" t="str">
            <v>EM</v>
          </cell>
          <cell r="D330" t="str">
            <v>COLUMNA DE GASES E INSTALACIONES (2 O, 2 V, 2 AC, 1 ON, 6 TOMAC. DOBLES, RACK, DATA, ESCAPE GASES)</v>
          </cell>
          <cell r="E330" t="str">
            <v>B</v>
          </cell>
          <cell r="F330" t="str">
            <v>EQ</v>
          </cell>
          <cell r="G330" t="e">
            <v>#NAME?</v>
          </cell>
          <cell r="H330" t="e">
            <v>#NAME?</v>
          </cell>
          <cell r="I330" t="e">
            <v>#NAME?</v>
          </cell>
        </row>
        <row r="331">
          <cell r="A331" t="str">
            <v>CU-8</v>
          </cell>
          <cell r="C331" t="str">
            <v>EM</v>
          </cell>
          <cell r="D331" t="str">
            <v>COLUMNA DE GASES E INSTALACIONES (2 O, 2 V, 2 AC, 6 TOMAC. DOBLES, RACK, DATA</v>
          </cell>
          <cell r="E331" t="str">
            <v>B</v>
          </cell>
          <cell r="F331" t="str">
            <v>EQ</v>
          </cell>
          <cell r="G331" t="e">
            <v>#NAME?</v>
          </cell>
          <cell r="H331" t="e">
            <v>#NAME?</v>
          </cell>
          <cell r="I331" t="e">
            <v>#NAME?</v>
          </cell>
        </row>
        <row r="332">
          <cell r="A332" t="str">
            <v>CU-8A</v>
          </cell>
          <cell r="C332" t="str">
            <v>EM</v>
          </cell>
          <cell r="D332" t="str">
            <v>COLUMNA DE GASES E INSTALACIONES (2 O, 2 V, 2 AC, 6 TOMAC. DOBLES, RACK, DATA, ESCAPE GASES</v>
          </cell>
          <cell r="E332" t="str">
            <v>B</v>
          </cell>
          <cell r="F332" t="str">
            <v>EQ</v>
          </cell>
          <cell r="G332" t="e">
            <v>#NAME?</v>
          </cell>
          <cell r="H332" t="e">
            <v>#NAME?</v>
          </cell>
          <cell r="I332" t="e">
            <v>#NAME?</v>
          </cell>
        </row>
        <row r="333">
          <cell r="A333" t="str">
            <v>E-48</v>
          </cell>
          <cell r="C333" t="str">
            <v>MF</v>
          </cell>
          <cell r="D333" t="str">
            <v>COMPRESAS CALIENTES</v>
          </cell>
          <cell r="E333" t="str">
            <v>R</v>
          </cell>
          <cell r="F333" t="str">
            <v>EQ</v>
          </cell>
          <cell r="G333" t="e">
            <v>#NAME?</v>
          </cell>
          <cell r="H333" t="e">
            <v>#NAME?</v>
          </cell>
          <cell r="I333" t="e">
            <v>#NAME?</v>
          </cell>
        </row>
        <row r="334">
          <cell r="A334" t="str">
            <v>T-23A</v>
          </cell>
          <cell r="C334" t="str">
            <v>EM</v>
          </cell>
          <cell r="D334" t="str">
            <v>COMPRESOR DE AIRE COMPRIMIDO, CAP. APROX. 25 GLS.</v>
          </cell>
          <cell r="E334" t="str">
            <v>E</v>
          </cell>
          <cell r="F334" t="str">
            <v>EQ</v>
          </cell>
          <cell r="H334" t="e">
            <v>#NAME?</v>
          </cell>
          <cell r="I334" t="e">
            <v>#NAME?</v>
          </cell>
        </row>
        <row r="335">
          <cell r="A335" t="str">
            <v>T-23</v>
          </cell>
          <cell r="C335" t="str">
            <v>EM</v>
          </cell>
          <cell r="D335" t="str">
            <v>COMPRESOR DE AIRE COMPRIMIDO, CAP. APROX. 55 GLS.</v>
          </cell>
          <cell r="E335" t="str">
            <v>E</v>
          </cell>
          <cell r="F335" t="str">
            <v>EQ</v>
          </cell>
          <cell r="H335" t="e">
            <v>#NAME?</v>
          </cell>
          <cell r="I335" t="e">
            <v>#NAME?</v>
          </cell>
        </row>
        <row r="336">
          <cell r="A336" t="str">
            <v>RC-201</v>
          </cell>
          <cell r="C336" t="str">
            <v>NUT</v>
          </cell>
          <cell r="D336" t="str">
            <v>COMPRESOR PARA CAMARA FRIGORIFICA DE CARNES</v>
          </cell>
          <cell r="E336" t="str">
            <v>EM</v>
          </cell>
          <cell r="F336" t="str">
            <v>OC</v>
          </cell>
        </row>
        <row r="337">
          <cell r="A337" t="str">
            <v>RC-401</v>
          </cell>
          <cell r="C337" t="str">
            <v>NUT</v>
          </cell>
          <cell r="D337" t="str">
            <v>COMPRESOR PARA CAMARA FRIGORIFICA DE LACTEOS</v>
          </cell>
          <cell r="E337" t="str">
            <v>EM</v>
          </cell>
          <cell r="F337" t="str">
            <v>OC</v>
          </cell>
        </row>
        <row r="338">
          <cell r="A338" t="str">
            <v>RC-601</v>
          </cell>
          <cell r="C338" t="str">
            <v>NUT</v>
          </cell>
          <cell r="D338" t="str">
            <v>COMPRESOR PARA CAMARA FRIGORIFICA DE PESCADO</v>
          </cell>
          <cell r="E338" t="str">
            <v>EM</v>
          </cell>
          <cell r="F338" t="str">
            <v>OC</v>
          </cell>
        </row>
        <row r="339">
          <cell r="A339" t="str">
            <v>RC-301</v>
          </cell>
          <cell r="C339" t="str">
            <v>NUT</v>
          </cell>
          <cell r="D339" t="str">
            <v>COMPRESOR PARA CAMARA FRIGORIFICA DE VERDURAS</v>
          </cell>
          <cell r="E339" t="str">
            <v>EM</v>
          </cell>
          <cell r="F339" t="str">
            <v>OC</v>
          </cell>
        </row>
        <row r="340">
          <cell r="A340" t="str">
            <v>CP-100</v>
          </cell>
          <cell r="C340" t="str">
            <v>EM</v>
          </cell>
          <cell r="D340" t="str">
            <v>COMPRESORA DE AIRE MEDICINAL</v>
          </cell>
          <cell r="E340" t="str">
            <v>EM</v>
          </cell>
          <cell r="F340" t="str">
            <v>OC</v>
          </cell>
        </row>
        <row r="341">
          <cell r="A341" t="str">
            <v>CP-101</v>
          </cell>
          <cell r="C341" t="str">
            <v>EM</v>
          </cell>
          <cell r="D341" t="str">
            <v>COMPRESORAS DE AIRE</v>
          </cell>
          <cell r="E341" t="str">
            <v>EM</v>
          </cell>
          <cell r="F341" t="str">
            <v>OC</v>
          </cell>
        </row>
        <row r="342">
          <cell r="A342" t="str">
            <v>O-17</v>
          </cell>
          <cell r="C342" t="str">
            <v>INF</v>
          </cell>
          <cell r="D342" t="str">
            <v>COMPUTADORA PERSONAL</v>
          </cell>
          <cell r="E342" t="str">
            <v>INF</v>
          </cell>
          <cell r="F342" t="str">
            <v>EQ</v>
          </cell>
          <cell r="G342" t="e">
            <v>#NAME?</v>
          </cell>
          <cell r="H342" t="e">
            <v>#NAME?</v>
          </cell>
        </row>
        <row r="343">
          <cell r="A343" t="str">
            <v>Z-107B</v>
          </cell>
          <cell r="C343" t="str">
            <v>INF</v>
          </cell>
          <cell r="D343" t="str">
            <v>COMPUTADORA PORTATIL</v>
          </cell>
          <cell r="E343" t="str">
            <v>INF</v>
          </cell>
          <cell r="F343" t="str">
            <v>EQ</v>
          </cell>
          <cell r="H343" t="e">
            <v>#NAME?</v>
          </cell>
          <cell r="I343" t="e">
            <v>#NAME?</v>
          </cell>
        </row>
        <row r="344">
          <cell r="A344" t="str">
            <v>L-24A</v>
          </cell>
          <cell r="C344" t="str">
            <v>LAB</v>
          </cell>
          <cell r="D344" t="str">
            <v xml:space="preserve">CONECTOR DE TUBULADURA ELÉCTRICO </v>
          </cell>
          <cell r="E344" t="str">
            <v>L</v>
          </cell>
          <cell r="F344" t="str">
            <v>EQ</v>
          </cell>
          <cell r="G344" t="e">
            <v>#NAME?</v>
          </cell>
          <cell r="H344" t="e">
            <v>#NAME?</v>
          </cell>
          <cell r="I344" t="e">
            <v>#NAME?</v>
          </cell>
        </row>
        <row r="345">
          <cell r="A345" t="str">
            <v>R-103G</v>
          </cell>
          <cell r="C345" t="str">
            <v>EM</v>
          </cell>
          <cell r="D345" t="str">
            <v>CONGELADOR ELÉCTRICO A COMPRESIÓN  DE 100 A 150 LITROS</v>
          </cell>
          <cell r="E345" t="str">
            <v>E</v>
          </cell>
          <cell r="F345" t="str">
            <v>EQ</v>
          </cell>
          <cell r="H345" t="e">
            <v>#NAME?</v>
          </cell>
          <cell r="I345" t="e">
            <v>#NAME?</v>
          </cell>
        </row>
        <row r="346">
          <cell r="A346" t="str">
            <v>R-103E</v>
          </cell>
          <cell r="C346" t="str">
            <v>EM</v>
          </cell>
          <cell r="D346" t="str">
            <v>CONGELADOR ELÉCTRICO A COMPRESIÓN  DE 70 A 100 LITROS</v>
          </cell>
          <cell r="E346" t="str">
            <v>E</v>
          </cell>
          <cell r="F346" t="str">
            <v>EQ</v>
          </cell>
          <cell r="H346" t="e">
            <v>#NAME?</v>
          </cell>
          <cell r="I346" t="e">
            <v>#NAME?</v>
          </cell>
        </row>
        <row r="347">
          <cell r="A347" t="str">
            <v>R-103</v>
          </cell>
          <cell r="C347" t="str">
            <v>EM</v>
          </cell>
          <cell r="D347" t="str">
            <v>CONGELADOR ELÉCTRICO A COMPRESIÓN  DE 70 A 200 LITROS</v>
          </cell>
          <cell r="E347" t="str">
            <v>E</v>
          </cell>
          <cell r="F347" t="str">
            <v>EQ</v>
          </cell>
          <cell r="H347" t="e">
            <v>#NAME?</v>
          </cell>
          <cell r="I347" t="e">
            <v>#NAME?</v>
          </cell>
        </row>
        <row r="348">
          <cell r="A348" t="str">
            <v>R-103H</v>
          </cell>
          <cell r="C348" t="str">
            <v>EM</v>
          </cell>
          <cell r="D348" t="str">
            <v>CONGELADOR ELÉCTRICO DE 150 A 200 LITROS</v>
          </cell>
          <cell r="E348" t="str">
            <v>E</v>
          </cell>
          <cell r="F348" t="str">
            <v>EQ</v>
          </cell>
          <cell r="H348" t="e">
            <v>#NAME?</v>
          </cell>
          <cell r="I348" t="e">
            <v>#NAME?</v>
          </cell>
        </row>
        <row r="349">
          <cell r="A349" t="str">
            <v>R-6</v>
          </cell>
          <cell r="C349" t="str">
            <v>EM</v>
          </cell>
          <cell r="D349" t="str">
            <v>CONGELADOR ELÉCTRICO DE 20 P3.</v>
          </cell>
          <cell r="E349" t="str">
            <v>EM</v>
          </cell>
          <cell r="F349" t="str">
            <v>EQ</v>
          </cell>
          <cell r="I349" t="e">
            <v>#NAME?</v>
          </cell>
        </row>
        <row r="350">
          <cell r="A350" t="str">
            <v>R-6</v>
          </cell>
          <cell r="C350" t="str">
            <v>LAB</v>
          </cell>
          <cell r="D350" t="str">
            <v>CONGELADOR ELÉCTRICO DE 20 P3.</v>
          </cell>
          <cell r="E350" t="str">
            <v>L</v>
          </cell>
          <cell r="F350" t="str">
            <v>EQ</v>
          </cell>
          <cell r="G350" t="e">
            <v>#NAME?</v>
          </cell>
          <cell r="H350" t="e">
            <v>#NAME?</v>
          </cell>
        </row>
        <row r="351">
          <cell r="A351" t="str">
            <v>L-107</v>
          </cell>
          <cell r="C351" t="str">
            <v>LAB</v>
          </cell>
          <cell r="D351" t="str">
            <v>CONGELADORA ( VERTICAL)  DE -30ºC.  650  LTS.</v>
          </cell>
          <cell r="E351" t="str">
            <v>L</v>
          </cell>
          <cell r="F351" t="str">
            <v>EQ</v>
          </cell>
          <cell r="G351" t="e">
            <v>#NAME?</v>
          </cell>
          <cell r="H351" t="e">
            <v>#NAME?</v>
          </cell>
          <cell r="I351" t="e">
            <v>#NAME?</v>
          </cell>
        </row>
        <row r="352">
          <cell r="A352" t="str">
            <v>R-5b</v>
          </cell>
          <cell r="C352" t="str">
            <v>LAB</v>
          </cell>
          <cell r="D352" t="str">
            <v>CONGELADORA DE -30° C.</v>
          </cell>
          <cell r="E352" t="str">
            <v>L</v>
          </cell>
          <cell r="F352" t="str">
            <v>EQ</v>
          </cell>
          <cell r="G352" t="e">
            <v>#NAME?</v>
          </cell>
          <cell r="H352" t="e">
            <v>#NAME?</v>
          </cell>
          <cell r="I352" t="e">
            <v>#NAME?</v>
          </cell>
        </row>
        <row r="353">
          <cell r="A353" t="str">
            <v>R-5a</v>
          </cell>
          <cell r="C353" t="str">
            <v>LAB</v>
          </cell>
          <cell r="D353" t="str">
            <v>CONGELADORA DE PLASMA -70ºC</v>
          </cell>
          <cell r="E353" t="str">
            <v>L</v>
          </cell>
          <cell r="F353" t="str">
            <v>EQ</v>
          </cell>
          <cell r="G353" t="e">
            <v>#NAME?</v>
          </cell>
          <cell r="H353" t="e">
            <v>#NAME?</v>
          </cell>
          <cell r="I353" t="e">
            <v>#NAME?</v>
          </cell>
        </row>
        <row r="354">
          <cell r="A354" t="str">
            <v>R-5</v>
          </cell>
          <cell r="C354" t="str">
            <v>LAB</v>
          </cell>
          <cell r="D354" t="str">
            <v>CONGELADORA VERTICAL DE 15 PIES CUBICOS (1.2 Kw.)</v>
          </cell>
          <cell r="E354" t="str">
            <v>L</v>
          </cell>
          <cell r="F354" t="str">
            <v>EQ</v>
          </cell>
          <cell r="G354" t="e">
            <v>#NAME?</v>
          </cell>
          <cell r="H354" t="e">
            <v>#NAME?</v>
          </cell>
          <cell r="I354" t="e">
            <v>#NAME?</v>
          </cell>
        </row>
        <row r="355">
          <cell r="A355" t="str">
            <v>R-5A</v>
          </cell>
          <cell r="C355" t="str">
            <v>LAB</v>
          </cell>
          <cell r="D355" t="str">
            <v>CONGELADORA VERTICAL DE -70°C  DOBLE PUERTA 650 LTS.</v>
          </cell>
          <cell r="E355" t="str">
            <v>L</v>
          </cell>
          <cell r="F355" t="str">
            <v>EQ</v>
          </cell>
          <cell r="G355" t="e">
            <v>#NAME?</v>
          </cell>
          <cell r="H355" t="e">
            <v>#NAME?</v>
          </cell>
        </row>
        <row r="356">
          <cell r="A356" t="str">
            <v>MC-59</v>
          </cell>
          <cell r="C356" t="str">
            <v>MC</v>
          </cell>
          <cell r="D356" t="str">
            <v>CONJUNTO DE BUTACAS DE 3 UNIDADES</v>
          </cell>
          <cell r="E356" t="str">
            <v>MC</v>
          </cell>
          <cell r="F356" t="str">
            <v>EQ</v>
          </cell>
          <cell r="I356" t="e">
            <v>#NAME?</v>
          </cell>
        </row>
        <row r="357">
          <cell r="A357" t="str">
            <v>R-39E</v>
          </cell>
          <cell r="C357" t="str">
            <v>LAB</v>
          </cell>
          <cell r="D357" t="str">
            <v>CONSERVADOR DE MEDICAMENTOS</v>
          </cell>
          <cell r="E357" t="str">
            <v>L</v>
          </cell>
          <cell r="F357" t="str">
            <v>EQ</v>
          </cell>
          <cell r="G357" t="e">
            <v>#NAME?</v>
          </cell>
          <cell r="H357" t="e">
            <v>#NAME?</v>
          </cell>
          <cell r="I357" t="e">
            <v>#NAME?</v>
          </cell>
        </row>
        <row r="358">
          <cell r="A358" t="str">
            <v>K-35</v>
          </cell>
          <cell r="C358" t="str">
            <v>NUT</v>
          </cell>
          <cell r="D358" t="str">
            <v>CONSERVADORA DE ALIMENTOS  DE 04 PUERTAS</v>
          </cell>
          <cell r="E358" t="str">
            <v>E</v>
          </cell>
          <cell r="F358" t="str">
            <v>EQ</v>
          </cell>
          <cell r="H358" t="e">
            <v>#NAME?</v>
          </cell>
          <cell r="I358" t="e">
            <v>#NAME?</v>
          </cell>
        </row>
        <row r="359">
          <cell r="A359" t="str">
            <v>R-40</v>
          </cell>
          <cell r="C359" t="str">
            <v>LAB</v>
          </cell>
          <cell r="D359" t="str">
            <v>CONSERVADORA DE BOLSAS DE SANGRE</v>
          </cell>
          <cell r="E359" t="str">
            <v>L</v>
          </cell>
          <cell r="F359" t="str">
            <v>EQ</v>
          </cell>
          <cell r="H359" t="e">
            <v>#NAME?</v>
          </cell>
          <cell r="I359" t="e">
            <v>#NAME?</v>
          </cell>
        </row>
        <row r="360">
          <cell r="A360" t="str">
            <v>R-40A</v>
          </cell>
          <cell r="C360" t="str">
            <v>LAB</v>
          </cell>
          <cell r="D360" t="str">
            <v>CONSERVADORA DE BOLSAS DE SANGRE DE +2 A +6 °C</v>
          </cell>
          <cell r="E360" t="str">
            <v>L</v>
          </cell>
          <cell r="F360" t="str">
            <v>EQ</v>
          </cell>
          <cell r="H360" t="e">
            <v>#NAME?</v>
          </cell>
          <cell r="I360" t="e">
            <v>#NAME?</v>
          </cell>
        </row>
        <row r="361">
          <cell r="A361" t="str">
            <v>R-39B</v>
          </cell>
          <cell r="C361" t="str">
            <v>LAB</v>
          </cell>
          <cell r="D361" t="str">
            <v>CONSERVADORES PARA  VACUNAS DE 300 A 400 LTS.  2° A 8° C.</v>
          </cell>
          <cell r="E361" t="str">
            <v>L</v>
          </cell>
          <cell r="F361" t="str">
            <v>EQ</v>
          </cell>
          <cell r="G361" t="e">
            <v>#NAME?</v>
          </cell>
          <cell r="H361" t="e">
            <v>#NAME?</v>
          </cell>
          <cell r="I361" t="e">
            <v>#NAME?</v>
          </cell>
        </row>
        <row r="362">
          <cell r="A362" t="str">
            <v>R-39A</v>
          </cell>
          <cell r="C362" t="str">
            <v>LAB</v>
          </cell>
          <cell r="D362" t="str">
            <v>CONSERVADORES VERTICALES PARA REACTIVOS DE 350 A 400 LTS.  2° A 8° C.</v>
          </cell>
          <cell r="E362" t="str">
            <v>L</v>
          </cell>
          <cell r="F362" t="str">
            <v>EQ</v>
          </cell>
          <cell r="G362" t="e">
            <v>#NAME?</v>
          </cell>
          <cell r="H362" t="e">
            <v>#NAME?</v>
          </cell>
          <cell r="I362" t="e">
            <v>#NAME?</v>
          </cell>
        </row>
        <row r="363">
          <cell r="A363" t="str">
            <v>L-71</v>
          </cell>
          <cell r="C363" t="str">
            <v>LAB</v>
          </cell>
          <cell r="D363" t="str">
            <v xml:space="preserve">CONTADOR DE CÉLULAS </v>
          </cell>
          <cell r="E363" t="str">
            <v>L</v>
          </cell>
          <cell r="F363" t="str">
            <v>EQ</v>
          </cell>
          <cell r="H363" t="e">
            <v>#NAME?</v>
          </cell>
          <cell r="I363" t="e">
            <v>#NAME?</v>
          </cell>
        </row>
        <row r="364">
          <cell r="A364" t="str">
            <v>L-72</v>
          </cell>
          <cell r="C364" t="str">
            <v>LAB</v>
          </cell>
          <cell r="D364" t="str">
            <v>CONTADOR DIGITAL DE CÉLULAS SANGUÍNEAS</v>
          </cell>
          <cell r="E364" t="str">
            <v>L</v>
          </cell>
          <cell r="F364" t="str">
            <v>EQ</v>
          </cell>
          <cell r="G364" t="e">
            <v>#NAME?</v>
          </cell>
          <cell r="H364" t="e">
            <v>#NAME?</v>
          </cell>
          <cell r="I364" t="e">
            <v>#NAME?</v>
          </cell>
        </row>
        <row r="365">
          <cell r="A365" t="str">
            <v>BAT-101</v>
          </cell>
          <cell r="C365" t="str">
            <v>EM</v>
          </cell>
          <cell r="D365" t="str">
            <v>CONVERTIDOR DE CC A CA  PARA CELDA FOTOVOLTAICA</v>
          </cell>
          <cell r="E365" t="str">
            <v>EM</v>
          </cell>
          <cell r="F365" t="str">
            <v>EQ</v>
          </cell>
          <cell r="I365" t="e">
            <v>#NAME?</v>
          </cell>
        </row>
        <row r="366">
          <cell r="A366" t="str">
            <v>L-124C</v>
          </cell>
          <cell r="C366" t="str">
            <v>LAB</v>
          </cell>
          <cell r="D366" t="str">
            <v>COOLER PARA TRANSPORTE DE UNIDADES (25 UNIDADES)</v>
          </cell>
          <cell r="E366" t="str">
            <v>L</v>
          </cell>
          <cell r="F366" t="str">
            <v>EQ</v>
          </cell>
          <cell r="G366" t="e">
            <v>#NAME?</v>
          </cell>
          <cell r="H366" t="e">
            <v>#NAME?</v>
          </cell>
        </row>
        <row r="367">
          <cell r="A367" t="str">
            <v>L-124D</v>
          </cell>
          <cell r="C367" t="str">
            <v>FAR</v>
          </cell>
          <cell r="D367" t="str">
            <v>COOLER PARA TRANSPORTE DE VACUNAS</v>
          </cell>
          <cell r="E367" t="str">
            <v>L</v>
          </cell>
          <cell r="F367" t="str">
            <v>EQ</v>
          </cell>
          <cell r="G367" t="e">
            <v>#NAME?</v>
          </cell>
          <cell r="H367" t="e">
            <v>#NAME?</v>
          </cell>
          <cell r="I367" t="e">
            <v>#NAME?</v>
          </cell>
        </row>
        <row r="368">
          <cell r="A368" t="str">
            <v>T-35</v>
          </cell>
          <cell r="C368" t="str">
            <v>MAN</v>
          </cell>
          <cell r="D368" t="str">
            <v>CORTADORA DE MAYOLICA</v>
          </cell>
          <cell r="E368" t="str">
            <v>E</v>
          </cell>
          <cell r="F368" t="str">
            <v>EQ</v>
          </cell>
          <cell r="G368" t="e">
            <v>#NAME?</v>
          </cell>
          <cell r="H368" t="e">
            <v>#NAME?</v>
          </cell>
          <cell r="I368" t="e">
            <v>#NAME?</v>
          </cell>
        </row>
        <row r="369">
          <cell r="A369" t="str">
            <v>T-13</v>
          </cell>
          <cell r="C369" t="str">
            <v>MAN</v>
          </cell>
          <cell r="D369" t="str">
            <v xml:space="preserve">CORTADORA DE MAYÓLICA CON DISCO DIAMANTADO </v>
          </cell>
          <cell r="E369" t="str">
            <v>E</v>
          </cell>
          <cell r="F369" t="str">
            <v>EQ</v>
          </cell>
          <cell r="G369" t="e">
            <v>#NAME?</v>
          </cell>
          <cell r="H369" t="e">
            <v>#NAME?</v>
          </cell>
          <cell r="I369" t="e">
            <v>#NAME?</v>
          </cell>
        </row>
        <row r="370">
          <cell r="A370" t="str">
            <v>X-29B</v>
          </cell>
          <cell r="C370" t="str">
            <v>NUT</v>
          </cell>
          <cell r="D370" t="str">
            <v>CORTADORA DE PAPAS SEMI INDUSTRIAL</v>
          </cell>
          <cell r="E370" t="str">
            <v>E</v>
          </cell>
          <cell r="F370" t="str">
            <v>EQ</v>
          </cell>
          <cell r="G370" t="e">
            <v>#NAME?</v>
          </cell>
          <cell r="H370" t="e">
            <v>#NAME?</v>
          </cell>
          <cell r="I370" t="e">
            <v>#NAME?</v>
          </cell>
        </row>
        <row r="371">
          <cell r="A371" t="str">
            <v>S-57</v>
          </cell>
          <cell r="C371" t="str">
            <v>EST</v>
          </cell>
          <cell r="D371" t="str">
            <v>CORTADORA ELECTRICA DE GASAS</v>
          </cell>
          <cell r="E371" t="str">
            <v>E</v>
          </cell>
          <cell r="F371" t="str">
            <v>EQ</v>
          </cell>
          <cell r="G371" t="e">
            <v>#NAME?</v>
          </cell>
          <cell r="H371" t="e">
            <v>#NAME?</v>
          </cell>
          <cell r="I371" t="e">
            <v>#NAME?</v>
          </cell>
        </row>
        <row r="372">
          <cell r="A372" t="str">
            <v>Z-108</v>
          </cell>
          <cell r="C372" t="str">
            <v>OBR</v>
          </cell>
          <cell r="D372" t="str">
            <v>CORTAFUEGOS (FIREWALL)</v>
          </cell>
          <cell r="E372" t="str">
            <v>OB</v>
          </cell>
          <cell r="F372" t="str">
            <v>OC</v>
          </cell>
          <cell r="I372" t="e">
            <v>#NAME?</v>
          </cell>
        </row>
        <row r="373">
          <cell r="A373" t="str">
            <v>H-25</v>
          </cell>
          <cell r="C373" t="str">
            <v>SAN</v>
          </cell>
          <cell r="D373" t="str">
            <v>CORTINA DE LINO PLASTIFICADO INCLUYE RIEL</v>
          </cell>
          <cell r="E373" t="str">
            <v>OC</v>
          </cell>
          <cell r="F373" t="str">
            <v>OC</v>
          </cell>
          <cell r="G373" t="e">
            <v>#NAME?</v>
          </cell>
          <cell r="H373" t="e">
            <v>#NAME?</v>
          </cell>
        </row>
        <row r="374">
          <cell r="A374" t="str">
            <v>EM-97</v>
          </cell>
          <cell r="C374" t="str">
            <v>QX</v>
          </cell>
          <cell r="D374" t="str">
            <v xml:space="preserve">CRANEÓTOMO ELÉCTRICO </v>
          </cell>
          <cell r="E374" t="str">
            <v>B</v>
          </cell>
          <cell r="F374" t="str">
            <v>EQ</v>
          </cell>
          <cell r="G374" t="e">
            <v>#NAME?</v>
          </cell>
          <cell r="H374" t="e">
            <v>#NAME?</v>
          </cell>
          <cell r="I374" t="e">
            <v>#NAME?</v>
          </cell>
        </row>
        <row r="375">
          <cell r="A375" t="str">
            <v>EM-97A</v>
          </cell>
          <cell r="C375" t="str">
            <v>QX</v>
          </cell>
          <cell r="D375" t="str">
            <v xml:space="preserve">CRANEÓTOMO NEUMÁTICO </v>
          </cell>
          <cell r="E375" t="str">
            <v>B</v>
          </cell>
          <cell r="F375" t="str">
            <v>EQ</v>
          </cell>
          <cell r="G375" t="e">
            <v>#NAME?</v>
          </cell>
          <cell r="H375" t="e">
            <v>#NAME?</v>
          </cell>
          <cell r="I375" t="e">
            <v>#NAME?</v>
          </cell>
        </row>
        <row r="376">
          <cell r="A376" t="str">
            <v>MC-6</v>
          </cell>
          <cell r="C376" t="str">
            <v>MA</v>
          </cell>
          <cell r="D376" t="str">
            <v>CREDENZA METALICA DE 180 X 50 CM</v>
          </cell>
          <cell r="E376" t="str">
            <v>MA</v>
          </cell>
          <cell r="F376" t="str">
            <v>EQ</v>
          </cell>
          <cell r="G376" t="e">
            <v>#NAME?</v>
          </cell>
          <cell r="H376" t="e">
            <v>#NAME?</v>
          </cell>
          <cell r="I376" t="e">
            <v>#NAME?</v>
          </cell>
        </row>
        <row r="377">
          <cell r="A377" t="str">
            <v>L-89A</v>
          </cell>
          <cell r="C377" t="str">
            <v>LAB</v>
          </cell>
          <cell r="D377" t="str">
            <v>CRIOPRESERVADOR 1.5 Kw.</v>
          </cell>
          <cell r="E377" t="str">
            <v>L</v>
          </cell>
          <cell r="F377" t="str">
            <v>EQ</v>
          </cell>
          <cell r="G377" t="e">
            <v>#NAME?</v>
          </cell>
          <cell r="H377" t="e">
            <v>#NAME?</v>
          </cell>
          <cell r="I377" t="e">
            <v>#NAME?</v>
          </cell>
        </row>
        <row r="378">
          <cell r="A378" t="str">
            <v>L-42</v>
          </cell>
          <cell r="C378" t="str">
            <v>LAB</v>
          </cell>
          <cell r="D378" t="str">
            <v>CRIOSTATO PARA CORTES POR CONGELACION</v>
          </cell>
          <cell r="E378" t="str">
            <v>L</v>
          </cell>
          <cell r="F378" t="str">
            <v>EQ</v>
          </cell>
          <cell r="G378" t="e">
            <v>#NAME?</v>
          </cell>
          <cell r="H378" t="e">
            <v>#NAME?</v>
          </cell>
          <cell r="I378" t="e">
            <v>#NAME?</v>
          </cell>
        </row>
        <row r="379">
          <cell r="A379" t="str">
            <v>L-92</v>
          </cell>
          <cell r="C379" t="str">
            <v>LAB</v>
          </cell>
          <cell r="D379" t="str">
            <v>CROMATÓGRAFO DE GAS</v>
          </cell>
          <cell r="E379" t="str">
            <v>L</v>
          </cell>
          <cell r="F379" t="str">
            <v>EQ</v>
          </cell>
          <cell r="G379" t="e">
            <v>#NAME?</v>
          </cell>
          <cell r="H379" t="e">
            <v>#NAME?</v>
          </cell>
          <cell r="I379" t="e">
            <v>#NAME?</v>
          </cell>
        </row>
        <row r="380">
          <cell r="A380" t="str">
            <v>L-93</v>
          </cell>
          <cell r="C380" t="str">
            <v>LAB</v>
          </cell>
          <cell r="D380" t="str">
            <v xml:space="preserve">CROMATÓGRAFO DE LIQUIDO DE ALTA PERFORMANCE </v>
          </cell>
          <cell r="E380" t="str">
            <v>L</v>
          </cell>
          <cell r="F380" t="str">
            <v>EQ</v>
          </cell>
          <cell r="G380" t="e">
            <v>#NAME?</v>
          </cell>
          <cell r="H380" t="e">
            <v>#NAME?</v>
          </cell>
          <cell r="I380" t="e">
            <v>#NAME?</v>
          </cell>
        </row>
        <row r="381">
          <cell r="A381" t="str">
            <v>L-70</v>
          </cell>
          <cell r="C381" t="str">
            <v>LAB</v>
          </cell>
          <cell r="D381" t="str">
            <v xml:space="preserve">CRONÓMETRO X 1 HORA 3 TIEMPOS </v>
          </cell>
          <cell r="E381" t="str">
            <v>L</v>
          </cell>
          <cell r="F381" t="str">
            <v>EQ</v>
          </cell>
          <cell r="G381" t="e">
            <v>#NAME?</v>
          </cell>
          <cell r="H381" t="e">
            <v>#NAME?</v>
          </cell>
          <cell r="I381" t="e">
            <v>#NAME?</v>
          </cell>
        </row>
        <row r="382">
          <cell r="A382" t="str">
            <v>AC-2</v>
          </cell>
          <cell r="C382" t="str">
            <v>INST</v>
          </cell>
          <cell r="D382" t="str">
            <v>CUBETA RECTÁNGULAR DE ACERO INOXIDABLE CON TAPA</v>
          </cell>
          <cell r="E382" t="str">
            <v>I</v>
          </cell>
          <cell r="F382" t="str">
            <v>EQ</v>
          </cell>
          <cell r="G382" t="e">
            <v>#NAME?</v>
          </cell>
          <cell r="H382" t="e">
            <v>#NAME?</v>
          </cell>
          <cell r="I382" t="e">
            <v>#NAME?</v>
          </cell>
        </row>
        <row r="383">
          <cell r="A383" t="str">
            <v>L-67</v>
          </cell>
          <cell r="C383" t="str">
            <v>LAB</v>
          </cell>
          <cell r="D383" t="str">
            <v>CUBETAS PARA COLORACIÓN</v>
          </cell>
          <cell r="E383" t="str">
            <v>L</v>
          </cell>
          <cell r="F383" t="str">
            <v>EQ</v>
          </cell>
          <cell r="G383" t="e">
            <v>#NAME?</v>
          </cell>
          <cell r="H383" t="e">
            <v>#NAME?</v>
          </cell>
          <cell r="I383" t="e">
            <v>#NAME?</v>
          </cell>
        </row>
        <row r="384">
          <cell r="A384" t="str">
            <v>D-7</v>
          </cell>
          <cell r="C384" t="str">
            <v>MC</v>
          </cell>
          <cell r="D384" t="str">
            <v>CUBO DE ACERO INOXIDABLE PARA DESPERDICIOS TAPA ACCIONADA A PEDAL</v>
          </cell>
          <cell r="E384" t="str">
            <v>MC</v>
          </cell>
          <cell r="F384" t="str">
            <v>EQ</v>
          </cell>
          <cell r="G384" t="e">
            <v>#NAME?</v>
          </cell>
          <cell r="H384" t="e">
            <v>#NAME?</v>
          </cell>
          <cell r="I384" t="e">
            <v>#NAME?</v>
          </cell>
        </row>
        <row r="385">
          <cell r="A385" t="str">
            <v>CC-1A</v>
          </cell>
          <cell r="C385" t="str">
            <v>MC</v>
          </cell>
          <cell r="D385" t="str">
            <v>CUNA ACRILICA RODABLE</v>
          </cell>
          <cell r="E385" t="str">
            <v>MC</v>
          </cell>
          <cell r="F385" t="str">
            <v>EQ</v>
          </cell>
          <cell r="G385" t="e">
            <v>#NAME?</v>
          </cell>
          <cell r="H385" t="e">
            <v>#NAME?</v>
          </cell>
          <cell r="I385" t="e">
            <v>#NAME?</v>
          </cell>
        </row>
        <row r="386">
          <cell r="A386" t="str">
            <v>CC-2A</v>
          </cell>
          <cell r="C386" t="str">
            <v>MC</v>
          </cell>
          <cell r="D386" t="str">
            <v xml:space="preserve">CUNA DE CALOR RADIANTE </v>
          </cell>
          <cell r="E386" t="str">
            <v>MC</v>
          </cell>
          <cell r="F386" t="str">
            <v>EQ</v>
          </cell>
          <cell r="G386" t="e">
            <v>#NAME?</v>
          </cell>
          <cell r="H386" t="e">
            <v>#NAME?</v>
          </cell>
          <cell r="I386" t="e">
            <v>#NAME?</v>
          </cell>
        </row>
        <row r="387">
          <cell r="A387" t="str">
            <v>CC-1</v>
          </cell>
          <cell r="C387" t="str">
            <v>MC</v>
          </cell>
          <cell r="D387" t="str">
            <v>CUNA METÁLICA CON ARMARIO RODANTE, PARA RECIÉN NACIDOS</v>
          </cell>
          <cell r="E387" t="str">
            <v>MC</v>
          </cell>
          <cell r="F387" t="str">
            <v>EQ</v>
          </cell>
          <cell r="G387" t="e">
            <v>#NAME?</v>
          </cell>
          <cell r="H387" t="e">
            <v>#NAME?</v>
          </cell>
          <cell r="I387" t="e">
            <v>#NAME?</v>
          </cell>
        </row>
        <row r="388">
          <cell r="A388" t="str">
            <v>RX-30</v>
          </cell>
          <cell r="C388" t="str">
            <v>IMAG</v>
          </cell>
          <cell r="D388" t="str">
            <v>DENSITOMETRO OSEO</v>
          </cell>
          <cell r="E388" t="str">
            <v>B</v>
          </cell>
          <cell r="F388" t="str">
            <v>EQ</v>
          </cell>
          <cell r="H388" t="e">
            <v>#NAME?</v>
          </cell>
        </row>
        <row r="389">
          <cell r="A389" t="str">
            <v>RX-30A</v>
          </cell>
          <cell r="C389" t="str">
            <v>IMAG</v>
          </cell>
          <cell r="D389" t="str">
            <v>DENSITOMETRO OSEO DE CUERPO ENTERO</v>
          </cell>
          <cell r="E389" t="str">
            <v>B</v>
          </cell>
          <cell r="F389" t="str">
            <v>EQ</v>
          </cell>
          <cell r="H389" t="e">
            <v>#NAME?</v>
          </cell>
          <cell r="I389" t="e">
            <v>#NAME?</v>
          </cell>
        </row>
        <row r="390">
          <cell r="A390" t="str">
            <v>CP-103</v>
          </cell>
          <cell r="C390" t="str">
            <v>OBR</v>
          </cell>
          <cell r="D390" t="str">
            <v>DEPOSITO DE SAL</v>
          </cell>
          <cell r="E390" t="str">
            <v>OB</v>
          </cell>
          <cell r="F390" t="str">
            <v>OC</v>
          </cell>
          <cell r="I390" t="e">
            <v>#NAME?</v>
          </cell>
        </row>
        <row r="391">
          <cell r="A391" t="str">
            <v>EM-65B</v>
          </cell>
          <cell r="C391" t="str">
            <v>QX</v>
          </cell>
          <cell r="D391" t="str">
            <v>DERMÁTOMO ELECTRICO</v>
          </cell>
          <cell r="E391" t="str">
            <v>B</v>
          </cell>
          <cell r="F391" t="str">
            <v>EQ</v>
          </cell>
          <cell r="G391" t="e">
            <v>#NAME?</v>
          </cell>
          <cell r="H391" t="e">
            <v>#NAME?</v>
          </cell>
          <cell r="I391" t="e">
            <v>#NAME?</v>
          </cell>
        </row>
        <row r="392">
          <cell r="A392" t="str">
            <v>EM-65A</v>
          </cell>
          <cell r="C392" t="str">
            <v>QX</v>
          </cell>
          <cell r="D392" t="str">
            <v>DERMÁTOMO NEUMÁTICO</v>
          </cell>
          <cell r="E392" t="str">
            <v>B</v>
          </cell>
          <cell r="F392" t="str">
            <v>EQ</v>
          </cell>
          <cell r="G392" t="e">
            <v>#NAME?</v>
          </cell>
          <cell r="H392" t="e">
            <v>#NAME?</v>
          </cell>
          <cell r="I392" t="e">
            <v>#NAME?</v>
          </cell>
        </row>
        <row r="393">
          <cell r="A393" t="str">
            <v>EM-65C</v>
          </cell>
          <cell r="C393" t="str">
            <v>QX</v>
          </cell>
          <cell r="D393" t="str">
            <v>DERMATOSCOPIO</v>
          </cell>
          <cell r="E393" t="str">
            <v>B</v>
          </cell>
          <cell r="F393" t="str">
            <v>EQ</v>
          </cell>
          <cell r="H393" t="e">
            <v>#NAME?</v>
          </cell>
          <cell r="I393" t="e">
            <v>#NAME?</v>
          </cell>
        </row>
        <row r="394">
          <cell r="A394" t="str">
            <v>T-36A</v>
          </cell>
          <cell r="C394" t="str">
            <v>MAN</v>
          </cell>
          <cell r="D394" t="str">
            <v>DESATORADOR PORTATIL</v>
          </cell>
          <cell r="E394" t="str">
            <v>E</v>
          </cell>
          <cell r="F394" t="str">
            <v>EQ</v>
          </cell>
          <cell r="G394" t="e">
            <v>#NAME?</v>
          </cell>
          <cell r="H394" t="e">
            <v>#NAME?</v>
          </cell>
          <cell r="I394" t="e">
            <v>#NAME?</v>
          </cell>
        </row>
        <row r="395">
          <cell r="A395" t="str">
            <v>T-16</v>
          </cell>
          <cell r="C395" t="str">
            <v>MAN</v>
          </cell>
          <cell r="D395" t="str">
            <v xml:space="preserve">DESATORADORA ELÉCTRICO-MOTOR PORTÁTIL </v>
          </cell>
          <cell r="E395" t="str">
            <v>E</v>
          </cell>
          <cell r="F395" t="str">
            <v>EQ</v>
          </cell>
          <cell r="G395" t="e">
            <v>#NAME?</v>
          </cell>
          <cell r="H395" t="e">
            <v>#NAME?</v>
          </cell>
          <cell r="I395" t="e">
            <v>#NAME?</v>
          </cell>
        </row>
        <row r="396">
          <cell r="A396" t="str">
            <v>L-15</v>
          </cell>
          <cell r="C396" t="str">
            <v>LAB</v>
          </cell>
          <cell r="D396" t="str">
            <v>DESCONGELADOR DE PLASMA 1</v>
          </cell>
          <cell r="E396" t="str">
            <v>L</v>
          </cell>
          <cell r="F396" t="str">
            <v>EQ</v>
          </cell>
          <cell r="G396" t="e">
            <v>#NAME?</v>
          </cell>
          <cell r="H396" t="e">
            <v>#NAME?</v>
          </cell>
          <cell r="I396" t="e">
            <v>#NAME?</v>
          </cell>
        </row>
        <row r="397">
          <cell r="A397" t="str">
            <v>EM-27A</v>
          </cell>
          <cell r="C397" t="str">
            <v>QX</v>
          </cell>
          <cell r="D397" t="str">
            <v>DESFIBRILADOR AUTOMATICO EXTERNO (DEA)</v>
          </cell>
          <cell r="E397" t="str">
            <v>C</v>
          </cell>
          <cell r="F397" t="str">
            <v>EQ</v>
          </cell>
          <cell r="G397">
            <v>1</v>
          </cell>
          <cell r="H397" t="e">
            <v>#NAME?</v>
          </cell>
          <cell r="I397" t="e">
            <v>#NAME?</v>
          </cell>
        </row>
        <row r="398">
          <cell r="A398" t="str">
            <v>EM-27</v>
          </cell>
          <cell r="C398" t="str">
            <v>QX</v>
          </cell>
          <cell r="D398" t="str">
            <v>DESFIBRILADOR CON MONITOR Y PALETAS EXTERNAS</v>
          </cell>
          <cell r="E398" t="str">
            <v>C</v>
          </cell>
          <cell r="F398" t="str">
            <v>EQ</v>
          </cell>
          <cell r="G398" t="e">
            <v>#NAME?</v>
          </cell>
          <cell r="H398" t="e">
            <v>#NAME?</v>
          </cell>
          <cell r="I398" t="e">
            <v>#NAME?</v>
          </cell>
        </row>
        <row r="399">
          <cell r="A399" t="str">
            <v>S-54</v>
          </cell>
          <cell r="C399" t="str">
            <v>EST</v>
          </cell>
          <cell r="D399" t="str">
            <v>DESINFECTADOR (DESCONTAMINADORA) DE INSTRUMENTOS ULTRASÓNICOS</v>
          </cell>
          <cell r="E399" t="str">
            <v>B</v>
          </cell>
          <cell r="F399" t="str">
            <v>EQ</v>
          </cell>
          <cell r="G399" t="e">
            <v>#NAME?</v>
          </cell>
          <cell r="H399" t="e">
            <v>#NAME?</v>
          </cell>
          <cell r="I399" t="e">
            <v>#NAME?</v>
          </cell>
        </row>
        <row r="400">
          <cell r="A400" t="str">
            <v>S-78</v>
          </cell>
          <cell r="C400" t="str">
            <v>B</v>
          </cell>
          <cell r="D400" t="str">
            <v>DESINFECTOR AUTOMATICO DE ENDOSCOPIOS</v>
          </cell>
          <cell r="E400" t="str">
            <v>E</v>
          </cell>
          <cell r="F400" t="str">
            <v>EQ</v>
          </cell>
          <cell r="G400" t="e">
            <v>#NAME?</v>
          </cell>
          <cell r="H400" t="e">
            <v>#NAME?</v>
          </cell>
          <cell r="I400" t="e">
            <v>#NAME?</v>
          </cell>
        </row>
        <row r="401">
          <cell r="A401" t="str">
            <v>S-19</v>
          </cell>
          <cell r="C401" t="str">
            <v>LAB</v>
          </cell>
          <cell r="D401" t="str">
            <v xml:space="preserve">DESIONIZADOR DE AGUA, 4 LTS/HR (1.5 Kw) </v>
          </cell>
          <cell r="E401" t="str">
            <v>L</v>
          </cell>
          <cell r="F401" t="str">
            <v>EQ</v>
          </cell>
          <cell r="G401" t="e">
            <v>#NAME?</v>
          </cell>
          <cell r="H401" t="e">
            <v>#NAME?</v>
          </cell>
          <cell r="I401" t="e">
            <v>#NAME?</v>
          </cell>
        </row>
        <row r="402">
          <cell r="A402" t="str">
            <v>U-39</v>
          </cell>
          <cell r="C402" t="str">
            <v>OD</v>
          </cell>
          <cell r="D402" t="str">
            <v>DESTARTARIZADOR ULTRASONICO</v>
          </cell>
          <cell r="E402" t="str">
            <v>B</v>
          </cell>
          <cell r="F402" t="str">
            <v>EQ</v>
          </cell>
          <cell r="G402" t="e">
            <v>#NAME?</v>
          </cell>
          <cell r="H402" t="e">
            <v>#NAME?</v>
          </cell>
          <cell r="I402" t="e">
            <v>#NAME?</v>
          </cell>
        </row>
        <row r="403">
          <cell r="A403" t="str">
            <v>S-17A</v>
          </cell>
          <cell r="C403" t="str">
            <v>LAB</v>
          </cell>
          <cell r="D403" t="str">
            <v>DESTILADOR DE AGUA 10 LPH</v>
          </cell>
          <cell r="E403" t="str">
            <v>C</v>
          </cell>
          <cell r="F403" t="str">
            <v>EQ</v>
          </cell>
          <cell r="G403" t="e">
            <v>#NAME?</v>
          </cell>
          <cell r="H403" t="e">
            <v>#NAME?</v>
          </cell>
          <cell r="I403" t="e">
            <v>#NAME?</v>
          </cell>
        </row>
        <row r="404">
          <cell r="A404" t="str">
            <v>L-111</v>
          </cell>
          <cell r="C404" t="str">
            <v>UAP</v>
          </cell>
          <cell r="D404" t="str">
            <v>DESTRUCTOR DE AGUJAS HIPODERMICAS</v>
          </cell>
          <cell r="E404" t="str">
            <v>B</v>
          </cell>
          <cell r="F404" t="str">
            <v>EQ</v>
          </cell>
          <cell r="G404" t="e">
            <v>#NAME?</v>
          </cell>
          <cell r="H404" t="e">
            <v>#NAME?</v>
          </cell>
          <cell r="I404" t="e">
            <v>#NAME?</v>
          </cell>
        </row>
        <row r="405">
          <cell r="A405" t="str">
            <v>EM-35</v>
          </cell>
          <cell r="C405" t="str">
            <v>US</v>
          </cell>
          <cell r="D405" t="str">
            <v>DETECTOR DE LATIDOS FETALES</v>
          </cell>
          <cell r="E405" t="str">
            <v>B</v>
          </cell>
          <cell r="F405" t="str">
            <v>EQ</v>
          </cell>
          <cell r="G405" t="e">
            <v>#NAME?</v>
          </cell>
          <cell r="H405" t="e">
            <v>#NAME?</v>
          </cell>
          <cell r="I405" t="e">
            <v>#NAME?</v>
          </cell>
        </row>
        <row r="406">
          <cell r="A406" t="str">
            <v>EM-35A</v>
          </cell>
          <cell r="C406" t="str">
            <v>US</v>
          </cell>
          <cell r="D406" t="str">
            <v>DETECTOR DE LATIDOS FETALES DE MESA</v>
          </cell>
          <cell r="E406" t="str">
            <v>B</v>
          </cell>
          <cell r="F406" t="str">
            <v>EQ</v>
          </cell>
          <cell r="G406" t="e">
            <v>#NAME?</v>
          </cell>
          <cell r="H406" t="e">
            <v>#NAME?</v>
          </cell>
          <cell r="I406" t="e">
            <v>#NAME?</v>
          </cell>
        </row>
        <row r="407">
          <cell r="A407" t="str">
            <v>U-22A</v>
          </cell>
          <cell r="C407" t="str">
            <v>DX</v>
          </cell>
          <cell r="D407" t="str">
            <v>DIAPASON</v>
          </cell>
          <cell r="E407" t="str">
            <v>C</v>
          </cell>
          <cell r="F407" t="str">
            <v>EQ</v>
          </cell>
          <cell r="G407" t="e">
            <v>#NAME?</v>
          </cell>
          <cell r="H407" t="e">
            <v>#NAME?</v>
          </cell>
          <cell r="I407" t="e">
            <v>#NAME?</v>
          </cell>
        </row>
        <row r="408">
          <cell r="A408" t="str">
            <v>RX-100</v>
          </cell>
          <cell r="C408" t="str">
            <v>IMAG</v>
          </cell>
          <cell r="D408" t="str">
            <v>DIGITALIZADOR DE PELÍCULAS RADIOGRÁFICAS</v>
          </cell>
          <cell r="E408" t="str">
            <v>B</v>
          </cell>
          <cell r="F408" t="str">
            <v>EQ</v>
          </cell>
          <cell r="G408" t="e">
            <v>#NAME?</v>
          </cell>
          <cell r="H408" t="e">
            <v>#NAME?</v>
          </cell>
          <cell r="I408" t="e">
            <v>#NAME?</v>
          </cell>
        </row>
        <row r="409">
          <cell r="A409" t="str">
            <v>O-100</v>
          </cell>
          <cell r="C409" t="str">
            <v>INF</v>
          </cell>
          <cell r="D409" t="str">
            <v>DISCO DURO EXTERNO 500 GB</v>
          </cell>
          <cell r="E409" t="str">
            <v>INF</v>
          </cell>
          <cell r="F409" t="str">
            <v>EQ</v>
          </cell>
          <cell r="H409" t="e">
            <v>#NAME?</v>
          </cell>
          <cell r="I409" t="e">
            <v>#NAME?</v>
          </cell>
        </row>
        <row r="410">
          <cell r="A410" t="str">
            <v>H-20</v>
          </cell>
          <cell r="C410" t="str">
            <v>SAN</v>
          </cell>
          <cell r="D410" t="str">
            <v>DISPENSADOR DE ACERO INOXIDABLE CON RECIPIENTE PARA ALCOHOL RODABLE</v>
          </cell>
          <cell r="E410" t="str">
            <v>OC</v>
          </cell>
          <cell r="F410" t="str">
            <v>OC</v>
          </cell>
          <cell r="G410" t="e">
            <v>#NAME?</v>
          </cell>
          <cell r="H410" t="e">
            <v>#NAME?</v>
          </cell>
          <cell r="I410" t="e">
            <v>#NAME?</v>
          </cell>
        </row>
        <row r="411">
          <cell r="A411" t="str">
            <v>H-19</v>
          </cell>
          <cell r="C411" t="str">
            <v>SAN</v>
          </cell>
          <cell r="D411" t="str">
            <v>DISPENSADOR DE ESCOBILLAS</v>
          </cell>
          <cell r="E411" t="str">
            <v>OC</v>
          </cell>
          <cell r="F411" t="str">
            <v>OC</v>
          </cell>
          <cell r="G411" t="e">
            <v>#NAME?</v>
          </cell>
          <cell r="H411" t="e">
            <v>#NAME?</v>
          </cell>
        </row>
        <row r="412">
          <cell r="A412" t="str">
            <v>H-10</v>
          </cell>
          <cell r="C412" t="str">
            <v>SAN</v>
          </cell>
          <cell r="D412" t="str">
            <v>DISPENSADOR DE TOALLAS DE PAPEL</v>
          </cell>
          <cell r="E412" t="str">
            <v>OC</v>
          </cell>
          <cell r="F412" t="str">
            <v>OC</v>
          </cell>
          <cell r="G412" t="e">
            <v>#NAME?</v>
          </cell>
          <cell r="H412" t="e">
            <v>#NAME?</v>
          </cell>
        </row>
        <row r="413">
          <cell r="A413" t="str">
            <v>Z-109</v>
          </cell>
          <cell r="C413" t="str">
            <v>INF</v>
          </cell>
          <cell r="D413" t="str">
            <v>DISPOSITIVO DE ALIMENTACIÓN ELÉCTRICA ININTERRUMPIDA (UPS)</v>
          </cell>
          <cell r="E413" t="str">
            <v>INF</v>
          </cell>
          <cell r="F413" t="str">
            <v>EQ</v>
          </cell>
        </row>
        <row r="414">
          <cell r="A414" t="str">
            <v>Z-110A</v>
          </cell>
          <cell r="C414" t="str">
            <v>INF</v>
          </cell>
          <cell r="D414" t="str">
            <v>DISTRIBUIDOR DE VIDEO DE 12 PUERTOS RG6 A 1GHZ</v>
          </cell>
          <cell r="E414" t="str">
            <v>INF</v>
          </cell>
          <cell r="F414" t="str">
            <v>EQ</v>
          </cell>
        </row>
        <row r="415">
          <cell r="A415" t="str">
            <v>Z-110B</v>
          </cell>
          <cell r="C415" t="str">
            <v>INF</v>
          </cell>
          <cell r="D415" t="str">
            <v xml:space="preserve">DISTRIBUIDOR DE VIDEO DE 24 PUERTOS RG6 A 1GHZ </v>
          </cell>
          <cell r="E415" t="str">
            <v>INF</v>
          </cell>
          <cell r="F415" t="str">
            <v>EQ</v>
          </cell>
          <cell r="I415" t="e">
            <v>#NAME?</v>
          </cell>
        </row>
        <row r="416">
          <cell r="A416" t="str">
            <v>EM-34</v>
          </cell>
          <cell r="C416" t="str">
            <v>US</v>
          </cell>
          <cell r="D416" t="str">
            <v>DOPPLER FETAL PORTÁTIL</v>
          </cell>
          <cell r="E416" t="str">
            <v>B</v>
          </cell>
          <cell r="F416" t="str">
            <v>EQ</v>
          </cell>
          <cell r="G416" t="e">
            <v>#NAME?</v>
          </cell>
          <cell r="H416" t="e">
            <v>#NAME?</v>
          </cell>
          <cell r="I416" t="e">
            <v>#NAME?</v>
          </cell>
        </row>
        <row r="417">
          <cell r="A417" t="str">
            <v>EM-80</v>
          </cell>
          <cell r="C417" t="str">
            <v>US</v>
          </cell>
          <cell r="D417" t="str">
            <v>DOPPLER TRANSCRANEAL PORTATIL</v>
          </cell>
          <cell r="E417" t="str">
            <v>B</v>
          </cell>
          <cell r="F417" t="str">
            <v>EQ</v>
          </cell>
          <cell r="G417" t="e">
            <v>#NAME?</v>
          </cell>
          <cell r="H417" t="e">
            <v>#NAME?</v>
          </cell>
          <cell r="I417" t="e">
            <v>#NAME?</v>
          </cell>
        </row>
        <row r="418">
          <cell r="A418" t="str">
            <v>EM-81</v>
          </cell>
          <cell r="C418" t="str">
            <v>US</v>
          </cell>
          <cell r="D418" t="str">
            <v>DOPPLER VASCULAR PORTATIL</v>
          </cell>
          <cell r="E418" t="str">
            <v>B</v>
          </cell>
          <cell r="F418" t="str">
            <v>EQ</v>
          </cell>
          <cell r="G418" t="e">
            <v>#NAME?</v>
          </cell>
          <cell r="H418" t="e">
            <v>#NAME?</v>
          </cell>
          <cell r="I418" t="e">
            <v>#NAME?</v>
          </cell>
        </row>
        <row r="419">
          <cell r="A419" t="str">
            <v>DOS-100</v>
          </cell>
          <cell r="C419" t="str">
            <v>CF</v>
          </cell>
          <cell r="D419" t="str">
            <v>DOSIFICADOR DE PRODUCTOS QUIMICOS PARA CALDEROS</v>
          </cell>
          <cell r="E419" t="str">
            <v>EM</v>
          </cell>
          <cell r="F419" t="str">
            <v>OC</v>
          </cell>
          <cell r="I419" t="e">
            <v>#NAME?</v>
          </cell>
        </row>
        <row r="420">
          <cell r="A420" t="str">
            <v>EM-93A</v>
          </cell>
          <cell r="C420" t="str">
            <v>USV</v>
          </cell>
          <cell r="D420" t="str">
            <v xml:space="preserve">ECMO (MODULO DE CENTRIFUGA + INTERCAMBIADOR DE CALOR) </v>
          </cell>
          <cell r="E420" t="str">
            <v>B</v>
          </cell>
          <cell r="F420" t="str">
            <v>EQ</v>
          </cell>
          <cell r="G420" t="e">
            <v>#NAME?</v>
          </cell>
          <cell r="H420" t="e">
            <v>#NAME?</v>
          </cell>
          <cell r="I420" t="e">
            <v>#NAME?</v>
          </cell>
        </row>
        <row r="421">
          <cell r="A421" t="str">
            <v>EM-37A</v>
          </cell>
          <cell r="C421" t="str">
            <v>US</v>
          </cell>
          <cell r="D421" t="str">
            <v>ECOCARDIOGRAFO + TEE</v>
          </cell>
          <cell r="E421" t="str">
            <v>B</v>
          </cell>
          <cell r="F421" t="str">
            <v>EQ</v>
          </cell>
          <cell r="G421" t="e">
            <v>#NAME?</v>
          </cell>
          <cell r="H421" t="e">
            <v>#NAME?</v>
          </cell>
          <cell r="I421" t="e">
            <v>#NAME?</v>
          </cell>
        </row>
        <row r="422">
          <cell r="A422" t="str">
            <v>EM-37</v>
          </cell>
          <cell r="C422" t="str">
            <v>US</v>
          </cell>
          <cell r="D422" t="str">
            <v>ECOCARDIOGRAFO DOPPLER</v>
          </cell>
          <cell r="E422" t="str">
            <v>B</v>
          </cell>
          <cell r="F422" t="str">
            <v>EQ</v>
          </cell>
          <cell r="G422" t="e">
            <v>#NAME?</v>
          </cell>
          <cell r="H422" t="e">
            <v>#NAME?</v>
          </cell>
          <cell r="I422" t="e">
            <v>#NAME?</v>
          </cell>
        </row>
        <row r="423">
          <cell r="A423" t="str">
            <v>EM-38</v>
          </cell>
          <cell r="C423" t="str">
            <v>US</v>
          </cell>
          <cell r="D423" t="str">
            <v xml:space="preserve">ECÓGRAFO DOPPLER COLOR </v>
          </cell>
          <cell r="E423" t="str">
            <v>B</v>
          </cell>
          <cell r="F423" t="str">
            <v>EQ</v>
          </cell>
          <cell r="G423" t="e">
            <v>#NAME?</v>
          </cell>
          <cell r="H423" t="e">
            <v>#NAME?</v>
          </cell>
          <cell r="I423" t="e">
            <v>#NAME?</v>
          </cell>
        </row>
        <row r="424">
          <cell r="A424" t="str">
            <v>EM-38B</v>
          </cell>
          <cell r="C424" t="str">
            <v>US</v>
          </cell>
          <cell r="D424" t="str">
            <v>ECÓGRAFO DOPPLER COLOR  4D</v>
          </cell>
          <cell r="E424" t="str">
            <v>B</v>
          </cell>
          <cell r="F424" t="str">
            <v>EQ</v>
          </cell>
          <cell r="G424" t="e">
            <v>#NAME?</v>
          </cell>
          <cell r="H424" t="e">
            <v>#NAME?</v>
          </cell>
          <cell r="I424" t="e">
            <v>#NAME?</v>
          </cell>
        </row>
        <row r="425">
          <cell r="A425" t="str">
            <v>EM-38A</v>
          </cell>
          <cell r="C425" t="str">
            <v>US</v>
          </cell>
          <cell r="D425" t="str">
            <v>ECÓGRAFO DOPPLER COLOR CON TRANSDUCTOR TRANSFONTANELAR</v>
          </cell>
          <cell r="E425" t="str">
            <v>B</v>
          </cell>
          <cell r="F425" t="str">
            <v>EQ</v>
          </cell>
          <cell r="G425" t="e">
            <v>#NAME?</v>
          </cell>
          <cell r="H425" t="e">
            <v>#NAME?</v>
          </cell>
          <cell r="I425" t="e">
            <v>#NAME?</v>
          </cell>
        </row>
        <row r="426">
          <cell r="A426" t="str">
            <v>EM-55B</v>
          </cell>
          <cell r="C426" t="str">
            <v>US</v>
          </cell>
          <cell r="D426" t="str">
            <v>ECÓGRAFO INTRAOPERATORIO</v>
          </cell>
          <cell r="E426" t="str">
            <v>B</v>
          </cell>
          <cell r="F426" t="str">
            <v>EQ</v>
          </cell>
          <cell r="G426" t="e">
            <v>#NAME?</v>
          </cell>
          <cell r="H426" t="e">
            <v>#NAME?</v>
          </cell>
          <cell r="I426" t="e">
            <v>#NAME?</v>
          </cell>
        </row>
        <row r="427">
          <cell r="A427" t="str">
            <v>EM-55</v>
          </cell>
          <cell r="C427" t="str">
            <v>US</v>
          </cell>
          <cell r="D427" t="str">
            <v>ECÓGRAFO MULTIPROPÓSITO</v>
          </cell>
          <cell r="E427" t="str">
            <v>B</v>
          </cell>
          <cell r="F427" t="str">
            <v>EQ</v>
          </cell>
          <cell r="G427" t="e">
            <v>#NAME?</v>
          </cell>
          <cell r="H427" t="e">
            <v>#NAME?</v>
          </cell>
          <cell r="I427" t="e">
            <v>#NAME?</v>
          </cell>
        </row>
        <row r="428">
          <cell r="A428" t="str">
            <v>EM-55A</v>
          </cell>
          <cell r="C428" t="str">
            <v>US</v>
          </cell>
          <cell r="D428" t="str">
            <v>ECÓGRAFO OBSTETRICO</v>
          </cell>
          <cell r="E428" t="str">
            <v>B</v>
          </cell>
          <cell r="F428" t="str">
            <v>EQ</v>
          </cell>
          <cell r="G428" t="e">
            <v>#NAME?</v>
          </cell>
          <cell r="H428" t="e">
            <v>#NAME?</v>
          </cell>
          <cell r="I428" t="e">
            <v>#NAME?</v>
          </cell>
        </row>
        <row r="429">
          <cell r="A429" t="str">
            <v>U-19B</v>
          </cell>
          <cell r="C429" t="str">
            <v>OFT</v>
          </cell>
          <cell r="D429" t="str">
            <v>ECOGRAFO OFTALMOLOGICO</v>
          </cell>
          <cell r="E429" t="str">
            <v>B</v>
          </cell>
          <cell r="F429" t="str">
            <v>EQ</v>
          </cell>
          <cell r="G429" t="e">
            <v>#NAME?</v>
          </cell>
          <cell r="H429" t="e">
            <v>#NAME?</v>
          </cell>
          <cell r="I429" t="e">
            <v>#NAME?</v>
          </cell>
        </row>
        <row r="430">
          <cell r="A430" t="str">
            <v>EM-37B</v>
          </cell>
          <cell r="C430" t="str">
            <v>US</v>
          </cell>
          <cell r="D430" t="str">
            <v>ECOGRAFO PORTATIL</v>
          </cell>
          <cell r="E430" t="str">
            <v>B</v>
          </cell>
          <cell r="F430" t="str">
            <v>EQ</v>
          </cell>
          <cell r="G430" t="e">
            <v>#NAME?</v>
          </cell>
          <cell r="H430" t="e">
            <v>#NAME?</v>
          </cell>
          <cell r="I430" t="e">
            <v>#NAME?</v>
          </cell>
        </row>
        <row r="431">
          <cell r="A431" t="str">
            <v>EM-37C</v>
          </cell>
          <cell r="C431" t="str">
            <v>US</v>
          </cell>
          <cell r="D431" t="str">
            <v>ECOGRAFO PORTATIL CON DOPPLER</v>
          </cell>
          <cell r="E431" t="str">
            <v>B</v>
          </cell>
          <cell r="F431" t="str">
            <v>EQ</v>
          </cell>
          <cell r="G431" t="e">
            <v>#NAME?</v>
          </cell>
          <cell r="H431" t="e">
            <v>#NAME?</v>
          </cell>
          <cell r="I431" t="e">
            <v>#NAME?</v>
          </cell>
        </row>
        <row r="432">
          <cell r="A432" t="str">
            <v>I-30</v>
          </cell>
          <cell r="C432" t="str">
            <v>INF</v>
          </cell>
          <cell r="D432" t="str">
            <v>ECRAN DE PARED ENROLLABLE</v>
          </cell>
          <cell r="E432" t="str">
            <v>INF</v>
          </cell>
          <cell r="F432" t="str">
            <v>EQ</v>
          </cell>
          <cell r="G432" t="e">
            <v>#NAME?</v>
          </cell>
          <cell r="H432" t="e">
            <v>#NAME?</v>
          </cell>
          <cell r="I432" t="e">
            <v>#NAME?</v>
          </cell>
        </row>
        <row r="433">
          <cell r="A433" t="str">
            <v>I-30A</v>
          </cell>
          <cell r="C433" t="str">
            <v>INF</v>
          </cell>
          <cell r="D433" t="str">
            <v>ECRAN DE PARED 2.44 x 3.05 ml.</v>
          </cell>
          <cell r="E433" t="str">
            <v>INF</v>
          </cell>
          <cell r="F433" t="str">
            <v>EQ</v>
          </cell>
          <cell r="G433" t="e">
            <v>#NAME?</v>
          </cell>
          <cell r="H433" t="e">
            <v>#NAME?</v>
          </cell>
          <cell r="I433" t="e">
            <v>#NAME?</v>
          </cell>
        </row>
        <row r="434">
          <cell r="A434" t="str">
            <v>I-30B</v>
          </cell>
          <cell r="C434" t="str">
            <v>INF</v>
          </cell>
          <cell r="D434" t="str">
            <v>ECRAN ENROLLABLE 125 X 125 CMS. CON SOPORTE METÁLICO</v>
          </cell>
          <cell r="E434" t="str">
            <v>INF</v>
          </cell>
          <cell r="F434" t="str">
            <v>EQ</v>
          </cell>
          <cell r="H434" t="e">
            <v>#NAME?</v>
          </cell>
          <cell r="I434" t="e">
            <v>#NAME?</v>
          </cell>
        </row>
        <row r="435">
          <cell r="A435" t="str">
            <v>EM-32a</v>
          </cell>
          <cell r="C435" t="str">
            <v>QX</v>
          </cell>
          <cell r="D435" t="str">
            <v>ELECTROBISTURÍ  MONOPOLAR / BIPOLAR DIGITAL</v>
          </cell>
          <cell r="E435" t="str">
            <v>B</v>
          </cell>
          <cell r="F435" t="str">
            <v>EQ</v>
          </cell>
          <cell r="G435" t="e">
            <v>#NAME?</v>
          </cell>
          <cell r="H435" t="e">
            <v>#NAME?</v>
          </cell>
          <cell r="I435" t="e">
            <v>#NAME?</v>
          </cell>
        </row>
        <row r="436">
          <cell r="A436" t="str">
            <v>EM-32b</v>
          </cell>
          <cell r="C436" t="str">
            <v>QX</v>
          </cell>
          <cell r="D436" t="str">
            <v>ELECTROBISTURÍ  MONOPOLAR / BIPOLAR DIGITAL CON LIGADURA DE VASOS</v>
          </cell>
          <cell r="E436" t="str">
            <v>B</v>
          </cell>
          <cell r="F436" t="str">
            <v>EQ</v>
          </cell>
          <cell r="G436" t="e">
            <v>#NAME?</v>
          </cell>
          <cell r="H436" t="e">
            <v>#NAME?</v>
          </cell>
          <cell r="I436" t="e">
            <v>#NAME?</v>
          </cell>
        </row>
        <row r="437">
          <cell r="A437" t="str">
            <v>EM-32C</v>
          </cell>
          <cell r="C437" t="str">
            <v>QX</v>
          </cell>
          <cell r="D437" t="str">
            <v>ELECTROBISTURÍ  MONOPOLAR / BIPOLAR DIGITAL CON PINZA HEMOSTATICA DE VASOS</v>
          </cell>
          <cell r="E437" t="str">
            <v>B</v>
          </cell>
          <cell r="F437" t="str">
            <v>EQ</v>
          </cell>
          <cell r="G437" t="e">
            <v>#NAME?</v>
          </cell>
          <cell r="H437" t="e">
            <v>#NAME?</v>
          </cell>
          <cell r="I437" t="e">
            <v>#NAME?</v>
          </cell>
        </row>
        <row r="438">
          <cell r="A438" t="str">
            <v>EM-32D</v>
          </cell>
          <cell r="C438" t="str">
            <v>QX</v>
          </cell>
          <cell r="D438" t="str">
            <v>ELECTROBISTURÍ  PARA ENDOSCOPIA A GAS ARGON</v>
          </cell>
          <cell r="E438" t="str">
            <v>B</v>
          </cell>
          <cell r="F438" t="str">
            <v>EQ</v>
          </cell>
          <cell r="G438" t="e">
            <v>#NAME?</v>
          </cell>
          <cell r="H438" t="e">
            <v>#NAME?</v>
          </cell>
          <cell r="I438" t="e">
            <v>#NAME?</v>
          </cell>
        </row>
        <row r="439">
          <cell r="A439" t="str">
            <v>EM-11</v>
          </cell>
          <cell r="C439" t="str">
            <v>QX</v>
          </cell>
          <cell r="D439" t="str">
            <v>ELECTROBISTURI MONO BIPOLAR POTENCIA MEDIA</v>
          </cell>
          <cell r="E439" t="str">
            <v>B</v>
          </cell>
          <cell r="F439" t="str">
            <v>EQ</v>
          </cell>
          <cell r="G439" t="e">
            <v>#NAME?</v>
          </cell>
          <cell r="H439" t="e">
            <v>#NAME?</v>
          </cell>
          <cell r="I439" t="e">
            <v>#NAME?</v>
          </cell>
        </row>
        <row r="440">
          <cell r="A440" t="str">
            <v>CP-105</v>
          </cell>
          <cell r="C440" t="str">
            <v>CF</v>
          </cell>
          <cell r="D440" t="str">
            <v>ELECTROBOMBA DE VACIO</v>
          </cell>
          <cell r="E440" t="str">
            <v>EM</v>
          </cell>
          <cell r="F440" t="str">
            <v>OC</v>
          </cell>
          <cell r="I440" t="e">
            <v>#NAME?</v>
          </cell>
        </row>
        <row r="441">
          <cell r="A441" t="str">
            <v>T-40</v>
          </cell>
          <cell r="C441" t="str">
            <v>EM</v>
          </cell>
          <cell r="D441" t="str">
            <v>ELECTROBOMBA SUMERGIBLE</v>
          </cell>
          <cell r="E441" t="str">
            <v>E</v>
          </cell>
          <cell r="F441" t="str">
            <v>EQ</v>
          </cell>
          <cell r="G441" t="e">
            <v>#NAME?</v>
          </cell>
          <cell r="H441" t="e">
            <v>#NAME?</v>
          </cell>
          <cell r="I441" t="e">
            <v>#NAME?</v>
          </cell>
        </row>
        <row r="442">
          <cell r="A442" t="str">
            <v>TR-08</v>
          </cell>
          <cell r="C442" t="str">
            <v>EM</v>
          </cell>
          <cell r="D442" t="str">
            <v>ELECTROBOMBA SUMERGIBLE DE 1.5 HP PARA DESAGUAR</v>
          </cell>
          <cell r="E442" t="str">
            <v>E</v>
          </cell>
          <cell r="F442" t="str">
            <v>EQ</v>
          </cell>
          <cell r="G442" t="e">
            <v>#NAME?</v>
          </cell>
          <cell r="H442" t="e">
            <v>#NAME?</v>
          </cell>
        </row>
        <row r="443">
          <cell r="A443" t="str">
            <v>EM-6</v>
          </cell>
          <cell r="C443" t="str">
            <v>DX</v>
          </cell>
          <cell r="D443" t="str">
            <v>ELECTROCARDIOGRAFO DE 03 CANALES</v>
          </cell>
          <cell r="E443" t="str">
            <v>B</v>
          </cell>
          <cell r="F443" t="str">
            <v>EQ</v>
          </cell>
          <cell r="G443" t="e">
            <v>#NAME?</v>
          </cell>
          <cell r="H443" t="e">
            <v>#NAME?</v>
          </cell>
          <cell r="I443" t="e">
            <v>#NAME?</v>
          </cell>
        </row>
        <row r="444">
          <cell r="A444" t="str">
            <v>EM-9</v>
          </cell>
          <cell r="C444" t="str">
            <v>QX</v>
          </cell>
          <cell r="D444" t="str">
            <v xml:space="preserve">ELECTROCAUTERIO MONOPOLAR Y BIPOLAR </v>
          </cell>
          <cell r="E444" t="str">
            <v>B</v>
          </cell>
          <cell r="F444" t="str">
            <v>EQ</v>
          </cell>
          <cell r="G444" t="e">
            <v>#NAME?</v>
          </cell>
          <cell r="H444" t="e">
            <v>#NAME?</v>
          </cell>
          <cell r="I444" t="e">
            <v>#NAME?</v>
          </cell>
        </row>
        <row r="445">
          <cell r="A445" t="str">
            <v>EM-10A</v>
          </cell>
          <cell r="C445" t="str">
            <v>QX</v>
          </cell>
          <cell r="D445" t="str">
            <v>ELECTROCOAGULADOR DE GAS ARGON</v>
          </cell>
          <cell r="E445" t="str">
            <v>B</v>
          </cell>
          <cell r="F445" t="str">
            <v>EQ</v>
          </cell>
          <cell r="G445" t="e">
            <v>#NAME?</v>
          </cell>
          <cell r="H445" t="e">
            <v>#NAME?</v>
          </cell>
          <cell r="I445" t="e">
            <v>#NAME?</v>
          </cell>
        </row>
        <row r="446">
          <cell r="A446" t="str">
            <v>EM-67</v>
          </cell>
          <cell r="C446" t="str">
            <v>DX</v>
          </cell>
          <cell r="D446" t="str">
            <v xml:space="preserve">ELECTROENCEFALÓGRAFO </v>
          </cell>
          <cell r="E446" t="str">
            <v>B</v>
          </cell>
          <cell r="F446" t="str">
            <v>EQ</v>
          </cell>
          <cell r="G446" t="e">
            <v>#NAME?</v>
          </cell>
          <cell r="H446" t="e">
            <v>#NAME?</v>
          </cell>
          <cell r="I446" t="e">
            <v>#NAME?</v>
          </cell>
        </row>
        <row r="447">
          <cell r="A447" t="str">
            <v>EM-67B</v>
          </cell>
          <cell r="C447" t="str">
            <v>DX</v>
          </cell>
          <cell r="D447" t="str">
            <v>ELECTROENCEFALÓGRAFO + POTENCIALES EVOCADOS</v>
          </cell>
          <cell r="E447" t="str">
            <v>COM</v>
          </cell>
          <cell r="F447" t="str">
            <v>EQ</v>
          </cell>
          <cell r="G447" t="str">
            <v>0</v>
          </cell>
          <cell r="H447" t="e">
            <v>#NAME?</v>
          </cell>
          <cell r="I447" t="e">
            <v>#NAME?</v>
          </cell>
        </row>
        <row r="448">
          <cell r="A448" t="str">
            <v>EM-67A</v>
          </cell>
          <cell r="C448" t="str">
            <v>DX</v>
          </cell>
          <cell r="D448" t="str">
            <v>ELECTROENCEFALÓGRAFO PORTATIL</v>
          </cell>
          <cell r="E448" t="str">
            <v>B</v>
          </cell>
          <cell r="F448" t="str">
            <v>EQ</v>
          </cell>
          <cell r="G448" t="e">
            <v>#NAME?</v>
          </cell>
          <cell r="H448" t="e">
            <v>#NAME?</v>
          </cell>
          <cell r="I448" t="e">
            <v>#NAME?</v>
          </cell>
        </row>
        <row r="449">
          <cell r="A449" t="str">
            <v>EM-69</v>
          </cell>
          <cell r="C449" t="str">
            <v>MO</v>
          </cell>
          <cell r="D449" t="str">
            <v xml:space="preserve">ELECTRONISTAGMOGRAFO </v>
          </cell>
          <cell r="E449" t="str">
            <v>B</v>
          </cell>
          <cell r="F449" t="str">
            <v>EQ</v>
          </cell>
          <cell r="G449" t="e">
            <v>#NAME?</v>
          </cell>
          <cell r="H449" t="e">
            <v>#NAME?</v>
          </cell>
          <cell r="I449" t="e">
            <v>#NAME?</v>
          </cell>
        </row>
        <row r="450">
          <cell r="A450" t="str">
            <v>E-39A</v>
          </cell>
          <cell r="C450" t="str">
            <v>MF</v>
          </cell>
          <cell r="D450" t="str">
            <v>ELIPTICA</v>
          </cell>
          <cell r="E450" t="str">
            <v>C</v>
          </cell>
          <cell r="F450" t="str">
            <v>EQ</v>
          </cell>
          <cell r="G450" t="e">
            <v>#NAME?</v>
          </cell>
          <cell r="H450" t="e">
            <v>#NAME?</v>
          </cell>
          <cell r="I450" t="e">
            <v>#NAME?</v>
          </cell>
        </row>
        <row r="451">
          <cell r="A451" t="str">
            <v>S-14</v>
          </cell>
          <cell r="C451" t="str">
            <v>C</v>
          </cell>
          <cell r="D451" t="str">
            <v>ENCAPSULADORA SEMIAUTOMATICA DE BAJA CAPACIDAD</v>
          </cell>
          <cell r="E451" t="str">
            <v>C</v>
          </cell>
          <cell r="F451" t="str">
            <v>EQ</v>
          </cell>
          <cell r="G451" t="e">
            <v>#NAME?</v>
          </cell>
          <cell r="H451" t="e">
            <v>#NAME?</v>
          </cell>
          <cell r="I451" t="e">
            <v>#NAME?</v>
          </cell>
        </row>
        <row r="452">
          <cell r="A452" t="str">
            <v>I-105A</v>
          </cell>
          <cell r="C452" t="str">
            <v>COM</v>
          </cell>
          <cell r="D452" t="str">
            <v>EQUIPO  DE MEGAFONO  PARA PERIFONEO</v>
          </cell>
          <cell r="E452" t="str">
            <v>COM</v>
          </cell>
          <cell r="F452" t="str">
            <v>EQ</v>
          </cell>
          <cell r="H452" t="e">
            <v>#NAME?</v>
          </cell>
          <cell r="I452" t="e">
            <v>#NAME?</v>
          </cell>
        </row>
        <row r="453">
          <cell r="A453" t="str">
            <v>L-82</v>
          </cell>
          <cell r="C453" t="str">
            <v>LAB</v>
          </cell>
          <cell r="D453" t="str">
            <v>EQUIPO AUTOMAT. -ELISA  (DISP, LAV, INCUB, LECTOR , DATA,TIRAS/MICROPLACAS DE ELISA)(CESION EN USO)</v>
          </cell>
          <cell r="E453" t="str">
            <v>L</v>
          </cell>
          <cell r="F453" t="str">
            <v>EQ</v>
          </cell>
          <cell r="G453" t="e">
            <v>#NAME?</v>
          </cell>
          <cell r="H453" t="e">
            <v>#NAME?</v>
          </cell>
          <cell r="I453" t="e">
            <v>#NAME?</v>
          </cell>
        </row>
        <row r="454">
          <cell r="A454" t="str">
            <v>E-63</v>
          </cell>
          <cell r="C454" t="str">
            <v>UAP</v>
          </cell>
          <cell r="D454" t="str">
            <v>EQUIPO CALENTADOR CORPORAL PORTÁTIL</v>
          </cell>
          <cell r="E454" t="str">
            <v>B</v>
          </cell>
          <cell r="F454" t="str">
            <v>EQ</v>
          </cell>
          <cell r="G454" t="e">
            <v>#NAME?</v>
          </cell>
          <cell r="H454" t="e">
            <v>#NAME?</v>
          </cell>
          <cell r="I454" t="e">
            <v>#NAME?</v>
          </cell>
        </row>
        <row r="455">
          <cell r="A455" t="str">
            <v>E-64</v>
          </cell>
          <cell r="C455" t="str">
            <v>UAP</v>
          </cell>
          <cell r="D455" t="str">
            <v>EQUIPO CALENTADOR DE FLUIDOS</v>
          </cell>
          <cell r="E455" t="str">
            <v>B</v>
          </cell>
          <cell r="F455" t="str">
            <v>EQ</v>
          </cell>
          <cell r="G455" t="e">
            <v>#NAME?</v>
          </cell>
          <cell r="H455" t="e">
            <v>#NAME?</v>
          </cell>
          <cell r="I455" t="e">
            <v>#NAME?</v>
          </cell>
        </row>
        <row r="456">
          <cell r="A456" t="str">
            <v>AA-06</v>
          </cell>
          <cell r="C456" t="str">
            <v>EM</v>
          </cell>
          <cell r="D456" t="str">
            <v>EQUIPO CHILLER  (SISTEMA DE AGUA HELADA)</v>
          </cell>
          <cell r="F456" t="str">
            <v>OC</v>
          </cell>
          <cell r="I456" t="e">
            <v>#NAME?</v>
          </cell>
        </row>
        <row r="457">
          <cell r="A457" t="str">
            <v>CP-106</v>
          </cell>
          <cell r="C457" t="str">
            <v>EM</v>
          </cell>
          <cell r="D457" t="str">
            <v>EQUIPO CLORADOR AL VACIO</v>
          </cell>
          <cell r="E457" t="str">
            <v>EM</v>
          </cell>
          <cell r="F457" t="str">
            <v>OC</v>
          </cell>
        </row>
        <row r="458">
          <cell r="A458" t="str">
            <v>COMP-1</v>
          </cell>
          <cell r="C458" t="str">
            <v>EM</v>
          </cell>
          <cell r="D458" t="str">
            <v>EQUIPO COMPACTADOR DE RESIDUOS SOLIDOS</v>
          </cell>
          <cell r="E458" t="str">
            <v>EM</v>
          </cell>
          <cell r="F458" t="str">
            <v>EQ</v>
          </cell>
          <cell r="I458" t="e">
            <v>#NAME?</v>
          </cell>
        </row>
        <row r="459">
          <cell r="A459" t="str">
            <v>S-63a</v>
          </cell>
          <cell r="C459" t="str">
            <v>EM</v>
          </cell>
          <cell r="D459" t="str">
            <v>EQUIPO CON PISTOLA PARA LAVADO  DE COCHES  (A VAPOR)</v>
          </cell>
          <cell r="E459" t="str">
            <v>C</v>
          </cell>
          <cell r="F459" t="str">
            <v>EQ</v>
          </cell>
          <cell r="G459" t="e">
            <v>#NAME?</v>
          </cell>
          <cell r="H459" t="e">
            <v>#NAME?</v>
          </cell>
        </row>
        <row r="460">
          <cell r="A460" t="str">
            <v>EM-21</v>
          </cell>
          <cell r="C460" t="str">
            <v>C</v>
          </cell>
          <cell r="D460" t="str">
            <v>EQUIPO CPAP</v>
          </cell>
          <cell r="E460" t="str">
            <v>B</v>
          </cell>
          <cell r="F460" t="str">
            <v>EQ</v>
          </cell>
          <cell r="G460" t="e">
            <v>#NAME?</v>
          </cell>
          <cell r="H460" t="e">
            <v>#NAME?</v>
          </cell>
        </row>
        <row r="461">
          <cell r="A461" t="str">
            <v>L-54</v>
          </cell>
          <cell r="C461" t="str">
            <v>LAB</v>
          </cell>
          <cell r="D461" t="str">
            <v>EQUIPO DE AFERESIS</v>
          </cell>
          <cell r="E461" t="str">
            <v>L</v>
          </cell>
          <cell r="F461" t="str">
            <v>EQ</v>
          </cell>
          <cell r="G461" t="e">
            <v>#NAME?</v>
          </cell>
          <cell r="H461" t="e">
            <v>#NAME?</v>
          </cell>
          <cell r="I461" t="e">
            <v>#NAME?</v>
          </cell>
        </row>
        <row r="462">
          <cell r="A462" t="str">
            <v>EM-52a</v>
          </cell>
          <cell r="C462" t="str">
            <v>CF</v>
          </cell>
          <cell r="D462" t="str">
            <v>EQUIPO DE TRATAMIENTO DE AGUA POR OSMOSIS INVERSA DE 100 LITROS</v>
          </cell>
          <cell r="E462" t="str">
            <v>CF</v>
          </cell>
          <cell r="F462" t="str">
            <v>OC</v>
          </cell>
        </row>
        <row r="463">
          <cell r="A463" t="str">
            <v>AA-03</v>
          </cell>
          <cell r="C463" t="str">
            <v>EM</v>
          </cell>
          <cell r="D463" t="str">
            <v>EQUIPO DE AIRE ACONDICIONADO CON BOMBA DE CALOR</v>
          </cell>
          <cell r="E463" t="str">
            <v>E</v>
          </cell>
          <cell r="F463" t="str">
            <v>EQ</v>
          </cell>
          <cell r="H463" t="e">
            <v>#NAME?</v>
          </cell>
          <cell r="I463" t="e">
            <v>#NAME?</v>
          </cell>
        </row>
        <row r="464">
          <cell r="A464" t="str">
            <v>AA-01</v>
          </cell>
          <cell r="C464" t="str">
            <v>EM</v>
          </cell>
          <cell r="D464" t="str">
            <v>EQUIPO DE AIRE ACONDICIONADO TIPO CONSOLA</v>
          </cell>
          <cell r="E464" t="str">
            <v>E</v>
          </cell>
          <cell r="F464" t="str">
            <v>EQ</v>
          </cell>
          <cell r="H464" t="e">
            <v>#NAME?</v>
          </cell>
          <cell r="I464" t="e">
            <v>#NAME?</v>
          </cell>
        </row>
        <row r="465">
          <cell r="A465" t="str">
            <v>AA-05</v>
          </cell>
          <cell r="C465" t="str">
            <v>EM</v>
          </cell>
          <cell r="D465" t="str">
            <v>EQUIPO DE AIRE ACONDICIONADO TIPO PAQUETE</v>
          </cell>
          <cell r="E465" t="str">
            <v>E</v>
          </cell>
          <cell r="F465" t="str">
            <v>EQ</v>
          </cell>
          <cell r="H465" t="e">
            <v>#NAME?</v>
          </cell>
          <cell r="I465" t="e">
            <v>#NAME?</v>
          </cell>
        </row>
        <row r="466">
          <cell r="A466" t="str">
            <v>AA-02</v>
          </cell>
          <cell r="C466" t="str">
            <v>EM</v>
          </cell>
          <cell r="D466" t="str">
            <v>EQUIPO DE AIRE ACONDICIONADO TIPO SPLIT FRIO/CALOR</v>
          </cell>
          <cell r="E466" t="str">
            <v>E</v>
          </cell>
          <cell r="F466" t="str">
            <v>EQ</v>
          </cell>
          <cell r="H466" t="e">
            <v>#NAME?</v>
          </cell>
          <cell r="I466" t="e">
            <v>#NAME?</v>
          </cell>
        </row>
        <row r="467">
          <cell r="A467" t="str">
            <v>AA-04</v>
          </cell>
          <cell r="C467" t="str">
            <v>EM</v>
          </cell>
          <cell r="D467" t="str">
            <v>EQUIPO DE AIRE ACONDICIONADO TIPO SPLIT PARA DUCTO</v>
          </cell>
          <cell r="E467" t="str">
            <v>E</v>
          </cell>
          <cell r="F467" t="str">
            <v>EQ</v>
          </cell>
          <cell r="H467" t="e">
            <v>#NAME?</v>
          </cell>
          <cell r="I467" t="e">
            <v>#NAME?</v>
          </cell>
        </row>
        <row r="468">
          <cell r="A468" t="str">
            <v>I-23</v>
          </cell>
          <cell r="C468" t="str">
            <v>COM</v>
          </cell>
          <cell r="D468" t="str">
            <v>EQUIPO DE AMPLIFICACIÓN MICRÓFONO DE MESA Y 4 PARLANTES</v>
          </cell>
          <cell r="E468" t="str">
            <v>COM</v>
          </cell>
          <cell r="F468" t="str">
            <v>EQ</v>
          </cell>
          <cell r="G468" t="e">
            <v>#NAME?</v>
          </cell>
          <cell r="H468" t="e">
            <v>#NAME?</v>
          </cell>
          <cell r="I468" t="e">
            <v>#NAME?</v>
          </cell>
        </row>
        <row r="469">
          <cell r="A469" t="str">
            <v>RX-40</v>
          </cell>
          <cell r="C469" t="str">
            <v>IMAG</v>
          </cell>
          <cell r="D469" t="str">
            <v>EQUIPO DE CAMARA GAMMA</v>
          </cell>
          <cell r="E469" t="str">
            <v>COM</v>
          </cell>
          <cell r="F469" t="str">
            <v>EQ</v>
          </cell>
          <cell r="G469" t="e">
            <v>#NAME?</v>
          </cell>
          <cell r="H469" t="e">
            <v>#NAME?</v>
          </cell>
          <cell r="I469" t="e">
            <v>#NAME?</v>
          </cell>
        </row>
        <row r="470">
          <cell r="A470" t="str">
            <v>EM-105A</v>
          </cell>
          <cell r="C470" t="str">
            <v>OPT</v>
          </cell>
          <cell r="D470" t="str">
            <v>EQUIPO DE CIRUGÍA LAPAROSCÓPICA NEONATAL  CON TORRE ( 1 Kw.)</v>
          </cell>
          <cell r="E470" t="str">
            <v>B</v>
          </cell>
          <cell r="F470" t="str">
            <v>EQ</v>
          </cell>
          <cell r="G470" t="e">
            <v>#NAME?</v>
          </cell>
          <cell r="H470" t="e">
            <v>#NAME?</v>
          </cell>
          <cell r="I470" t="e">
            <v>#NAME?</v>
          </cell>
        </row>
        <row r="471">
          <cell r="A471" t="str">
            <v>EM-13</v>
          </cell>
          <cell r="C471" t="str">
            <v>QX</v>
          </cell>
          <cell r="D471" t="str">
            <v xml:space="preserve">EQUIPO DE CIRUGÍA RADIOFRECUENCIA </v>
          </cell>
          <cell r="E471" t="str">
            <v>B</v>
          </cell>
          <cell r="F471" t="str">
            <v>EQ</v>
          </cell>
          <cell r="G471" t="e">
            <v>#NAME?</v>
          </cell>
          <cell r="H471" t="e">
            <v>#NAME?</v>
          </cell>
          <cell r="I471" t="e">
            <v>#NAME?</v>
          </cell>
        </row>
        <row r="472">
          <cell r="A472" t="str">
            <v>L-67</v>
          </cell>
          <cell r="C472" t="str">
            <v>LAB</v>
          </cell>
          <cell r="D472" t="str">
            <v xml:space="preserve">EQUIPO DE COLORACIÓN AUTOMÁTICA DE TEJIDOS </v>
          </cell>
          <cell r="E472" t="str">
            <v>L</v>
          </cell>
          <cell r="F472" t="str">
            <v>EQ</v>
          </cell>
          <cell r="G472" t="e">
            <v>#NAME?</v>
          </cell>
          <cell r="H472" t="e">
            <v>#NAME?</v>
          </cell>
          <cell r="I472" t="e">
            <v>#NAME?</v>
          </cell>
        </row>
        <row r="473">
          <cell r="A473" t="str">
            <v>L-90</v>
          </cell>
          <cell r="C473" t="str">
            <v>LAB</v>
          </cell>
          <cell r="D473" t="str">
            <v xml:space="preserve">EQUIPO DE ELECTROFORESIS </v>
          </cell>
          <cell r="E473" t="str">
            <v>L</v>
          </cell>
          <cell r="F473" t="str">
            <v>EQ</v>
          </cell>
          <cell r="G473" t="e">
            <v>#NAME?</v>
          </cell>
          <cell r="H473" t="e">
            <v>#NAME?</v>
          </cell>
          <cell r="I473" t="e">
            <v>#NAME?</v>
          </cell>
        </row>
        <row r="474">
          <cell r="A474" t="str">
            <v>E-8</v>
          </cell>
          <cell r="C474" t="str">
            <v>MF</v>
          </cell>
          <cell r="D474" t="str">
            <v>EQUIPO DE ELECTROTERAPIA DE CORRIENTES MULTIPLES</v>
          </cell>
          <cell r="E474" t="str">
            <v>C</v>
          </cell>
          <cell r="F474" t="str">
            <v>EQ</v>
          </cell>
          <cell r="G474" t="e">
            <v>#NAME?</v>
          </cell>
          <cell r="H474" t="e">
            <v>#NAME?</v>
          </cell>
          <cell r="I474" t="e">
            <v>#NAME?</v>
          </cell>
        </row>
        <row r="475">
          <cell r="A475" t="str">
            <v>RX-25A</v>
          </cell>
          <cell r="C475" t="str">
            <v>IMAG</v>
          </cell>
          <cell r="D475" t="str">
            <v xml:space="preserve">EQUIPO DE ESTEREOTAXIA </v>
          </cell>
          <cell r="E475" t="str">
            <v>B</v>
          </cell>
          <cell r="F475" t="str">
            <v>EQ</v>
          </cell>
          <cell r="G475" t="e">
            <v>#NAME?</v>
          </cell>
          <cell r="H475" t="e">
            <v>#NAME?</v>
          </cell>
          <cell r="I475" t="e">
            <v>#NAME?</v>
          </cell>
        </row>
        <row r="476">
          <cell r="A476" t="str">
            <v>U-14</v>
          </cell>
          <cell r="C476" t="str">
            <v>LAB</v>
          </cell>
          <cell r="D476" t="str">
            <v>EQUIPO DE FOTOPOLIMERIZACION</v>
          </cell>
          <cell r="E476" t="str">
            <v>L</v>
          </cell>
          <cell r="F476" t="str">
            <v>EQ</v>
          </cell>
          <cell r="G476" t="e">
            <v>#NAME?</v>
          </cell>
          <cell r="H476" t="e">
            <v>#NAME?</v>
          </cell>
          <cell r="I476" t="e">
            <v>#NAME?</v>
          </cell>
        </row>
        <row r="477">
          <cell r="A477" t="str">
            <v>EM-40</v>
          </cell>
          <cell r="C477" t="str">
            <v>LX</v>
          </cell>
          <cell r="D477" t="str">
            <v>EQUIPO DE FOTOTERAPIA</v>
          </cell>
          <cell r="E477" t="str">
            <v>B</v>
          </cell>
          <cell r="F477" t="str">
            <v>EQ</v>
          </cell>
          <cell r="G477" t="e">
            <v>#NAME?</v>
          </cell>
          <cell r="H477" t="e">
            <v>#NAME?</v>
          </cell>
          <cell r="I477" t="e">
            <v>#NAME?</v>
          </cell>
        </row>
        <row r="478">
          <cell r="A478" t="str">
            <v>E-80</v>
          </cell>
          <cell r="C478" t="str">
            <v>EM</v>
          </cell>
          <cell r="D478" t="str">
            <v xml:space="preserve">EQUIPO DE OSMOSIS INVERSA, PROD. 20 GLS./HORA 3 Kw) </v>
          </cell>
          <cell r="E478" t="str">
            <v>E</v>
          </cell>
          <cell r="F478" t="str">
            <v>EQ</v>
          </cell>
          <cell r="G478" t="e">
            <v>#NAME?</v>
          </cell>
          <cell r="H478" t="e">
            <v>#NAME?</v>
          </cell>
          <cell r="I478" t="e">
            <v>#NAME?</v>
          </cell>
        </row>
        <row r="479">
          <cell r="A479" t="str">
            <v>T-36B</v>
          </cell>
          <cell r="C479" t="str">
            <v>MAN</v>
          </cell>
          <cell r="D479" t="str">
            <v>EQUIPO DE OXICORTE</v>
          </cell>
          <cell r="E479" t="str">
            <v>E</v>
          </cell>
          <cell r="F479" t="str">
            <v>EQ</v>
          </cell>
          <cell r="G479" t="e">
            <v>#NAME?</v>
          </cell>
          <cell r="H479" t="e">
            <v>#NAME?</v>
          </cell>
          <cell r="I479" t="e">
            <v>#NAME?</v>
          </cell>
        </row>
        <row r="480">
          <cell r="A480" t="str">
            <v>OX-3</v>
          </cell>
          <cell r="C480" t="str">
            <v>C</v>
          </cell>
          <cell r="D480" t="str">
            <v xml:space="preserve">EQUIPO DE OXIGENOTERAPIA </v>
          </cell>
          <cell r="E480" t="str">
            <v>C</v>
          </cell>
          <cell r="F480" t="str">
            <v>EQ</v>
          </cell>
          <cell r="G480" t="e">
            <v>#NAME?</v>
          </cell>
          <cell r="H480" t="e">
            <v>#NAME?</v>
          </cell>
          <cell r="I480" t="e">
            <v>#NAME?</v>
          </cell>
        </row>
        <row r="481">
          <cell r="A481" t="str">
            <v>VA-2</v>
          </cell>
          <cell r="C481" t="str">
            <v>C</v>
          </cell>
          <cell r="D481" t="str">
            <v>EQUIPO DE OXIGENOTERAPIA RODABLE</v>
          </cell>
          <cell r="E481" t="str">
            <v>C</v>
          </cell>
          <cell r="F481" t="str">
            <v>EQ</v>
          </cell>
          <cell r="G481" t="e">
            <v>#NAME?</v>
          </cell>
          <cell r="H481" t="e">
            <v>#NAME?</v>
          </cell>
          <cell r="I481" t="e">
            <v>#NAME?</v>
          </cell>
        </row>
        <row r="482">
          <cell r="A482" t="str">
            <v>L-87A</v>
          </cell>
          <cell r="C482" t="str">
            <v>LAB</v>
          </cell>
          <cell r="D482" t="str">
            <v xml:space="preserve">EQUIPO DE PCR A TIEMPO REAL </v>
          </cell>
          <cell r="E482" t="str">
            <v>L</v>
          </cell>
          <cell r="F482" t="str">
            <v>EQ</v>
          </cell>
          <cell r="G482" t="e">
            <v>#NAME?</v>
          </cell>
          <cell r="H482" t="e">
            <v>#NAME?</v>
          </cell>
          <cell r="I482" t="e">
            <v>#NAME?</v>
          </cell>
        </row>
        <row r="483">
          <cell r="A483" t="str">
            <v>E-350</v>
          </cell>
          <cell r="C483" t="str">
            <v>LAB</v>
          </cell>
          <cell r="D483" t="str">
            <v>EQUIPO DE PERFIL CARDIACO - QUIMICA SECA</v>
          </cell>
          <cell r="E483" t="str">
            <v>COM</v>
          </cell>
          <cell r="F483" t="str">
            <v>EQ</v>
          </cell>
          <cell r="G483" t="e">
            <v>#NAME?</v>
          </cell>
          <cell r="H483" t="e">
            <v>#NAME?</v>
          </cell>
          <cell r="I483" t="e">
            <v>#NAME?</v>
          </cell>
        </row>
        <row r="484">
          <cell r="A484" t="str">
            <v>E-351</v>
          </cell>
          <cell r="C484" t="str">
            <v>LAB</v>
          </cell>
          <cell r="D484" t="str">
            <v>EQUIPO DE PERFIL LIPIDICO - QUIMICA SECA</v>
          </cell>
          <cell r="E484" t="str">
            <v>COM</v>
          </cell>
          <cell r="F484" t="str">
            <v>EQ</v>
          </cell>
          <cell r="G484" t="e">
            <v>#NAME?</v>
          </cell>
          <cell r="H484" t="e">
            <v>#NAME?</v>
          </cell>
          <cell r="I484" t="e">
            <v>#NAME?</v>
          </cell>
        </row>
        <row r="485">
          <cell r="A485" t="str">
            <v>EM-48</v>
          </cell>
          <cell r="C485" t="str">
            <v>LAB</v>
          </cell>
          <cell r="D485" t="str">
            <v>EQUIPO DE PLASMAFERESIS</v>
          </cell>
          <cell r="E485" t="str">
            <v>L</v>
          </cell>
          <cell r="F485" t="str">
            <v>EQ</v>
          </cell>
          <cell r="G485" t="e">
            <v>#NAME?</v>
          </cell>
          <cell r="H485" t="e">
            <v>#NAME?</v>
          </cell>
          <cell r="I485" t="e">
            <v>#NAME?</v>
          </cell>
        </row>
        <row r="486">
          <cell r="A486" t="str">
            <v>I-16</v>
          </cell>
          <cell r="C486" t="str">
            <v>COM</v>
          </cell>
          <cell r="D486" t="str">
            <v>EQUIPO DE RADIOCOMUNICACIÓN HF</v>
          </cell>
          <cell r="E486" t="str">
            <v>COM</v>
          </cell>
          <cell r="F486" t="str">
            <v>EQ</v>
          </cell>
          <cell r="G486" t="e">
            <v>#NAME?</v>
          </cell>
          <cell r="H486" t="e">
            <v>#NAME?</v>
          </cell>
          <cell r="I486" t="e">
            <v>#NAME?</v>
          </cell>
        </row>
        <row r="487">
          <cell r="A487" t="str">
            <v>I-54</v>
          </cell>
          <cell r="C487" t="str">
            <v>COM</v>
          </cell>
          <cell r="D487" t="str">
            <v>EQUIPO DE RADIOCOMUNICACIÓN VHF</v>
          </cell>
          <cell r="E487" t="str">
            <v>COM</v>
          </cell>
          <cell r="F487" t="str">
            <v>EQ</v>
          </cell>
          <cell r="G487" t="e">
            <v>#NAME?</v>
          </cell>
          <cell r="H487" t="e">
            <v>#NAME?</v>
          </cell>
          <cell r="I487" t="e">
            <v>#NAME?</v>
          </cell>
        </row>
        <row r="488">
          <cell r="A488" t="str">
            <v>E-13</v>
          </cell>
          <cell r="C488" t="str">
            <v>MF</v>
          </cell>
          <cell r="D488" t="str">
            <v>EQUIPO DE RADIOFRECUENCIA</v>
          </cell>
          <cell r="E488" t="str">
            <v>COM</v>
          </cell>
          <cell r="F488" t="str">
            <v>EQ</v>
          </cell>
          <cell r="G488" t="e">
            <v>#NAME?</v>
          </cell>
          <cell r="H488" t="e">
            <v>#NAME?</v>
          </cell>
          <cell r="I488" t="e">
            <v>#NAME?</v>
          </cell>
        </row>
        <row r="489">
          <cell r="A489" t="str">
            <v>RX-20</v>
          </cell>
          <cell r="C489" t="str">
            <v>IMAG</v>
          </cell>
          <cell r="D489" t="str">
            <v>EQUIPO DE RAYOS X  DIGITAL</v>
          </cell>
          <cell r="E489" t="str">
            <v>COM</v>
          </cell>
          <cell r="F489" t="str">
            <v>EQ</v>
          </cell>
          <cell r="G489" t="e">
            <v>#NAME?</v>
          </cell>
          <cell r="H489" t="e">
            <v>#NAME?</v>
          </cell>
          <cell r="I489" t="e">
            <v>#NAME?</v>
          </cell>
        </row>
        <row r="490">
          <cell r="A490" t="str">
            <v>RX-26</v>
          </cell>
          <cell r="C490" t="str">
            <v>IMAG</v>
          </cell>
          <cell r="D490" t="str">
            <v xml:space="preserve">EQUIPO DE RAYOS X DENTAL RODABLE DIGITAL </v>
          </cell>
          <cell r="E490" t="str">
            <v>COM</v>
          </cell>
          <cell r="F490" t="str">
            <v>EQ</v>
          </cell>
          <cell r="G490" t="e">
            <v>#NAME?</v>
          </cell>
          <cell r="H490" t="e">
            <v>#NAME?</v>
          </cell>
          <cell r="I490" t="e">
            <v>#NAME?</v>
          </cell>
        </row>
        <row r="491">
          <cell r="A491" t="str">
            <v>RX-20A</v>
          </cell>
          <cell r="C491" t="str">
            <v>IMAG</v>
          </cell>
          <cell r="D491" t="str">
            <v xml:space="preserve">EQUIPO DE RAYOS X DIGITAL CON FLUOROSCOPIA </v>
          </cell>
          <cell r="E491" t="str">
            <v>COM</v>
          </cell>
          <cell r="F491" t="str">
            <v>EQ</v>
          </cell>
          <cell r="G491" t="e">
            <v>#NAME?</v>
          </cell>
          <cell r="H491" t="e">
            <v>#NAME?</v>
          </cell>
          <cell r="I491" t="e">
            <v>#NAME?</v>
          </cell>
        </row>
        <row r="492">
          <cell r="A492" t="str">
            <v>RX-4</v>
          </cell>
          <cell r="C492" t="str">
            <v>IMAG</v>
          </cell>
          <cell r="D492" t="str">
            <v>EQUIPO DE RAYOS X ESTACIONARIO - NO DIGITAL (POTENCIA MEDIA)</v>
          </cell>
          <cell r="E492" t="str">
            <v>COM</v>
          </cell>
          <cell r="F492" t="str">
            <v>EQ</v>
          </cell>
          <cell r="G492" t="e">
            <v>#NAME?</v>
          </cell>
          <cell r="H492" t="e">
            <v>#NAME?</v>
          </cell>
          <cell r="I492" t="e">
            <v>#NAME?</v>
          </cell>
        </row>
        <row r="493">
          <cell r="A493" t="str">
            <v>RX-28A</v>
          </cell>
          <cell r="C493" t="str">
            <v>IMAG</v>
          </cell>
          <cell r="D493" t="str">
            <v xml:space="preserve">EQUIPO DE RAYOS X RODABLE  DIGITAL </v>
          </cell>
          <cell r="E493" t="str">
            <v>COM</v>
          </cell>
          <cell r="F493" t="str">
            <v>EQ</v>
          </cell>
          <cell r="G493" t="e">
            <v>#NAME?</v>
          </cell>
          <cell r="H493" t="e">
            <v>#NAME?</v>
          </cell>
          <cell r="I493" t="e">
            <v>#NAME?</v>
          </cell>
        </row>
        <row r="494">
          <cell r="A494" t="str">
            <v>RX-28</v>
          </cell>
          <cell r="C494" t="str">
            <v>IMAG</v>
          </cell>
          <cell r="D494" t="str">
            <v>EQUIPO DE RAYOS X RODABLE - POTENCIA MEDIA</v>
          </cell>
          <cell r="E494" t="str">
            <v>COM</v>
          </cell>
          <cell r="F494" t="str">
            <v>EQ</v>
          </cell>
          <cell r="G494" t="e">
            <v>#NAME?</v>
          </cell>
          <cell r="H494" t="e">
            <v>#NAME?</v>
          </cell>
          <cell r="I494" t="e">
            <v>#NAME?</v>
          </cell>
        </row>
        <row r="495">
          <cell r="A495" t="str">
            <v>EM-94A</v>
          </cell>
          <cell r="C495" t="str">
            <v>QX</v>
          </cell>
          <cell r="D495" t="str">
            <v>EQUIPO DE RECUPERACION SANGUINEA</v>
          </cell>
          <cell r="E495" t="str">
            <v>INF</v>
          </cell>
          <cell r="F495" t="str">
            <v>EQ</v>
          </cell>
          <cell r="G495" t="e">
            <v>#NAME?</v>
          </cell>
          <cell r="H495" t="e">
            <v>#NAME?</v>
          </cell>
          <cell r="I495" t="e">
            <v>#NAME?</v>
          </cell>
        </row>
        <row r="496">
          <cell r="A496" t="str">
            <v>I-39A</v>
          </cell>
          <cell r="C496" t="str">
            <v>COM</v>
          </cell>
          <cell r="D496" t="str">
            <v>EQUIPO DE SONIDO</v>
          </cell>
          <cell r="E496" t="str">
            <v>COM</v>
          </cell>
          <cell r="F496" t="str">
            <v>EQ</v>
          </cell>
          <cell r="G496" t="e">
            <v>#NAME?</v>
          </cell>
          <cell r="H496" t="e">
            <v>#NAME?</v>
          </cell>
          <cell r="I496" t="e">
            <v>#NAME?</v>
          </cell>
        </row>
        <row r="497">
          <cell r="A497" t="str">
            <v>I-39B</v>
          </cell>
          <cell r="C497" t="str">
            <v>COM</v>
          </cell>
          <cell r="D497" t="str">
            <v>EQUIPO DE SONIDO CON 02 MICROFONOS INALAMBRICOS</v>
          </cell>
          <cell r="E497" t="str">
            <v>COM</v>
          </cell>
          <cell r="F497" t="str">
            <v>EQ</v>
          </cell>
          <cell r="G497" t="e">
            <v>#NAME?</v>
          </cell>
          <cell r="H497" t="e">
            <v>#NAME?</v>
          </cell>
          <cell r="I497" t="e">
            <v>#NAME?</v>
          </cell>
        </row>
        <row r="498">
          <cell r="A498" t="str">
            <v>E-6C</v>
          </cell>
          <cell r="C498" t="str">
            <v>MF</v>
          </cell>
          <cell r="D498" t="str">
            <v xml:space="preserve">EQUIPO DE TENS </v>
          </cell>
          <cell r="E498" t="str">
            <v>COM</v>
          </cell>
          <cell r="F498" t="str">
            <v>EQ</v>
          </cell>
          <cell r="G498" t="e">
            <v>#NAME?</v>
          </cell>
          <cell r="H498" t="e">
            <v>#NAME?</v>
          </cell>
          <cell r="I498" t="e">
            <v>#NAME?</v>
          </cell>
        </row>
        <row r="499">
          <cell r="A499" t="str">
            <v>E-6B</v>
          </cell>
          <cell r="C499" t="str">
            <v>MF</v>
          </cell>
          <cell r="D499" t="str">
            <v>EQUIPO DE TERAPIA COMBINADA</v>
          </cell>
          <cell r="E499" t="str">
            <v>COM</v>
          </cell>
          <cell r="F499" t="str">
            <v>EQ</v>
          </cell>
          <cell r="G499" t="e">
            <v>#NAME?</v>
          </cell>
          <cell r="H499" t="e">
            <v>#NAME?</v>
          </cell>
          <cell r="I499" t="e">
            <v>#NAME?</v>
          </cell>
        </row>
        <row r="500">
          <cell r="A500" t="str">
            <v>E-7</v>
          </cell>
          <cell r="C500" t="str">
            <v>MF</v>
          </cell>
          <cell r="D500" t="str">
            <v>EQUIPO DE TERAPIA CON ONDA CORTA</v>
          </cell>
          <cell r="E500" t="str">
            <v>COM</v>
          </cell>
          <cell r="F500" t="str">
            <v>EQ</v>
          </cell>
          <cell r="G500" t="e">
            <v>#NAME?</v>
          </cell>
          <cell r="H500" t="e">
            <v>#NAME?</v>
          </cell>
          <cell r="I500" t="e">
            <v>#NAME?</v>
          </cell>
        </row>
        <row r="501">
          <cell r="A501" t="str">
            <v>E-11</v>
          </cell>
          <cell r="C501" t="str">
            <v>MF</v>
          </cell>
          <cell r="D501" t="str">
            <v>EQUIPO DE TERAPIA CON ULTRASONIDO</v>
          </cell>
          <cell r="E501" t="str">
            <v>COM</v>
          </cell>
          <cell r="F501" t="str">
            <v>EQ</v>
          </cell>
          <cell r="G501" t="e">
            <v>#NAME?</v>
          </cell>
          <cell r="H501" t="e">
            <v>#NAME?</v>
          </cell>
          <cell r="I501" t="e">
            <v>#NAME?</v>
          </cell>
        </row>
        <row r="502">
          <cell r="A502" t="str">
            <v>EM-52B</v>
          </cell>
          <cell r="C502" t="str">
            <v>EM</v>
          </cell>
          <cell r="D502" t="str">
            <v>EQUIPO DE TRATAMIENTO DE AGUA POR OSMOSIS INVERSA DE 150 LITROS</v>
          </cell>
          <cell r="E502" t="str">
            <v>EM</v>
          </cell>
          <cell r="F502" t="str">
            <v>OC</v>
          </cell>
          <cell r="I502" t="e">
            <v>#NAME?</v>
          </cell>
        </row>
        <row r="503">
          <cell r="A503" t="str">
            <v>EM-94</v>
          </cell>
          <cell r="C503" t="str">
            <v>DX</v>
          </cell>
          <cell r="D503" t="str">
            <v xml:space="preserve">EQUIPO DE URODINAMIA </v>
          </cell>
          <cell r="E503" t="str">
            <v>COM</v>
          </cell>
          <cell r="F503" t="str">
            <v>EQ</v>
          </cell>
          <cell r="G503" t="e">
            <v>#NAME?</v>
          </cell>
          <cell r="H503" t="e">
            <v>#NAME?</v>
          </cell>
          <cell r="I503" t="e">
            <v>#NAME?</v>
          </cell>
        </row>
        <row r="504">
          <cell r="A504" t="str">
            <v>AA-07</v>
          </cell>
          <cell r="C504" t="str">
            <v>EM</v>
          </cell>
          <cell r="D504" t="str">
            <v>EQUIPO DE VENTILACION Y EXTRACCION DE AIRE</v>
          </cell>
          <cell r="E504" t="str">
            <v>EM</v>
          </cell>
          <cell r="F504" t="str">
            <v>OC</v>
          </cell>
        </row>
        <row r="505">
          <cell r="A505" t="str">
            <v>E-352</v>
          </cell>
          <cell r="C505" t="str">
            <v>LAB</v>
          </cell>
          <cell r="D505" t="str">
            <v xml:space="preserve">EQUIPO DETECTOR  CONSUMO DE DROGAS </v>
          </cell>
          <cell r="E505" t="str">
            <v>COM</v>
          </cell>
          <cell r="F505" t="str">
            <v>EQ</v>
          </cell>
          <cell r="G505" t="e">
            <v>#NAME?</v>
          </cell>
          <cell r="H505" t="e">
            <v>#NAME?</v>
          </cell>
        </row>
        <row r="506">
          <cell r="A506" t="str">
            <v>E-354</v>
          </cell>
          <cell r="C506" t="str">
            <v>LAB</v>
          </cell>
          <cell r="D506" t="str">
            <v xml:space="preserve">EQUIPO DETECTOR DE ALCOHOL </v>
          </cell>
          <cell r="E506" t="str">
            <v>COM</v>
          </cell>
          <cell r="F506" t="str">
            <v>EQ</v>
          </cell>
          <cell r="G506" t="e">
            <v>#NAME?</v>
          </cell>
          <cell r="H506" t="e">
            <v>#NAME?</v>
          </cell>
          <cell r="I506" t="e">
            <v>#NAME?</v>
          </cell>
        </row>
        <row r="507">
          <cell r="A507" t="str">
            <v>E-353</v>
          </cell>
          <cell r="C507" t="str">
            <v>LAB</v>
          </cell>
          <cell r="D507" t="str">
            <v>EQUIPO DETECTOR DE ORGANOS FOSFORADOS</v>
          </cell>
          <cell r="E507" t="str">
            <v>COM</v>
          </cell>
          <cell r="F507" t="str">
            <v>EQ</v>
          </cell>
          <cell r="G507" t="e">
            <v>#NAME?</v>
          </cell>
          <cell r="H507" t="e">
            <v>#NAME?</v>
          </cell>
          <cell r="I507" t="e">
            <v>#NAME?</v>
          </cell>
        </row>
        <row r="508">
          <cell r="A508" t="str">
            <v>T-21</v>
          </cell>
          <cell r="C508" t="str">
            <v>MAN</v>
          </cell>
          <cell r="D508" t="str">
            <v>EQUIPO ELECTRICO PARA PINTAR CON PULVERIZADOR</v>
          </cell>
          <cell r="E508" t="str">
            <v>COM</v>
          </cell>
          <cell r="F508" t="str">
            <v>EQ</v>
          </cell>
          <cell r="G508" t="e">
            <v>#NAME?</v>
          </cell>
          <cell r="H508" t="e">
            <v>#NAME?</v>
          </cell>
          <cell r="I508" t="e">
            <v>#NAME?</v>
          </cell>
        </row>
        <row r="509">
          <cell r="A509" t="str">
            <v>T-20</v>
          </cell>
          <cell r="C509" t="str">
            <v>MAN</v>
          </cell>
          <cell r="D509" t="str">
            <v>EQUIPO ELECTRICO PARA SOLDAR</v>
          </cell>
          <cell r="E509" t="str">
            <v>COM</v>
          </cell>
          <cell r="F509" t="str">
            <v>EQ</v>
          </cell>
          <cell r="G509" t="e">
            <v>#NAME?</v>
          </cell>
          <cell r="H509" t="e">
            <v>#NAME?</v>
          </cell>
          <cell r="I509" t="e">
            <v>#NAME?</v>
          </cell>
        </row>
        <row r="510">
          <cell r="A510" t="str">
            <v>FAR-10</v>
          </cell>
          <cell r="C510" t="str">
            <v>FA</v>
          </cell>
          <cell r="D510" t="str">
            <v>EQUIPO ENCAPSULADOR DE  MEDICAMENTOS</v>
          </cell>
          <cell r="E510" t="str">
            <v>COM</v>
          </cell>
          <cell r="F510" t="str">
            <v>EQ</v>
          </cell>
          <cell r="G510" t="e">
            <v>#NAME?</v>
          </cell>
          <cell r="H510" t="e">
            <v>#NAME?</v>
          </cell>
          <cell r="I510" t="e">
            <v>#NAME?</v>
          </cell>
        </row>
        <row r="511">
          <cell r="A511" t="str">
            <v>FAR-11</v>
          </cell>
          <cell r="C511" t="str">
            <v>FA</v>
          </cell>
          <cell r="D511" t="str">
            <v>EQUIPO ENVASADORA DE  MEDICAMENTOS</v>
          </cell>
          <cell r="E511" t="str">
            <v>COM</v>
          </cell>
          <cell r="F511" t="str">
            <v>EQ</v>
          </cell>
          <cell r="G511" t="e">
            <v>#NAME?</v>
          </cell>
          <cell r="H511" t="e">
            <v>#NAME?</v>
          </cell>
          <cell r="I511" t="e">
            <v>#NAME?</v>
          </cell>
        </row>
        <row r="512">
          <cell r="A512" t="str">
            <v>L-106A</v>
          </cell>
          <cell r="C512" t="str">
            <v>LAB</v>
          </cell>
          <cell r="D512" t="str">
            <v>EQUIPO HEMOCULTIVO BACTEC (CESION EN USO)</v>
          </cell>
          <cell r="E512" t="str">
            <v>COM</v>
          </cell>
          <cell r="F512" t="str">
            <v>EQ</v>
          </cell>
          <cell r="G512" t="e">
            <v>#NAME?</v>
          </cell>
          <cell r="H512" t="e">
            <v>#NAME?</v>
          </cell>
          <cell r="I512" t="e">
            <v>#NAME?</v>
          </cell>
        </row>
        <row r="513">
          <cell r="A513" t="str">
            <v>CF-103E</v>
          </cell>
          <cell r="C513" t="str">
            <v>EM</v>
          </cell>
          <cell r="D513" t="str">
            <v>EQUIPO HIDRONEUMATICO PARA AGUA CALIENTE</v>
          </cell>
          <cell r="E513" t="str">
            <v>EM</v>
          </cell>
          <cell r="F513" t="str">
            <v>OC</v>
          </cell>
          <cell r="I513" t="e">
            <v>#NAME?</v>
          </cell>
        </row>
        <row r="514">
          <cell r="A514" t="str">
            <v>EQ-2</v>
          </cell>
          <cell r="C514" t="str">
            <v>EST</v>
          </cell>
          <cell r="D514" t="str">
            <v>EQUIPO LAVADOR TUBULADURAS</v>
          </cell>
          <cell r="E514" t="str">
            <v>COM</v>
          </cell>
          <cell r="F514" t="str">
            <v>EQ</v>
          </cell>
          <cell r="G514" t="e">
            <v>#NAME?</v>
          </cell>
          <cell r="H514" t="e">
            <v>#NAME?</v>
          </cell>
        </row>
        <row r="515">
          <cell r="A515" t="str">
            <v>MU-1</v>
          </cell>
          <cell r="C515" t="str">
            <v>MAN</v>
          </cell>
          <cell r="D515" t="str">
            <v>EQUIPO MULTIESTER</v>
          </cell>
          <cell r="E515" t="str">
            <v>COM</v>
          </cell>
          <cell r="F515" t="str">
            <v>EQ</v>
          </cell>
          <cell r="G515" t="e">
            <v>#NAME?</v>
          </cell>
          <cell r="H515" t="e">
            <v>#NAME?</v>
          </cell>
          <cell r="I515" t="e">
            <v>#NAME?</v>
          </cell>
        </row>
        <row r="516">
          <cell r="A516" t="str">
            <v>T-14</v>
          </cell>
          <cell r="C516" t="str">
            <v>MAN</v>
          </cell>
          <cell r="D516" t="str">
            <v xml:space="preserve">EQUIPO OXICORTE </v>
          </cell>
          <cell r="E516" t="str">
            <v>E</v>
          </cell>
          <cell r="F516" t="str">
            <v>EQ</v>
          </cell>
          <cell r="G516" t="e">
            <v>#NAME?</v>
          </cell>
          <cell r="H516" t="e">
            <v>#NAME?</v>
          </cell>
          <cell r="I516" t="e">
            <v>#NAME?</v>
          </cell>
        </row>
        <row r="517">
          <cell r="A517" t="str">
            <v>E-13a</v>
          </cell>
          <cell r="C517" t="str">
            <v>MF</v>
          </cell>
          <cell r="D517" t="str">
            <v>EQUIPO PARA TRACCIÓN CERVICAL Y LUMBAR + CAMILLA</v>
          </cell>
          <cell r="E517" t="str">
            <v>C</v>
          </cell>
          <cell r="F517" t="str">
            <v>EQ</v>
          </cell>
          <cell r="G517" t="e">
            <v>#NAME?</v>
          </cell>
          <cell r="H517" t="e">
            <v>#NAME?</v>
          </cell>
          <cell r="I517" t="e">
            <v>#NAME?</v>
          </cell>
        </row>
        <row r="518">
          <cell r="A518" t="str">
            <v>EM-42E</v>
          </cell>
          <cell r="C518" t="str">
            <v>LAB</v>
          </cell>
          <cell r="D518" t="str">
            <v>EQUIPO PORTATIL DE PERFIL LIPIDICO</v>
          </cell>
          <cell r="E518" t="str">
            <v>E</v>
          </cell>
          <cell r="F518" t="str">
            <v>EQ</v>
          </cell>
          <cell r="I518" t="e">
            <v>#NAME?</v>
          </cell>
        </row>
        <row r="519">
          <cell r="A519" t="str">
            <v>RX-31</v>
          </cell>
          <cell r="C519" t="str">
            <v>IMAG</v>
          </cell>
          <cell r="D519" t="str">
            <v>EQUIPOS DE IMPRESIÓN DE RX- SECA</v>
          </cell>
          <cell r="E519" t="str">
            <v>INF</v>
          </cell>
          <cell r="F519" t="str">
            <v>EQ</v>
          </cell>
          <cell r="G519" t="e">
            <v>#NAME?</v>
          </cell>
          <cell r="H519" t="e">
            <v>#NAME?</v>
          </cell>
        </row>
        <row r="520">
          <cell r="A520" t="str">
            <v>E-28A</v>
          </cell>
          <cell r="C520" t="str">
            <v>MF</v>
          </cell>
          <cell r="D520" t="str">
            <v>ERGOMETRO</v>
          </cell>
          <cell r="E520" t="str">
            <v>C</v>
          </cell>
          <cell r="F520" t="str">
            <v>EQ</v>
          </cell>
          <cell r="G520" t="e">
            <v>#NAME?</v>
          </cell>
          <cell r="H520" t="e">
            <v>#NAME?</v>
          </cell>
          <cell r="I520" t="e">
            <v>#NAME?</v>
          </cell>
        </row>
        <row r="521">
          <cell r="A521" t="str">
            <v>E-32</v>
          </cell>
          <cell r="C521" t="str">
            <v>MF</v>
          </cell>
          <cell r="D521" t="str">
            <v>ESCALERA COMBINADA CON RAMPA</v>
          </cell>
          <cell r="E521" t="str">
            <v>C</v>
          </cell>
          <cell r="F521" t="str">
            <v>EQ</v>
          </cell>
          <cell r="G521" t="e">
            <v>#NAME?</v>
          </cell>
          <cell r="H521" t="e">
            <v>#NAME?</v>
          </cell>
          <cell r="I521" t="e">
            <v>#NAME?</v>
          </cell>
        </row>
        <row r="522">
          <cell r="A522" t="str">
            <v>T-100</v>
          </cell>
          <cell r="C522" t="str">
            <v>MA</v>
          </cell>
          <cell r="D522" t="str">
            <v>ESCALERA DE ACERO INOXIDABLE DE 2 PASOS.</v>
          </cell>
          <cell r="E522" t="str">
            <v>MA</v>
          </cell>
          <cell r="F522" t="str">
            <v>EQ</v>
          </cell>
          <cell r="G522" t="e">
            <v>#NAME?</v>
          </cell>
          <cell r="H522" t="e">
            <v>#NAME?</v>
          </cell>
          <cell r="I522" t="e">
            <v>#NAME?</v>
          </cell>
        </row>
        <row r="523">
          <cell r="A523" t="str">
            <v>T-25</v>
          </cell>
          <cell r="C523" t="str">
            <v>MA</v>
          </cell>
          <cell r="D523" t="str">
            <v>ESCALERA DE ALUMINIO DE 3 PASOS.</v>
          </cell>
          <cell r="E523" t="str">
            <v>MA</v>
          </cell>
          <cell r="F523" t="str">
            <v>EQ</v>
          </cell>
          <cell r="G523" t="e">
            <v>#NAME?</v>
          </cell>
          <cell r="H523" t="e">
            <v>#NAME?</v>
          </cell>
          <cell r="I523" t="e">
            <v>#NAME?</v>
          </cell>
        </row>
        <row r="524">
          <cell r="A524" t="str">
            <v>T-26</v>
          </cell>
          <cell r="C524" t="str">
            <v>MA</v>
          </cell>
          <cell r="D524" t="str">
            <v>ESCALERA DE ALUMINIO DE 4 PASOS</v>
          </cell>
          <cell r="E524" t="str">
            <v>MA</v>
          </cell>
          <cell r="F524" t="str">
            <v>EQ</v>
          </cell>
          <cell r="G524" t="e">
            <v>#NAME?</v>
          </cell>
          <cell r="H524" t="e">
            <v>#NAME?</v>
          </cell>
          <cell r="I524" t="e">
            <v>#NAME?</v>
          </cell>
        </row>
        <row r="525">
          <cell r="A525" t="str">
            <v>T-28</v>
          </cell>
          <cell r="C525" t="str">
            <v>MA</v>
          </cell>
          <cell r="D525" t="str">
            <v>ESCALERA DE ALUMINIO TIPO TIJERA DE 06 PASOS</v>
          </cell>
          <cell r="E525" t="str">
            <v>MA</v>
          </cell>
          <cell r="F525" t="str">
            <v>EQ</v>
          </cell>
          <cell r="G525" t="e">
            <v>#NAME?</v>
          </cell>
          <cell r="H525" t="e">
            <v>#NAME?</v>
          </cell>
          <cell r="I525" t="e">
            <v>#NAME?</v>
          </cell>
        </row>
        <row r="526">
          <cell r="A526" t="str">
            <v>T-30</v>
          </cell>
          <cell r="C526" t="str">
            <v>MC</v>
          </cell>
          <cell r="D526" t="str">
            <v>ESCALERA DE MADERA TIPO TIJERA DE 6 PASOS</v>
          </cell>
          <cell r="E526" t="str">
            <v>C</v>
          </cell>
          <cell r="F526" t="str">
            <v>EQ</v>
          </cell>
          <cell r="I526" t="e">
            <v>#NAME?</v>
          </cell>
        </row>
        <row r="527">
          <cell r="A527" t="str">
            <v>E-28B</v>
          </cell>
          <cell r="C527" t="str">
            <v>MF</v>
          </cell>
          <cell r="D527" t="str">
            <v>ESCALERA PARA DEDOS</v>
          </cell>
          <cell r="E527" t="str">
            <v>C</v>
          </cell>
          <cell r="F527" t="str">
            <v>EQ</v>
          </cell>
          <cell r="G527" t="e">
            <v>#NAME?</v>
          </cell>
          <cell r="H527" t="e">
            <v>#NAME?</v>
          </cell>
          <cell r="I527" t="e">
            <v>#NAME?</v>
          </cell>
        </row>
        <row r="528">
          <cell r="A528" t="str">
            <v>E-36a</v>
          </cell>
          <cell r="C528" t="str">
            <v>MF</v>
          </cell>
          <cell r="D528" t="str">
            <v>ESCALERA SUECA</v>
          </cell>
          <cell r="E528" t="str">
            <v>C</v>
          </cell>
          <cell r="F528" t="str">
            <v>EQ</v>
          </cell>
          <cell r="G528" t="e">
            <v>#NAME?</v>
          </cell>
          <cell r="H528" t="e">
            <v>#NAME?</v>
          </cell>
          <cell r="I528" t="e">
            <v>#NAME?</v>
          </cell>
        </row>
        <row r="529">
          <cell r="A529" t="str">
            <v>MA-48</v>
          </cell>
          <cell r="C529" t="str">
            <v>MC</v>
          </cell>
          <cell r="D529" t="str">
            <v>ESCALINATA METÁLICA 2 PELDAÑOS</v>
          </cell>
          <cell r="E529" t="str">
            <v>MC</v>
          </cell>
          <cell r="F529" t="str">
            <v>EQ</v>
          </cell>
          <cell r="G529" t="e">
            <v>#NAME?</v>
          </cell>
          <cell r="H529" t="e">
            <v>#NAME?</v>
          </cell>
        </row>
        <row r="530">
          <cell r="A530" t="str">
            <v>MA-47</v>
          </cell>
          <cell r="C530" t="str">
            <v>MC</v>
          </cell>
          <cell r="D530" t="str">
            <v>ESCALINATA METÁLICA DE 1 PELDAÑO</v>
          </cell>
          <cell r="E530" t="str">
            <v>MC</v>
          </cell>
          <cell r="F530" t="str">
            <v>EQ</v>
          </cell>
          <cell r="G530" t="e">
            <v>#NAME?</v>
          </cell>
          <cell r="H530" t="e">
            <v>#NAME?</v>
          </cell>
          <cell r="I530" t="e">
            <v>#NAME?</v>
          </cell>
        </row>
        <row r="531">
          <cell r="A531" t="str">
            <v>MC-4</v>
          </cell>
          <cell r="C531" t="str">
            <v>MA</v>
          </cell>
          <cell r="D531" t="str">
            <v>ESCRITORIO METALICO DE 2 CAJONES</v>
          </cell>
          <cell r="E531" t="str">
            <v>MA</v>
          </cell>
          <cell r="F531" t="str">
            <v>EQ</v>
          </cell>
          <cell r="G531" t="e">
            <v>#NAME?</v>
          </cell>
          <cell r="H531" t="e">
            <v>#NAME?</v>
          </cell>
          <cell r="I531" t="e">
            <v>#NAME?</v>
          </cell>
        </row>
        <row r="532">
          <cell r="A532" t="str">
            <v>MC-3</v>
          </cell>
          <cell r="C532" t="str">
            <v>MA</v>
          </cell>
          <cell r="D532" t="str">
            <v>ESCRITORIO METÁLICO DE 3 CAJONES</v>
          </cell>
          <cell r="E532" t="str">
            <v>MA</v>
          </cell>
          <cell r="F532" t="str">
            <v>EQ</v>
          </cell>
          <cell r="G532" t="e">
            <v>#NAME?</v>
          </cell>
          <cell r="H532" t="e">
            <v>#NAME?</v>
          </cell>
          <cell r="I532" t="e">
            <v>#NAME?</v>
          </cell>
        </row>
        <row r="533">
          <cell r="A533" t="str">
            <v>MC-2</v>
          </cell>
          <cell r="C533" t="str">
            <v>MA</v>
          </cell>
          <cell r="D533" t="str">
            <v>ESCRITORIO METÁLICO DE 4 CAJONES</v>
          </cell>
          <cell r="E533" t="str">
            <v>MA</v>
          </cell>
          <cell r="F533" t="str">
            <v>EQ</v>
          </cell>
          <cell r="G533" t="e">
            <v>#NAME?</v>
          </cell>
          <cell r="H533" t="e">
            <v>#NAME?</v>
          </cell>
          <cell r="I533" t="e">
            <v>#NAME?</v>
          </cell>
        </row>
        <row r="534">
          <cell r="A534" t="str">
            <v>MC-1</v>
          </cell>
          <cell r="C534" t="str">
            <v>MA</v>
          </cell>
          <cell r="D534" t="str">
            <v>ESCRITORIO METÁLICO DE 7 CAJONES</v>
          </cell>
          <cell r="E534" t="str">
            <v>MA</v>
          </cell>
          <cell r="F534" t="str">
            <v>EQ</v>
          </cell>
          <cell r="G534" t="e">
            <v>#NAME?</v>
          </cell>
          <cell r="H534" t="e">
            <v>#NAME?</v>
          </cell>
          <cell r="I534" t="e">
            <v>#NAME?</v>
          </cell>
        </row>
        <row r="535">
          <cell r="A535" t="str">
            <v>MC-2A</v>
          </cell>
          <cell r="C535" t="str">
            <v>MA</v>
          </cell>
          <cell r="D535" t="str">
            <v xml:space="preserve">ESCRITORIO MODULAR EN "L" </v>
          </cell>
          <cell r="E535" t="str">
            <v>MA</v>
          </cell>
          <cell r="F535" t="str">
            <v>EQ</v>
          </cell>
          <cell r="G535" t="e">
            <v>#NAME?</v>
          </cell>
          <cell r="H535" t="e">
            <v>#NAME?</v>
          </cell>
          <cell r="I535" t="e">
            <v>#NAME?</v>
          </cell>
        </row>
        <row r="536">
          <cell r="A536" t="str">
            <v>T-9</v>
          </cell>
          <cell r="C536" t="str">
            <v>MAN</v>
          </cell>
          <cell r="D536" t="str">
            <v>ESMERIL ELECTRICO DE MESA</v>
          </cell>
          <cell r="E536" t="str">
            <v>E</v>
          </cell>
          <cell r="F536" t="str">
            <v>EQ</v>
          </cell>
          <cell r="G536" t="e">
            <v>#NAME?</v>
          </cell>
          <cell r="H536" t="e">
            <v>#NAME?</v>
          </cell>
          <cell r="I536" t="e">
            <v>#NAME?</v>
          </cell>
        </row>
        <row r="537">
          <cell r="A537" t="str">
            <v>L-35</v>
          </cell>
          <cell r="C537" t="str">
            <v>LAB</v>
          </cell>
          <cell r="D537" t="str">
            <v xml:space="preserve">ESPECTROFOTÓMETRO </v>
          </cell>
          <cell r="E537" t="str">
            <v>L</v>
          </cell>
          <cell r="F537" t="str">
            <v>EQ</v>
          </cell>
          <cell r="G537" t="e">
            <v>#NAME?</v>
          </cell>
          <cell r="H537" t="e">
            <v>#NAME?</v>
          </cell>
          <cell r="I537" t="e">
            <v>#NAME?</v>
          </cell>
        </row>
        <row r="538">
          <cell r="A538" t="str">
            <v>L-35A</v>
          </cell>
          <cell r="C538" t="str">
            <v>LAB</v>
          </cell>
          <cell r="D538" t="str">
            <v xml:space="preserve">ESPECTROFOTOMETRO DE BARRIDO AUTOMATICO PARA ADN, ARN Y PROTEINAS </v>
          </cell>
          <cell r="E538" t="str">
            <v>L</v>
          </cell>
          <cell r="F538" t="str">
            <v>EQ</v>
          </cell>
          <cell r="G538" t="e">
            <v>#NAME?</v>
          </cell>
          <cell r="H538" t="e">
            <v>#NAME?</v>
          </cell>
          <cell r="I538" t="e">
            <v>#NAME?</v>
          </cell>
        </row>
        <row r="539">
          <cell r="A539" t="str">
            <v>L-35B</v>
          </cell>
          <cell r="C539" t="str">
            <v>LAB</v>
          </cell>
          <cell r="D539" t="str">
            <v xml:space="preserve">ESPECTROFOTÓMETRO UV </v>
          </cell>
          <cell r="E539" t="str">
            <v>L</v>
          </cell>
          <cell r="F539" t="str">
            <v>EQ</v>
          </cell>
          <cell r="G539" t="e">
            <v>#NAME?</v>
          </cell>
          <cell r="H539" t="e">
            <v>#NAME?</v>
          </cell>
          <cell r="I539" t="e">
            <v>#NAME?</v>
          </cell>
        </row>
        <row r="540">
          <cell r="A540" t="str">
            <v>L-133</v>
          </cell>
          <cell r="C540" t="str">
            <v>LAB</v>
          </cell>
          <cell r="D540" t="str">
            <v xml:space="preserve">ESPECTROMETRO DE MASAS EN TANDEM </v>
          </cell>
          <cell r="E540" t="str">
            <v>L</v>
          </cell>
          <cell r="F540" t="str">
            <v>EQ</v>
          </cell>
          <cell r="G540" t="e">
            <v>#NAME?</v>
          </cell>
          <cell r="H540" t="e">
            <v>#NAME?</v>
          </cell>
          <cell r="I540" t="e">
            <v>#NAME?</v>
          </cell>
        </row>
        <row r="541">
          <cell r="A541" t="str">
            <v>OTO-14</v>
          </cell>
          <cell r="C541" t="str">
            <v>OTO</v>
          </cell>
          <cell r="D541" t="str">
            <v>ESPECULOS NASALES ADULTOS, NIÑOS</v>
          </cell>
          <cell r="E541" t="str">
            <v>I</v>
          </cell>
          <cell r="F541" t="str">
            <v>EQ</v>
          </cell>
          <cell r="G541" t="e">
            <v>#NAME?</v>
          </cell>
          <cell r="H541" t="e">
            <v>#NAME?</v>
          </cell>
          <cell r="I541" t="e">
            <v>#NAME?</v>
          </cell>
        </row>
        <row r="542">
          <cell r="A542" t="str">
            <v>H-1</v>
          </cell>
          <cell r="C542" t="str">
            <v>SAN</v>
          </cell>
          <cell r="D542" t="str">
            <v>ESPEJO ADOSADO CON MARCO METALICO</v>
          </cell>
          <cell r="E542" t="str">
            <v>OC</v>
          </cell>
          <cell r="F542" t="str">
            <v>OC</v>
          </cell>
          <cell r="G542" t="e">
            <v>#NAME?</v>
          </cell>
          <cell r="H542" t="e">
            <v>#NAME?</v>
          </cell>
          <cell r="I542" t="e">
            <v>#NAME?</v>
          </cell>
        </row>
        <row r="543">
          <cell r="A543" t="str">
            <v>E-107</v>
          </cell>
          <cell r="C543" t="str">
            <v>MF</v>
          </cell>
          <cell r="D543" t="str">
            <v>ESPEJO DE PARED</v>
          </cell>
          <cell r="E543" t="str">
            <v>C</v>
          </cell>
          <cell r="F543" t="str">
            <v>EQ</v>
          </cell>
          <cell r="G543" t="e">
            <v>#NAME?</v>
          </cell>
          <cell r="H543" t="e">
            <v>#NAME?</v>
          </cell>
          <cell r="I543" t="e">
            <v>#NAME?</v>
          </cell>
        </row>
        <row r="544">
          <cell r="A544" t="str">
            <v>E-26</v>
          </cell>
          <cell r="C544" t="str">
            <v>MF</v>
          </cell>
          <cell r="D544" t="str">
            <v>ESPEJO POSTURAL</v>
          </cell>
          <cell r="E544" t="str">
            <v>C</v>
          </cell>
          <cell r="F544" t="str">
            <v>EQ</v>
          </cell>
          <cell r="G544" t="e">
            <v>#NAME?</v>
          </cell>
          <cell r="H544" t="e">
            <v>#NAME?</v>
          </cell>
          <cell r="I544" t="e">
            <v>#NAME?</v>
          </cell>
        </row>
        <row r="545">
          <cell r="A545" t="str">
            <v>EM-41A</v>
          </cell>
          <cell r="C545" t="str">
            <v>DX</v>
          </cell>
          <cell r="D545" t="str">
            <v>ESPIROMETRO COMPUTARIZADO</v>
          </cell>
          <cell r="E545" t="str">
            <v>B</v>
          </cell>
          <cell r="F545" t="str">
            <v>EQ</v>
          </cell>
          <cell r="G545" t="e">
            <v>#NAME?</v>
          </cell>
          <cell r="H545" t="e">
            <v>#NAME?</v>
          </cell>
          <cell r="I545" t="e">
            <v>#NAME?</v>
          </cell>
        </row>
        <row r="546">
          <cell r="A546" t="str">
            <v>EM-66</v>
          </cell>
          <cell r="C546" t="str">
            <v>DX</v>
          </cell>
          <cell r="D546" t="str">
            <v>ESPIROMETRO PORTATIL</v>
          </cell>
          <cell r="E546" t="str">
            <v>B</v>
          </cell>
          <cell r="F546" t="str">
            <v>EQ</v>
          </cell>
          <cell r="G546" t="e">
            <v>#NAME?</v>
          </cell>
          <cell r="H546" t="e">
            <v>#NAME?</v>
          </cell>
          <cell r="I546" t="e">
            <v>#NAME?</v>
          </cell>
        </row>
        <row r="547">
          <cell r="A547" t="str">
            <v>O-17B</v>
          </cell>
          <cell r="C547" t="str">
            <v>INF</v>
          </cell>
          <cell r="D547" t="str">
            <v>ESTACION DE DIAGNOSTICO Y MONITOR ESPECIAL PARA EL SISTEMA PACS</v>
          </cell>
          <cell r="E547" t="str">
            <v>INF</v>
          </cell>
          <cell r="F547" t="str">
            <v>EQ</v>
          </cell>
          <cell r="G547" t="e">
            <v>#NAME?</v>
          </cell>
          <cell r="H547" t="e">
            <v>#NAME?</v>
          </cell>
          <cell r="I547" t="e">
            <v>#NAME?</v>
          </cell>
        </row>
        <row r="548">
          <cell r="A548" t="str">
            <v>O-17C</v>
          </cell>
          <cell r="C548" t="str">
            <v>INF</v>
          </cell>
          <cell r="D548" t="str">
            <v>ESTACION DE DIAGNOSTICO Y MONITOR ESPECIAL PARA EL SISTEMA RIS PACS</v>
          </cell>
          <cell r="E548" t="str">
            <v>INF</v>
          </cell>
          <cell r="F548" t="str">
            <v>EQ</v>
          </cell>
          <cell r="G548" t="e">
            <v>#NAME?</v>
          </cell>
          <cell r="H548" t="e">
            <v>#NAME?</v>
          </cell>
          <cell r="I548" t="e">
            <v>#NAME?</v>
          </cell>
        </row>
        <row r="549">
          <cell r="A549" t="str">
            <v>Z-148F</v>
          </cell>
          <cell r="C549" t="str">
            <v>INF</v>
          </cell>
          <cell r="D549" t="str">
            <v>ESTACION DE LLAMADA DE ENFERMERA</v>
          </cell>
          <cell r="E549" t="str">
            <v>INF</v>
          </cell>
          <cell r="I549" t="e">
            <v>#NAME?</v>
          </cell>
        </row>
        <row r="550">
          <cell r="A550" t="str">
            <v>Z-111</v>
          </cell>
          <cell r="C550" t="str">
            <v>INF</v>
          </cell>
          <cell r="D550" t="str">
            <v>ESTACIÓN DE MONITOREO</v>
          </cell>
          <cell r="E550" t="str">
            <v>INF</v>
          </cell>
          <cell r="I550" t="e">
            <v>#NAME?</v>
          </cell>
        </row>
        <row r="551">
          <cell r="A551" t="str">
            <v>O-17A</v>
          </cell>
          <cell r="C551" t="str">
            <v>INF</v>
          </cell>
          <cell r="D551" t="str">
            <v>ESTACION DE VISUALIZACION PARA EL SISTEMA RIS PACS</v>
          </cell>
          <cell r="E551" t="str">
            <v>INF</v>
          </cell>
          <cell r="F551" t="str">
            <v>EQ</v>
          </cell>
          <cell r="G551" t="e">
            <v>#NAME?</v>
          </cell>
          <cell r="H551" t="e">
            <v>#NAME?</v>
          </cell>
        </row>
        <row r="552">
          <cell r="A552" t="str">
            <v>CF-103Z</v>
          </cell>
          <cell r="C552" t="str">
            <v>CF</v>
          </cell>
          <cell r="D552" t="str">
            <v>ESTACION REDUCTORA PARA CALENTADOR 100/15 PSI CON REGULADOR DE TEMPERATURA</v>
          </cell>
          <cell r="E552" t="str">
            <v>EM</v>
          </cell>
          <cell r="F552" t="str">
            <v>OC</v>
          </cell>
          <cell r="G552" t="e">
            <v>#NAME?</v>
          </cell>
          <cell r="H552" t="e">
            <v>#NAME?</v>
          </cell>
        </row>
        <row r="553">
          <cell r="A553" t="str">
            <v>CF-103X</v>
          </cell>
          <cell r="C553" t="str">
            <v>EST</v>
          </cell>
          <cell r="D553" t="str">
            <v>ESTACION REDUCTORA PARA CENTRAL DE ESTERILIZACION 100/50PSI</v>
          </cell>
          <cell r="E553" t="str">
            <v>EM</v>
          </cell>
          <cell r="F553" t="str">
            <v>OC</v>
          </cell>
          <cell r="G553" t="e">
            <v>#NAME?</v>
          </cell>
          <cell r="H553" t="e">
            <v>#NAME?</v>
          </cell>
          <cell r="I553" t="e">
            <v>#NAME?</v>
          </cell>
        </row>
        <row r="554">
          <cell r="A554" t="str">
            <v>CF-103Y</v>
          </cell>
          <cell r="C554" t="str">
            <v>NUT</v>
          </cell>
          <cell r="D554" t="str">
            <v>ESTACION REDUCTORA PARA NUTRICION DE 100/15 PSI</v>
          </cell>
          <cell r="E554" t="str">
            <v>EM</v>
          </cell>
          <cell r="F554" t="str">
            <v>OC</v>
          </cell>
          <cell r="G554" t="e">
            <v>#NAME?</v>
          </cell>
          <cell r="H554" t="e">
            <v>#NAME?</v>
          </cell>
          <cell r="I554" t="e">
            <v>#NAME?</v>
          </cell>
        </row>
        <row r="555">
          <cell r="A555" t="str">
            <v>CF-110K</v>
          </cell>
          <cell r="C555" t="str">
            <v>EM</v>
          </cell>
          <cell r="D555" t="str">
            <v>ESTACION REDUCTORA Y MEDICION DE GAS</v>
          </cell>
          <cell r="E555" t="str">
            <v>EM</v>
          </cell>
          <cell r="F555" t="str">
            <v>OC</v>
          </cell>
          <cell r="G555" t="e">
            <v>#NAME?</v>
          </cell>
          <cell r="H555" t="e">
            <v>#NAME?</v>
          </cell>
          <cell r="I555" t="e">
            <v>#NAME?</v>
          </cell>
        </row>
        <row r="556">
          <cell r="A556" t="str">
            <v>MA-100</v>
          </cell>
          <cell r="C556" t="str">
            <v>MA</v>
          </cell>
          <cell r="D556" t="str">
            <v>ESTANTE DE ACERO INOXIDABLE</v>
          </cell>
          <cell r="E556" t="str">
            <v>MA</v>
          </cell>
          <cell r="F556" t="str">
            <v>EQ</v>
          </cell>
          <cell r="G556" t="e">
            <v>#NAME?</v>
          </cell>
          <cell r="H556" t="e">
            <v>#NAME?</v>
          </cell>
          <cell r="I556" t="e">
            <v>#NAME?</v>
          </cell>
        </row>
        <row r="557">
          <cell r="A557" t="str">
            <v>M-10</v>
          </cell>
          <cell r="C557" t="str">
            <v>MA</v>
          </cell>
          <cell r="D557" t="str">
            <v>ESTANTE METÁLICO CON ÁNGULOS RANURADOS 0.45 MTS. DE PROFUNDIDAD</v>
          </cell>
          <cell r="E557" t="str">
            <v>MA</v>
          </cell>
          <cell r="F557" t="str">
            <v>EQ</v>
          </cell>
          <cell r="H557" t="e">
            <v>#NAME?</v>
          </cell>
          <cell r="I557" t="e">
            <v>#NAME?</v>
          </cell>
        </row>
        <row r="558">
          <cell r="A558" t="str">
            <v>M-15</v>
          </cell>
          <cell r="C558" t="str">
            <v>MA</v>
          </cell>
          <cell r="D558" t="str">
            <v>ESTANTE PARA COLGAR, DE MADERA TIPO CAJÓN</v>
          </cell>
          <cell r="E558" t="str">
            <v>MA</v>
          </cell>
          <cell r="F558" t="str">
            <v>EQ</v>
          </cell>
          <cell r="G558" t="e">
            <v>#NAME?</v>
          </cell>
          <cell r="H558" t="e">
            <v>#NAME?</v>
          </cell>
          <cell r="I558" t="e">
            <v>#NAME?</v>
          </cell>
        </row>
        <row r="559">
          <cell r="A559" t="str">
            <v>M-8</v>
          </cell>
          <cell r="C559" t="str">
            <v>MA</v>
          </cell>
          <cell r="D559" t="str">
            <v>ESTANTERÍA DE ÁNGULOS RANURADOS DE 0.45 FONDO X 0.90 ANCHO X 2.40 MTS. DE ALTO Y  05 ANAQUELES</v>
          </cell>
          <cell r="E559" t="str">
            <v>MA</v>
          </cell>
          <cell r="F559" t="str">
            <v>EQ</v>
          </cell>
          <cell r="G559" t="e">
            <v>#NAME?</v>
          </cell>
          <cell r="H559" t="e">
            <v>#NAME?</v>
          </cell>
          <cell r="I559" t="e">
            <v>#NAME?</v>
          </cell>
        </row>
        <row r="560">
          <cell r="A560" t="str">
            <v>M-9A</v>
          </cell>
          <cell r="C560" t="str">
            <v>MA</v>
          </cell>
          <cell r="D560" t="str">
            <v>ESTANTERIA DE MADERA RECUBIERTA EN MELAMINE .45 FONDO PARA LIBROS (SALA DE LECTURA)</v>
          </cell>
          <cell r="E560" t="str">
            <v>MA</v>
          </cell>
          <cell r="F560" t="str">
            <v>EQ</v>
          </cell>
          <cell r="G560" t="e">
            <v>#NAME?</v>
          </cell>
          <cell r="H560" t="e">
            <v>#NAME?</v>
          </cell>
          <cell r="I560" t="e">
            <v>#NAME?</v>
          </cell>
        </row>
        <row r="561">
          <cell r="A561" t="str">
            <v>M-9B</v>
          </cell>
          <cell r="C561" t="str">
            <v>MA</v>
          </cell>
          <cell r="D561" t="str">
            <v>ESTANTERIA DE MADERA RECUBIERTA EN MELAMINE CON PUERTAS DE VIDRIO P. MEDIATECA (CDs y DVDs)</v>
          </cell>
          <cell r="E561" t="str">
            <v>MA</v>
          </cell>
          <cell r="F561" t="str">
            <v>EQ</v>
          </cell>
          <cell r="G561" t="e">
            <v>#NAME?</v>
          </cell>
          <cell r="H561" t="e">
            <v>#NAME?</v>
          </cell>
          <cell r="I561" t="e">
            <v>#NAME?</v>
          </cell>
        </row>
        <row r="562">
          <cell r="A562" t="str">
            <v>M-61</v>
          </cell>
          <cell r="C562" t="str">
            <v>MA</v>
          </cell>
          <cell r="D562" t="str">
            <v>ESTANTERÍA ESPECIAL SIMPLE PARA MATERIAL ESTÉRIL</v>
          </cell>
          <cell r="E562" t="str">
            <v>MA</v>
          </cell>
          <cell r="F562" t="str">
            <v>EQ</v>
          </cell>
          <cell r="G562" t="e">
            <v>#NAME?</v>
          </cell>
          <cell r="H562" t="e">
            <v>#NAME?</v>
          </cell>
        </row>
        <row r="563">
          <cell r="A563" t="str">
            <v>MA-30E</v>
          </cell>
          <cell r="C563" t="str">
            <v>MA</v>
          </cell>
          <cell r="D563" t="str">
            <v>ESTANTERÍA METÁLICA DE ACERO INOXIDABLE PARA MEDICAMENTOS, DE 90 X 26 CMS.</v>
          </cell>
          <cell r="E563" t="str">
            <v>MA</v>
          </cell>
          <cell r="F563" t="str">
            <v>EQ</v>
          </cell>
          <cell r="G563" t="e">
            <v>#NAME?</v>
          </cell>
          <cell r="H563" t="e">
            <v>#NAME?</v>
          </cell>
        </row>
        <row r="564">
          <cell r="A564" t="str">
            <v>M-8K</v>
          </cell>
          <cell r="C564" t="str">
            <v>MA</v>
          </cell>
          <cell r="D564" t="str">
            <v>ESTANTERIA METALICA DE ANGULOS RANURADOS DE 01 CUERPOS 04 ANAQUELES</v>
          </cell>
          <cell r="E564" t="str">
            <v>MA</v>
          </cell>
          <cell r="F564" t="str">
            <v>EQ</v>
          </cell>
        </row>
        <row r="565">
          <cell r="A565" t="str">
            <v>M-8D</v>
          </cell>
          <cell r="C565" t="str">
            <v>MA</v>
          </cell>
          <cell r="D565" t="str">
            <v>ESTANTERIA METALICA DE ANGULOS RANURADOS DE 02 CUERPOS 05 ANAQUELES</v>
          </cell>
          <cell r="E565" t="str">
            <v>MA</v>
          </cell>
          <cell r="F565" t="str">
            <v>EQ</v>
          </cell>
          <cell r="G565" t="e">
            <v>#NAME?</v>
          </cell>
          <cell r="H565" t="e">
            <v>#NAME?</v>
          </cell>
          <cell r="I565" t="e">
            <v>#NAME?</v>
          </cell>
        </row>
        <row r="566">
          <cell r="A566" t="str">
            <v>M-8I</v>
          </cell>
          <cell r="C566" t="str">
            <v>MA</v>
          </cell>
          <cell r="D566" t="str">
            <v>ESTANTERIA METALICA DE ANGULOS RANURADOS DE 02 CUERPOS 05 ANAQUELES PARA CAMARA FRIA</v>
          </cell>
          <cell r="E566" t="str">
            <v>MA</v>
          </cell>
          <cell r="F566" t="str">
            <v>EQ</v>
          </cell>
          <cell r="G566" t="e">
            <v>#NAME?</v>
          </cell>
          <cell r="H566" t="e">
            <v>#NAME?</v>
          </cell>
          <cell r="I566" t="e">
            <v>#NAME?</v>
          </cell>
        </row>
        <row r="567">
          <cell r="A567" t="str">
            <v>M-8B</v>
          </cell>
          <cell r="C567" t="str">
            <v>MA</v>
          </cell>
          <cell r="D567" t="str">
            <v>ESTANTERIA METALICA DE ANGULOS RANURADOS DE 03 CUERPOS 04 ANAQUELES</v>
          </cell>
          <cell r="E567" t="str">
            <v>MA</v>
          </cell>
          <cell r="F567" t="str">
            <v>EQ</v>
          </cell>
          <cell r="G567" t="e">
            <v>#NAME?</v>
          </cell>
          <cell r="H567" t="e">
            <v>#NAME?</v>
          </cell>
          <cell r="I567" t="e">
            <v>#NAME?</v>
          </cell>
        </row>
        <row r="568">
          <cell r="A568" t="str">
            <v>M-8A</v>
          </cell>
          <cell r="C568" t="str">
            <v>MA</v>
          </cell>
          <cell r="D568" t="str">
            <v>ESTANTERÍA METÁLICA DE ÁNGULOS RANURADOS DE  02 CUERPOS 04 ANAQUELES</v>
          </cell>
          <cell r="E568" t="str">
            <v>MA</v>
          </cell>
          <cell r="F568" t="str">
            <v>EQ</v>
          </cell>
          <cell r="I568" t="e">
            <v>#NAME?</v>
          </cell>
        </row>
        <row r="569">
          <cell r="A569" t="str">
            <v>M-62</v>
          </cell>
          <cell r="C569" t="str">
            <v>MA</v>
          </cell>
          <cell r="D569" t="str">
            <v>ESTANTERÍA METÁLICA ESPECIAL DOBLE PARA MATERIAL ESTÉRIL</v>
          </cell>
          <cell r="E569" t="str">
            <v>MA</v>
          </cell>
          <cell r="F569" t="str">
            <v>EQ</v>
          </cell>
          <cell r="G569" t="e">
            <v>#NAME?</v>
          </cell>
          <cell r="H569" t="e">
            <v>#NAME?</v>
          </cell>
          <cell r="I569" t="e">
            <v>#NAME?</v>
          </cell>
        </row>
        <row r="570">
          <cell r="A570" t="str">
            <v>M-23</v>
          </cell>
          <cell r="C570" t="str">
            <v>MA</v>
          </cell>
          <cell r="D570" t="str">
            <v>ESTANTERIA METALICA PARA HISTORIAS CLINICAS UN CUERPO</v>
          </cell>
          <cell r="E570" t="str">
            <v>MA</v>
          </cell>
          <cell r="F570" t="str">
            <v>EQ</v>
          </cell>
          <cell r="G570" t="e">
            <v>#NAME?</v>
          </cell>
          <cell r="H570" t="e">
            <v>#NAME?</v>
          </cell>
          <cell r="I570" t="e">
            <v>#NAME?</v>
          </cell>
        </row>
        <row r="571">
          <cell r="A571" t="str">
            <v>MA-30</v>
          </cell>
          <cell r="C571" t="str">
            <v>MA</v>
          </cell>
          <cell r="D571" t="str">
            <v>ESTANTERÍA METÁLICA PARA MEDICAMENTOS, DE 90 X 26 CMS.</v>
          </cell>
          <cell r="E571" t="str">
            <v>MA</v>
          </cell>
          <cell r="F571" t="str">
            <v>EQ</v>
          </cell>
          <cell r="H571" t="e">
            <v>#NAME?</v>
          </cell>
          <cell r="I571" t="e">
            <v>#NAME?</v>
          </cell>
        </row>
        <row r="572">
          <cell r="A572" t="str">
            <v>M-23B</v>
          </cell>
          <cell r="C572" t="str">
            <v>MA</v>
          </cell>
          <cell r="D572" t="str">
            <v>ESTANTERIA METÁLICA PARA PLACAS DE RAYOS X</v>
          </cell>
          <cell r="E572" t="str">
            <v>MA</v>
          </cell>
          <cell r="F572" t="str">
            <v>EQ</v>
          </cell>
          <cell r="G572" t="e">
            <v>#NAME?</v>
          </cell>
          <cell r="H572" t="e">
            <v>#NAME?</v>
          </cell>
          <cell r="I572" t="e">
            <v>#NAME?</v>
          </cell>
        </row>
        <row r="573">
          <cell r="A573" t="str">
            <v>MA-6</v>
          </cell>
          <cell r="C573" t="str">
            <v>MC</v>
          </cell>
          <cell r="D573" t="str">
            <v>ESTANTERÍAS DE ACERO INOXIDABLE, 0.80 ML.X 2.10 DE 3 DIVISIONES</v>
          </cell>
          <cell r="E573" t="str">
            <v>MC</v>
          </cell>
          <cell r="F573" t="str">
            <v>EQ</v>
          </cell>
          <cell r="G573" t="e">
            <v>#NAME?</v>
          </cell>
          <cell r="H573" t="e">
            <v>#NAME?</v>
          </cell>
          <cell r="I573" t="e">
            <v>#NAME?</v>
          </cell>
        </row>
        <row r="574">
          <cell r="A574" t="str">
            <v>MA-6A</v>
          </cell>
          <cell r="C574" t="str">
            <v>MC</v>
          </cell>
          <cell r="D574" t="str">
            <v>ESTANTERÍAS DE ACERO INOXIDABLE, 0.80 ML.X 2.10 DE 5 DIVISIONES</v>
          </cell>
          <cell r="E574" t="str">
            <v>MC</v>
          </cell>
          <cell r="F574" t="str">
            <v>EQ</v>
          </cell>
          <cell r="G574" t="e">
            <v>#NAME?</v>
          </cell>
          <cell r="H574" t="e">
            <v>#NAME?</v>
          </cell>
          <cell r="I574" t="e">
            <v>#NAME?</v>
          </cell>
        </row>
        <row r="575">
          <cell r="A575" t="str">
            <v>M-9a</v>
          </cell>
          <cell r="C575" t="str">
            <v>MA</v>
          </cell>
          <cell r="D575" t="str">
            <v>ESTANTERÍAS DE MADERA C/ MELAMINE EN TABLEROS, 0.45 ML. ANCHO, 2.10 ML. ALTO</v>
          </cell>
          <cell r="E575" t="str">
            <v>MA</v>
          </cell>
          <cell r="F575" t="str">
            <v>EQ</v>
          </cell>
          <cell r="G575" t="e">
            <v>#NAME?</v>
          </cell>
          <cell r="H575" t="e">
            <v>#NAME?</v>
          </cell>
          <cell r="I575" t="e">
            <v>#NAME?</v>
          </cell>
        </row>
        <row r="576">
          <cell r="A576" t="str">
            <v>CU-10A</v>
          </cell>
          <cell r="C576" t="str">
            <v>EM</v>
          </cell>
          <cell r="D576" t="str">
            <v xml:space="preserve">ESTATIVA DE TECHO CON 01 COLUMNAS (GASES, 2 O, 2 V, 2 AC, 6 TOMAC. DOBLES, RACK, DATA, ESCAPE GASES) </v>
          </cell>
          <cell r="E576" t="str">
            <v>B</v>
          </cell>
          <cell r="F576" t="str">
            <v>EQ</v>
          </cell>
          <cell r="G576" t="e">
            <v>#NAME?</v>
          </cell>
          <cell r="H576" t="e">
            <v>#NAME?</v>
          </cell>
          <cell r="I576" t="e">
            <v>#NAME?</v>
          </cell>
        </row>
        <row r="577">
          <cell r="A577" t="str">
            <v>CU-10B</v>
          </cell>
          <cell r="C577" t="str">
            <v>EM</v>
          </cell>
          <cell r="D577" t="str">
            <v xml:space="preserve">ESTATIVA DE TECHO CON 01 COLUMNAS PARA EQUIPOS ( 6 TOMAC. DOBLES, RACK, DATA, PORTASUEROS) </v>
          </cell>
          <cell r="E577" t="str">
            <v>B</v>
          </cell>
          <cell r="F577" t="str">
            <v>EQ</v>
          </cell>
          <cell r="G577" t="e">
            <v>#NAME?</v>
          </cell>
          <cell r="H577" t="e">
            <v>#NAME?</v>
          </cell>
          <cell r="I577" t="e">
            <v>#NAME?</v>
          </cell>
        </row>
        <row r="578">
          <cell r="A578" t="str">
            <v>CU-10</v>
          </cell>
          <cell r="C578" t="str">
            <v>EM</v>
          </cell>
          <cell r="D578" t="str">
            <v>ESTATIVA DE TECHO CON 02 COLUMNAS (GASES, 2 O, 2 V, 2 AC, 6 TOMAC. DOBLES, RACK, DATA, ESCAPE GASES) Y EQUIPOS (6 TOMAC. DOBLES, RACK, DATA, PORTASUEROS)</v>
          </cell>
          <cell r="E578" t="str">
            <v>B</v>
          </cell>
          <cell r="F578" t="str">
            <v>EQ</v>
          </cell>
          <cell r="G578" t="e">
            <v>#NAME?</v>
          </cell>
          <cell r="H578" t="e">
            <v>#NAME?</v>
          </cell>
          <cell r="I578" t="e">
            <v>#NAME?</v>
          </cell>
        </row>
        <row r="579">
          <cell r="A579" t="str">
            <v>E-70</v>
          </cell>
          <cell r="C579" t="str">
            <v>LAB</v>
          </cell>
          <cell r="D579" t="str">
            <v>ESTEREOSCOPIO</v>
          </cell>
          <cell r="E579" t="str">
            <v>L</v>
          </cell>
          <cell r="F579" t="str">
            <v>EQ</v>
          </cell>
          <cell r="G579" t="e">
            <v>#NAME?</v>
          </cell>
          <cell r="H579" t="e">
            <v>#NAME?</v>
          </cell>
          <cell r="I579" t="e">
            <v>#NAME?</v>
          </cell>
        </row>
        <row r="580">
          <cell r="A580" t="str">
            <v>S-11A</v>
          </cell>
          <cell r="C580" t="str">
            <v>EST</v>
          </cell>
          <cell r="D580" t="str">
            <v>ESTERILIZADOR A VAPOR  DE RED, DOBLE PUERTA  CAP. APROX. 250 a 300 LT</v>
          </cell>
          <cell r="E580" t="str">
            <v>E</v>
          </cell>
          <cell r="F580" t="str">
            <v>EQ</v>
          </cell>
          <cell r="G580" t="e">
            <v>#NAME?</v>
          </cell>
          <cell r="H580" t="e">
            <v>#NAME?</v>
          </cell>
          <cell r="I580" t="e">
            <v>#NAME?</v>
          </cell>
        </row>
        <row r="581">
          <cell r="A581" t="str">
            <v>S-6</v>
          </cell>
          <cell r="C581" t="str">
            <v>EST</v>
          </cell>
          <cell r="D581" t="str">
            <v>ESTERILIZADOR CON GENERADOR ELECTRICO DE VAPOR 20 - 25 LT</v>
          </cell>
          <cell r="E581" t="str">
            <v>E</v>
          </cell>
          <cell r="F581" t="str">
            <v>EQ</v>
          </cell>
          <cell r="G581" t="e">
            <v>#NAME?</v>
          </cell>
          <cell r="H581" t="e">
            <v>#NAME?</v>
          </cell>
        </row>
        <row r="582">
          <cell r="A582" t="str">
            <v>S-8A</v>
          </cell>
          <cell r="C582" t="str">
            <v>EST</v>
          </cell>
          <cell r="D582" t="str">
            <v>ESTERILIZADOR CON GENERADOR ELECTRICO DE VAPOR 30 - 40 LT</v>
          </cell>
          <cell r="E582" t="str">
            <v>E</v>
          </cell>
          <cell r="F582" t="str">
            <v>EQ</v>
          </cell>
          <cell r="G582" t="e">
            <v>#NAME?</v>
          </cell>
          <cell r="H582" t="e">
            <v>#NAME?</v>
          </cell>
        </row>
        <row r="583">
          <cell r="A583" t="str">
            <v>S-8</v>
          </cell>
          <cell r="C583" t="str">
            <v>EST</v>
          </cell>
          <cell r="D583" t="str">
            <v>ESTERILIZADOR CON GENERADOR ELECTRICO DE VAPOR 40 - 50 LT</v>
          </cell>
          <cell r="E583" t="str">
            <v>E</v>
          </cell>
          <cell r="F583" t="str">
            <v>EQ</v>
          </cell>
          <cell r="G583" t="e">
            <v>#NAME?</v>
          </cell>
          <cell r="H583" t="e">
            <v>#NAME?</v>
          </cell>
          <cell r="I583" t="e">
            <v>#NAME?</v>
          </cell>
        </row>
        <row r="584">
          <cell r="A584" t="str">
            <v>S-9</v>
          </cell>
          <cell r="C584" t="str">
            <v>EST</v>
          </cell>
          <cell r="D584" t="str">
            <v>ESTERILIZADOR CON GENERADOR ELÉCTRICO DE VAPOR 70 - 80 LT</v>
          </cell>
          <cell r="E584" t="str">
            <v>E</v>
          </cell>
          <cell r="F584" t="str">
            <v>EQ</v>
          </cell>
          <cell r="G584" t="e">
            <v>#NAME?</v>
          </cell>
          <cell r="H584" t="e">
            <v>#NAME?</v>
          </cell>
          <cell r="I584" t="e">
            <v>#NAME?</v>
          </cell>
        </row>
        <row r="585">
          <cell r="A585" t="str">
            <v>S-24A</v>
          </cell>
          <cell r="C585" t="str">
            <v>EST</v>
          </cell>
          <cell r="D585" t="str">
            <v>ESTERILIZADOR CON GENERADOR ELECTRICO DE VAPOR DE 20 A 30 LITROS</v>
          </cell>
          <cell r="E585" t="str">
            <v>B</v>
          </cell>
          <cell r="F585" t="str">
            <v>EQ</v>
          </cell>
          <cell r="G585" t="e">
            <v>#NAME?</v>
          </cell>
          <cell r="H585" t="e">
            <v>#NAME?</v>
          </cell>
          <cell r="I585" t="e">
            <v>#NAME?</v>
          </cell>
        </row>
        <row r="586">
          <cell r="A586" t="str">
            <v>S-10A</v>
          </cell>
          <cell r="C586" t="str">
            <v>EST</v>
          </cell>
          <cell r="D586" t="str">
            <v>ESTERILIZADOR CON GENERADOR ELECTRICO DE VAPOR, DOS PUERTAS</v>
          </cell>
          <cell r="E586" t="str">
            <v>E</v>
          </cell>
          <cell r="F586" t="str">
            <v>EQ</v>
          </cell>
          <cell r="G586" t="e">
            <v>#NAME?</v>
          </cell>
          <cell r="H586" t="e">
            <v>#NAME?</v>
          </cell>
          <cell r="I586" t="e">
            <v>#NAME?</v>
          </cell>
        </row>
        <row r="587">
          <cell r="A587" t="str">
            <v>S-27</v>
          </cell>
          <cell r="C587" t="str">
            <v>MA</v>
          </cell>
          <cell r="D587" t="str">
            <v>ESTERILIZADOR DE AIRE CALIENTE DE 50 LTS.</v>
          </cell>
          <cell r="E587" t="str">
            <v>B</v>
          </cell>
          <cell r="F587" t="str">
            <v>EQ</v>
          </cell>
          <cell r="H587" t="e">
            <v>#NAME?</v>
          </cell>
          <cell r="I587" t="e">
            <v>#NAME?</v>
          </cell>
        </row>
        <row r="588">
          <cell r="A588" t="str">
            <v>EST-X01</v>
          </cell>
          <cell r="C588" t="str">
            <v>EST</v>
          </cell>
          <cell r="D588" t="str">
            <v xml:space="preserve">ESTERILIZADOR DE BAJA TEMPERATURA - PERÓXIDO DE HIDROGENO 100 LITROS MINIMO. </v>
          </cell>
          <cell r="E588" t="str">
            <v>B</v>
          </cell>
          <cell r="F588" t="str">
            <v>EQ</v>
          </cell>
          <cell r="G588" t="e">
            <v>#NAME?</v>
          </cell>
          <cell r="H588" t="e">
            <v>#NAME?</v>
          </cell>
          <cell r="I588" t="e">
            <v>#NAME?</v>
          </cell>
        </row>
        <row r="589">
          <cell r="A589" t="str">
            <v>S-40</v>
          </cell>
          <cell r="C589" t="str">
            <v>EST</v>
          </cell>
          <cell r="D589" t="str">
            <v>ESTERILIZADOR DE BAJA TEMPERATURA - PERÓXIDO DE HIDROGENO ó PLASMA CON DOBLE PUERTA</v>
          </cell>
          <cell r="E589" t="str">
            <v>B</v>
          </cell>
          <cell r="F589" t="str">
            <v>EQ</v>
          </cell>
          <cell r="G589" t="e">
            <v>#NAME?</v>
          </cell>
          <cell r="H589" t="e">
            <v>#NAME?</v>
          </cell>
          <cell r="I589" t="e">
            <v>#NAME?</v>
          </cell>
        </row>
        <row r="590">
          <cell r="A590" t="str">
            <v>EST-X02</v>
          </cell>
          <cell r="C590" t="str">
            <v>EST</v>
          </cell>
          <cell r="D590" t="str">
            <v>ESTERILIZADOR DE BAJA TEMPERATURA - PERÓXIDO DE HIDROGENO PLASMA CON DOBLE PUERTA 100 LITROS MINIMO</v>
          </cell>
          <cell r="E590" t="str">
            <v>B</v>
          </cell>
          <cell r="F590" t="str">
            <v>EQ</v>
          </cell>
          <cell r="G590" t="e">
            <v>#NAME?</v>
          </cell>
          <cell r="H590" t="e">
            <v>#NAME?</v>
          </cell>
        </row>
        <row r="591">
          <cell r="A591" t="str">
            <v>S-23</v>
          </cell>
          <cell r="C591" t="str">
            <v>EST</v>
          </cell>
          <cell r="D591" t="str">
            <v>ESTERILIZADOR DE BAJA TEMPERATURA CON OXIDO DE ETILENO (15 AMP.)</v>
          </cell>
          <cell r="E591" t="str">
            <v>E</v>
          </cell>
          <cell r="F591" t="str">
            <v>EQ</v>
          </cell>
          <cell r="G591" t="e">
            <v>#NAME?</v>
          </cell>
          <cell r="H591" t="e">
            <v>#NAME?</v>
          </cell>
          <cell r="I591" t="e">
            <v>#NAME?</v>
          </cell>
        </row>
        <row r="592">
          <cell r="A592" t="str">
            <v>S-71</v>
          </cell>
          <cell r="C592" t="str">
            <v>EST</v>
          </cell>
          <cell r="D592" t="str">
            <v>ESTERILIZADOR DE BIBERONES</v>
          </cell>
          <cell r="E592" t="str">
            <v>E</v>
          </cell>
          <cell r="F592" t="str">
            <v>EQ</v>
          </cell>
          <cell r="G592" t="e">
            <v>#NAME?</v>
          </cell>
          <cell r="H592" t="e">
            <v>#NAME?</v>
          </cell>
          <cell r="I592" t="e">
            <v>#NAME?</v>
          </cell>
        </row>
        <row r="593">
          <cell r="A593" t="str">
            <v>S-21</v>
          </cell>
          <cell r="C593" t="str">
            <v>EST</v>
          </cell>
          <cell r="D593" t="str">
            <v>ESTERILIZADOR DE CALOR HUMEDO DE 40 A 50 LITROS</v>
          </cell>
          <cell r="E593" t="str">
            <v>B</v>
          </cell>
          <cell r="F593" t="str">
            <v>EQ</v>
          </cell>
          <cell r="G593" t="e">
            <v>#NAME?</v>
          </cell>
          <cell r="H593" t="e">
            <v>#NAME?</v>
          </cell>
          <cell r="I593" t="e">
            <v>#NAME?</v>
          </cell>
        </row>
        <row r="594">
          <cell r="A594" t="str">
            <v>S-20</v>
          </cell>
          <cell r="C594" t="str">
            <v>EST</v>
          </cell>
          <cell r="D594" t="str">
            <v>ESTERILIZADOR DE CALOR HUMEDO DE 50 A 60 LITROS</v>
          </cell>
          <cell r="E594" t="str">
            <v>B</v>
          </cell>
          <cell r="F594" t="str">
            <v>EQ</v>
          </cell>
          <cell r="G594" t="e">
            <v>#NAME?</v>
          </cell>
          <cell r="H594" t="e">
            <v>#NAME?</v>
          </cell>
          <cell r="I594" t="e">
            <v>#NAME?</v>
          </cell>
        </row>
        <row r="595">
          <cell r="A595" t="str">
            <v>S-50</v>
          </cell>
          <cell r="C595" t="str">
            <v>EST</v>
          </cell>
          <cell r="D595" t="str">
            <v>ESTERILIZADOR DE CALOR HUMEDO DE 60 A 80 LITROS</v>
          </cell>
          <cell r="E595" t="str">
            <v>B</v>
          </cell>
          <cell r="F595" t="str">
            <v>EQ</v>
          </cell>
          <cell r="G595" t="e">
            <v>#NAME?</v>
          </cell>
          <cell r="H595" t="e">
            <v>#NAME?</v>
          </cell>
          <cell r="I595" t="e">
            <v>#NAME?</v>
          </cell>
        </row>
        <row r="596">
          <cell r="A596" t="str">
            <v>S-4</v>
          </cell>
          <cell r="C596" t="str">
            <v>EST</v>
          </cell>
          <cell r="D596" t="str">
            <v>ESTERILIZADOR ELÉCTRICO DE BIBERONES 30 A 55LTS</v>
          </cell>
          <cell r="E596" t="str">
            <v>B</v>
          </cell>
          <cell r="F596" t="str">
            <v>EQ</v>
          </cell>
          <cell r="G596" t="e">
            <v>#NAME?</v>
          </cell>
          <cell r="H596" t="e">
            <v>#NAME?</v>
          </cell>
          <cell r="I596" t="e">
            <v>#NAME?</v>
          </cell>
        </row>
        <row r="597">
          <cell r="A597" t="str">
            <v>DX-102</v>
          </cell>
          <cell r="C597" t="str">
            <v>DX</v>
          </cell>
          <cell r="D597" t="str">
            <v>ESTETOSCOPIO  NEONATAL</v>
          </cell>
          <cell r="E597" t="str">
            <v>C</v>
          </cell>
          <cell r="F597" t="str">
            <v>EQ</v>
          </cell>
          <cell r="G597" t="e">
            <v>#NAME?</v>
          </cell>
          <cell r="H597" t="e">
            <v>#NAME?</v>
          </cell>
          <cell r="I597" t="e">
            <v>#NAME?</v>
          </cell>
        </row>
        <row r="598">
          <cell r="A598" t="str">
            <v>DX-100</v>
          </cell>
          <cell r="C598" t="str">
            <v>DX</v>
          </cell>
          <cell r="D598" t="str">
            <v>ESTETOSCOPIO ADULTO</v>
          </cell>
          <cell r="E598" t="str">
            <v>C</v>
          </cell>
          <cell r="F598" t="str">
            <v>EQ</v>
          </cell>
          <cell r="G598" t="e">
            <v>#NAME?</v>
          </cell>
          <cell r="H598" t="e">
            <v>#NAME?</v>
          </cell>
          <cell r="I598" t="e">
            <v>#NAME?</v>
          </cell>
        </row>
        <row r="599">
          <cell r="A599" t="str">
            <v>DX-104</v>
          </cell>
          <cell r="C599" t="str">
            <v>DX</v>
          </cell>
          <cell r="D599" t="str">
            <v>ESTETOSCOPIO ADULTO PEDIÁTRICO</v>
          </cell>
          <cell r="E599" t="str">
            <v>C</v>
          </cell>
          <cell r="F599" t="str">
            <v>EQ</v>
          </cell>
          <cell r="G599" t="e">
            <v>#NAME?</v>
          </cell>
          <cell r="H599" t="e">
            <v>#NAME?</v>
          </cell>
          <cell r="I599" t="e">
            <v>#NAME?</v>
          </cell>
        </row>
        <row r="600">
          <cell r="A600" t="str">
            <v>DX-106</v>
          </cell>
          <cell r="C600" t="str">
            <v>DX</v>
          </cell>
          <cell r="D600" t="str">
            <v>ESTETOSCOPIO PEDIÁTRICO</v>
          </cell>
          <cell r="E600" t="str">
            <v>C</v>
          </cell>
          <cell r="F600" t="str">
            <v>EQ</v>
          </cell>
          <cell r="G600" t="e">
            <v>#NAME?</v>
          </cell>
          <cell r="H600" t="e">
            <v>#NAME?</v>
          </cell>
          <cell r="I600" t="e">
            <v>#NAME?</v>
          </cell>
        </row>
        <row r="601">
          <cell r="A601" t="str">
            <v>E-12</v>
          </cell>
          <cell r="C601" t="str">
            <v>MF</v>
          </cell>
          <cell r="D601" t="str">
            <v>ESTIMULADOR NERVIOSO TRANSCUTANEO  (TENS)</v>
          </cell>
          <cell r="E601" t="str">
            <v>B</v>
          </cell>
          <cell r="F601" t="str">
            <v>EQ</v>
          </cell>
          <cell r="G601" t="e">
            <v>#NAME?</v>
          </cell>
          <cell r="H601" t="e">
            <v>#NAME?</v>
          </cell>
          <cell r="I601" t="e">
            <v>#NAME?</v>
          </cell>
        </row>
        <row r="602">
          <cell r="A602" t="str">
            <v>L-12</v>
          </cell>
          <cell r="C602" t="str">
            <v>LAB</v>
          </cell>
          <cell r="D602" t="str">
            <v>ESTUFA (50 LITROS) - 2 Kw.</v>
          </cell>
          <cell r="E602" t="str">
            <v>L</v>
          </cell>
          <cell r="F602" t="str">
            <v>EQ</v>
          </cell>
          <cell r="G602" t="e">
            <v>#NAME?</v>
          </cell>
          <cell r="H602" t="e">
            <v>#NAME?</v>
          </cell>
          <cell r="I602" t="e">
            <v>#NAME?</v>
          </cell>
        </row>
        <row r="603">
          <cell r="A603" t="str">
            <v>U-50b</v>
          </cell>
          <cell r="C603" t="str">
            <v>EM</v>
          </cell>
          <cell r="D603" t="str">
            <v>ESTUFA CALENTADOR DE AMBIENTE</v>
          </cell>
          <cell r="E603" t="str">
            <v>E</v>
          </cell>
          <cell r="F603" t="str">
            <v>EQ</v>
          </cell>
          <cell r="H603" t="e">
            <v>#NAME?</v>
          </cell>
          <cell r="I603" t="e">
            <v>#NAME?</v>
          </cell>
        </row>
        <row r="604">
          <cell r="A604" t="str">
            <v>EST-04</v>
          </cell>
          <cell r="C604" t="str">
            <v>LAB</v>
          </cell>
          <cell r="D604" t="str">
            <v>ESTUFA DE 15 LITROS</v>
          </cell>
          <cell r="E604" t="str">
            <v>L</v>
          </cell>
          <cell r="F604" t="str">
            <v>EQ</v>
          </cell>
          <cell r="G604" t="e">
            <v>#NAME?</v>
          </cell>
          <cell r="H604" t="e">
            <v>#NAME?</v>
          </cell>
          <cell r="I604" t="e">
            <v>#NAME?</v>
          </cell>
        </row>
        <row r="605">
          <cell r="A605" t="str">
            <v>RC-202</v>
          </cell>
          <cell r="C605" t="str">
            <v>NUT</v>
          </cell>
          <cell r="D605" t="str">
            <v>EVAPORADOR PARA CAMARA FRIGORIFICA DE CARNES</v>
          </cell>
          <cell r="E605" t="str">
            <v>EM</v>
          </cell>
          <cell r="F605" t="str">
            <v>OC</v>
          </cell>
          <cell r="I605" t="e">
            <v>#NAME?</v>
          </cell>
        </row>
        <row r="606">
          <cell r="A606" t="str">
            <v>RC-402</v>
          </cell>
          <cell r="C606" t="str">
            <v>NUT</v>
          </cell>
          <cell r="D606" t="str">
            <v>EVAPORADOR PARA CAMARA FRIGORIFICA DE LACTEOS</v>
          </cell>
          <cell r="E606" t="str">
            <v>EM</v>
          </cell>
          <cell r="F606" t="str">
            <v>OC</v>
          </cell>
        </row>
        <row r="607">
          <cell r="A607" t="str">
            <v>RC-602</v>
          </cell>
          <cell r="C607" t="str">
            <v>NUT</v>
          </cell>
          <cell r="D607" t="str">
            <v>EVAPORADOR PARA CAMARA FRIGORIFICA DE PESCADO</v>
          </cell>
          <cell r="E607" t="str">
            <v>EM</v>
          </cell>
          <cell r="F607" t="str">
            <v>OC</v>
          </cell>
        </row>
        <row r="608">
          <cell r="A608" t="str">
            <v>RC-302</v>
          </cell>
          <cell r="C608" t="str">
            <v>NUT</v>
          </cell>
          <cell r="D608" t="str">
            <v>EVAPORADOR PARA CAMARA FRIGORIFICA DE VERDURAS</v>
          </cell>
          <cell r="E608" t="str">
            <v>EM</v>
          </cell>
          <cell r="F608" t="str">
            <v>OC</v>
          </cell>
        </row>
        <row r="609">
          <cell r="A609" t="str">
            <v>X-2</v>
          </cell>
          <cell r="C609" t="str">
            <v>NUT</v>
          </cell>
          <cell r="D609" t="str">
            <v xml:space="preserve">EXPRIMIDORES DE JUGOS, SEMI INDUSTRIAL, DE ACERO INOXIDABLE </v>
          </cell>
          <cell r="E609" t="str">
            <v>E</v>
          </cell>
          <cell r="F609" t="str">
            <v>EQ</v>
          </cell>
          <cell r="G609" t="e">
            <v>#NAME?</v>
          </cell>
          <cell r="H609" t="e">
            <v>#NAME?</v>
          </cell>
        </row>
        <row r="610">
          <cell r="A610" t="str">
            <v>Z-112A</v>
          </cell>
          <cell r="C610" t="str">
            <v>MC</v>
          </cell>
          <cell r="D610" t="str">
            <v>EXTINGUIDOR CONTRA INCENDIOS HALOGENADOS O CO2  DE 2 KG.</v>
          </cell>
          <cell r="E610" t="str">
            <v>MC</v>
          </cell>
          <cell r="F610" t="str">
            <v>EQ</v>
          </cell>
          <cell r="I610" t="e">
            <v>#NAME?</v>
          </cell>
        </row>
        <row r="611">
          <cell r="A611" t="str">
            <v>Z-112B</v>
          </cell>
          <cell r="C611" t="str">
            <v>MC</v>
          </cell>
          <cell r="D611" t="str">
            <v>EXTINGUIDOR CONTRA INCENDIOS HALOGENADOS O CO2  DE 6 KG.</v>
          </cell>
          <cell r="E611" t="str">
            <v>MC</v>
          </cell>
          <cell r="F611" t="str">
            <v>EQ</v>
          </cell>
        </row>
        <row r="612">
          <cell r="A612" t="str">
            <v>E-17</v>
          </cell>
          <cell r="C612" t="str">
            <v>C</v>
          </cell>
          <cell r="D612" t="str">
            <v>EXTINGUIDOR CONTRA INCENDIOS, CAP. 12 KGS.</v>
          </cell>
          <cell r="E612" t="str">
            <v>C</v>
          </cell>
          <cell r="F612" t="str">
            <v>EQ</v>
          </cell>
          <cell r="H612" t="e">
            <v>#NAME?</v>
          </cell>
          <cell r="I612" t="e">
            <v>#NAME?</v>
          </cell>
        </row>
        <row r="613">
          <cell r="A613" t="str">
            <v>E-15A</v>
          </cell>
          <cell r="C613" t="str">
            <v>C</v>
          </cell>
          <cell r="D613" t="str">
            <v>EXTINGUIDOR CONTRA INCENDIOS, CAP. 12 LIBRAS.</v>
          </cell>
          <cell r="E613" t="str">
            <v>C</v>
          </cell>
          <cell r="F613" t="str">
            <v>EQ</v>
          </cell>
          <cell r="H613" t="e">
            <v>#NAME?</v>
          </cell>
        </row>
        <row r="614">
          <cell r="A614" t="str">
            <v>E-17B</v>
          </cell>
          <cell r="C614" t="str">
            <v>MAN</v>
          </cell>
          <cell r="D614" t="str">
            <v>EXTINTOR DE ACETATO DE POTASIO</v>
          </cell>
          <cell r="E614" t="str">
            <v>E</v>
          </cell>
          <cell r="F614" t="str">
            <v>EQ</v>
          </cell>
          <cell r="G614" t="e">
            <v>#NAME?</v>
          </cell>
          <cell r="H614" t="e">
            <v>#NAME?</v>
          </cell>
          <cell r="I614" t="e">
            <v>#NAME?</v>
          </cell>
        </row>
        <row r="615">
          <cell r="A615" t="str">
            <v>E-16</v>
          </cell>
          <cell r="C615" t="str">
            <v>MAN</v>
          </cell>
          <cell r="D615" t="str">
            <v xml:space="preserve">EXTINTOR DE AGUA </v>
          </cell>
          <cell r="E615" t="str">
            <v>E</v>
          </cell>
          <cell r="F615" t="str">
            <v>EQ</v>
          </cell>
          <cell r="G615" t="e">
            <v>#NAME?</v>
          </cell>
          <cell r="H615" t="e">
            <v>#NAME?</v>
          </cell>
          <cell r="I615" t="e">
            <v>#NAME?</v>
          </cell>
        </row>
        <row r="616">
          <cell r="A616" t="str">
            <v>EX-10</v>
          </cell>
          <cell r="C616" t="str">
            <v>MAN</v>
          </cell>
          <cell r="D616" t="str">
            <v>EXTINTOR DE AGUA DE 2.5 GALONES</v>
          </cell>
          <cell r="E616" t="str">
            <v>E</v>
          </cell>
          <cell r="F616" t="str">
            <v>EQ</v>
          </cell>
          <cell r="I616" t="e">
            <v>#NAME?</v>
          </cell>
        </row>
        <row r="617">
          <cell r="A617" t="str">
            <v>E-17A</v>
          </cell>
          <cell r="C617" t="str">
            <v>MAN</v>
          </cell>
          <cell r="D617" t="str">
            <v>EXTINTOR DE AGUA DESTILADA</v>
          </cell>
          <cell r="E617" t="str">
            <v>E</v>
          </cell>
          <cell r="F617" t="str">
            <v>EQ</v>
          </cell>
          <cell r="G617" t="e">
            <v>#NAME?</v>
          </cell>
          <cell r="H617" t="e">
            <v>#NAME?</v>
          </cell>
          <cell r="I617" t="e">
            <v>#NAME?</v>
          </cell>
        </row>
        <row r="618">
          <cell r="A618" t="str">
            <v>E-17</v>
          </cell>
          <cell r="C618" t="str">
            <v>MAN</v>
          </cell>
          <cell r="D618" t="str">
            <v>EXTINTOR DE CO2</v>
          </cell>
          <cell r="E618" t="str">
            <v>E</v>
          </cell>
          <cell r="F618" t="str">
            <v>EQ</v>
          </cell>
          <cell r="G618" t="e">
            <v>#NAME?</v>
          </cell>
          <cell r="H618" t="e">
            <v>#NAME?</v>
          </cell>
          <cell r="I618" t="e">
            <v>#NAME?</v>
          </cell>
        </row>
        <row r="619">
          <cell r="A619" t="str">
            <v>E-17C</v>
          </cell>
          <cell r="C619" t="str">
            <v>MAN</v>
          </cell>
          <cell r="D619" t="str">
            <v>EXTINTOR DE CO2 DE 12 KG</v>
          </cell>
          <cell r="E619" t="str">
            <v>E</v>
          </cell>
          <cell r="F619" t="str">
            <v>EQ</v>
          </cell>
          <cell r="G619" t="e">
            <v>#NAME?</v>
          </cell>
          <cell r="H619" t="e">
            <v>#NAME?</v>
          </cell>
        </row>
        <row r="620">
          <cell r="A620" t="str">
            <v>E-15</v>
          </cell>
          <cell r="C620" t="str">
            <v>C</v>
          </cell>
          <cell r="D620" t="str">
            <v xml:space="preserve">EXTINTOR DE INCENDIOS DE POLVO QUIMICO SECO </v>
          </cell>
          <cell r="E620" t="str">
            <v>E</v>
          </cell>
          <cell r="F620" t="str">
            <v>EQ</v>
          </cell>
          <cell r="G620" t="e">
            <v>#NAME?</v>
          </cell>
          <cell r="H620" t="e">
            <v>#NAME?</v>
          </cell>
          <cell r="I620" t="e">
            <v>#NAME?</v>
          </cell>
        </row>
        <row r="621">
          <cell r="A621" t="str">
            <v>EX-4</v>
          </cell>
          <cell r="C621" t="str">
            <v>MAN</v>
          </cell>
          <cell r="D621" t="str">
            <v>EXTINTOR DE POLVO QUÍMICO SECO DE 12KG</v>
          </cell>
          <cell r="E621" t="str">
            <v>E</v>
          </cell>
          <cell r="F621" t="str">
            <v>EQ</v>
          </cell>
          <cell r="G621" t="e">
            <v>#NAME?</v>
          </cell>
          <cell r="H621" t="e">
            <v>#NAME?</v>
          </cell>
        </row>
        <row r="622">
          <cell r="A622" t="str">
            <v>L-87C</v>
          </cell>
          <cell r="C622" t="str">
            <v>LAB</v>
          </cell>
          <cell r="D622" t="str">
            <v>EXTRACTOR DE DNA (DE MESA)</v>
          </cell>
          <cell r="E622" t="str">
            <v>L</v>
          </cell>
          <cell r="F622" t="str">
            <v>EQ</v>
          </cell>
          <cell r="G622" t="e">
            <v>#NAME?</v>
          </cell>
          <cell r="H622" t="e">
            <v>#NAME?</v>
          </cell>
          <cell r="I622" t="e">
            <v>#NAME?</v>
          </cell>
        </row>
        <row r="623">
          <cell r="A623" t="str">
            <v>EM-X05</v>
          </cell>
          <cell r="C623" t="str">
            <v>MAN</v>
          </cell>
          <cell r="D623" t="str">
            <v>EXTRACTORES AXIALES</v>
          </cell>
          <cell r="E623" t="str">
            <v>E</v>
          </cell>
          <cell r="F623" t="str">
            <v>EQ</v>
          </cell>
          <cell r="G623" t="e">
            <v>#NAME?</v>
          </cell>
          <cell r="H623" t="e">
            <v>#NAME?</v>
          </cell>
        </row>
        <row r="624">
          <cell r="A624" t="str">
            <v>OF-06</v>
          </cell>
          <cell r="C624" t="str">
            <v>OFT</v>
          </cell>
          <cell r="D624" t="str">
            <v xml:space="preserve">FACOEMULSIFICADOR + VITREOFAGO </v>
          </cell>
          <cell r="E624" t="str">
            <v>B</v>
          </cell>
          <cell r="F624" t="str">
            <v>EQ</v>
          </cell>
          <cell r="G624" t="e">
            <v>#NAME?</v>
          </cell>
          <cell r="H624" t="e">
            <v>#NAME?</v>
          </cell>
        </row>
        <row r="625">
          <cell r="A625" t="str">
            <v>EM-28</v>
          </cell>
          <cell r="C625" t="str">
            <v>DX</v>
          </cell>
          <cell r="D625" t="str">
            <v>FAJA ERGOMETRICA CON MONITOR</v>
          </cell>
          <cell r="E625" t="str">
            <v>B</v>
          </cell>
          <cell r="F625" t="str">
            <v>EQ</v>
          </cell>
          <cell r="G625" t="e">
            <v>#NAME?</v>
          </cell>
          <cell r="H625" t="e">
            <v>#NAME?</v>
          </cell>
        </row>
        <row r="626">
          <cell r="A626" t="str">
            <v>Z-803</v>
          </cell>
          <cell r="C626" t="str">
            <v>COM</v>
          </cell>
          <cell r="D626" t="str">
            <v>FERULA NEUMANTICA DE MIEMBROS  INFERIORES</v>
          </cell>
          <cell r="E626" t="str">
            <v>COM</v>
          </cell>
          <cell r="F626" t="str">
            <v>EQ</v>
          </cell>
          <cell r="G626" t="e">
            <v>#NAME?</v>
          </cell>
          <cell r="H626" t="e">
            <v>#NAME?</v>
          </cell>
          <cell r="I626" t="e">
            <v>#NAME?</v>
          </cell>
        </row>
        <row r="627">
          <cell r="A627" t="str">
            <v>Z-802</v>
          </cell>
          <cell r="C627" t="str">
            <v>COM</v>
          </cell>
          <cell r="D627" t="str">
            <v>FERULA NEUMANTICA DE MIEMBROS  SUPERIORES</v>
          </cell>
          <cell r="E627" t="str">
            <v>COM</v>
          </cell>
          <cell r="F627" t="str">
            <v>EQ</v>
          </cell>
          <cell r="G627" t="e">
            <v>#NAME?</v>
          </cell>
          <cell r="H627" t="e">
            <v>#NAME?</v>
          </cell>
          <cell r="I627" t="e">
            <v>#NAME?</v>
          </cell>
        </row>
        <row r="628">
          <cell r="A628" t="str">
            <v>MA-44</v>
          </cell>
          <cell r="C628" t="str">
            <v>MC</v>
          </cell>
          <cell r="D628" t="str">
            <v>FICHERO DE APLIQUE MURAL PARA 10 PORTA HISTORIAS CLINICAS</v>
          </cell>
          <cell r="E628" t="str">
            <v>MC</v>
          </cell>
          <cell r="F628" t="str">
            <v>EQ</v>
          </cell>
          <cell r="G628" t="e">
            <v>#NAME?</v>
          </cell>
          <cell r="H628" t="e">
            <v>#NAME?</v>
          </cell>
          <cell r="I628" t="e">
            <v>#NAME?</v>
          </cell>
        </row>
        <row r="629">
          <cell r="A629" t="str">
            <v>CF-35D</v>
          </cell>
          <cell r="C629" t="str">
            <v>EM</v>
          </cell>
          <cell r="D629" t="str">
            <v>FILTRO ACTIVO ELIMINADOR DE ARMONICOS EN REDES ELÉCTRICAS</v>
          </cell>
          <cell r="E629" t="str">
            <v>EM</v>
          </cell>
          <cell r="F629" t="str">
            <v>OC</v>
          </cell>
          <cell r="G629" t="e">
            <v>#NAME?</v>
          </cell>
          <cell r="H629" t="e">
            <v>#NAME?</v>
          </cell>
          <cell r="I629" t="e">
            <v>#NAME?</v>
          </cell>
        </row>
        <row r="630">
          <cell r="A630" t="str">
            <v>L-102</v>
          </cell>
          <cell r="C630" t="str">
            <v>LAB</v>
          </cell>
          <cell r="D630" t="str">
            <v xml:space="preserve">FLOTADOR DE TEJIDOS </v>
          </cell>
          <cell r="E630" t="str">
            <v>L</v>
          </cell>
          <cell r="F630" t="str">
            <v>EQ</v>
          </cell>
          <cell r="G630" t="e">
            <v>#NAME?</v>
          </cell>
          <cell r="H630" t="e">
            <v>#NAME?</v>
          </cell>
          <cell r="I630" t="e">
            <v>#NAME?</v>
          </cell>
        </row>
        <row r="631">
          <cell r="A631" t="str">
            <v>EM-47A</v>
          </cell>
          <cell r="C631" t="str">
            <v>UAP</v>
          </cell>
          <cell r="D631" t="str">
            <v>FLUJÓMETRO  PORTÁTIL INC. BALON DE O2</v>
          </cell>
          <cell r="E631" t="str">
            <v>C</v>
          </cell>
          <cell r="F631" t="str">
            <v>EQ</v>
          </cell>
          <cell r="G631" t="e">
            <v>#NAME?</v>
          </cell>
          <cell r="H631" t="e">
            <v>#NAME?</v>
          </cell>
          <cell r="I631" t="e">
            <v>#NAME?</v>
          </cell>
        </row>
        <row r="632">
          <cell r="A632" t="str">
            <v>EM-47</v>
          </cell>
          <cell r="C632" t="str">
            <v>UAP</v>
          </cell>
          <cell r="D632" t="str">
            <v>FLUJÓMETRO CON HUMIDIFICADOR PARA LA RED DE OXÍGENO</v>
          </cell>
          <cell r="E632" t="str">
            <v>C</v>
          </cell>
          <cell r="F632" t="str">
            <v>EQ</v>
          </cell>
          <cell r="G632" t="e">
            <v>#NAME?</v>
          </cell>
          <cell r="H632" t="e">
            <v>#NAME?</v>
          </cell>
        </row>
        <row r="633">
          <cell r="A633" t="str">
            <v>EM-47E</v>
          </cell>
          <cell r="C633" t="str">
            <v>UAP</v>
          </cell>
          <cell r="D633" t="str">
            <v>FLUJÓMETRO PARA AUTOGENERADOR DE OXIGENO</v>
          </cell>
          <cell r="E633" t="str">
            <v>C</v>
          </cell>
          <cell r="F633" t="str">
            <v>EQ</v>
          </cell>
          <cell r="G633" t="e">
            <v>#NAME?</v>
          </cell>
          <cell r="H633" t="e">
            <v>#NAME?</v>
          </cell>
        </row>
        <row r="634">
          <cell r="A634" t="str">
            <v>L-95</v>
          </cell>
          <cell r="C634" t="str">
            <v>LAB</v>
          </cell>
          <cell r="D634" t="str">
            <v>FLUOROMETRO</v>
          </cell>
          <cell r="E634" t="str">
            <v>L</v>
          </cell>
          <cell r="F634" t="str">
            <v>EQ</v>
          </cell>
          <cell r="G634" t="e">
            <v>#NAME?</v>
          </cell>
          <cell r="H634" t="e">
            <v>#NAME?</v>
          </cell>
          <cell r="I634" t="e">
            <v>#NAME?</v>
          </cell>
        </row>
        <row r="635">
          <cell r="A635" t="str">
            <v>O-15</v>
          </cell>
          <cell r="C635" t="str">
            <v>INF</v>
          </cell>
          <cell r="D635" t="str">
            <v>FOTOCOPIADORA ELÉCTRICA TIPO CONSOLA.</v>
          </cell>
          <cell r="E635" t="str">
            <v>INF</v>
          </cell>
          <cell r="F635" t="str">
            <v>EQ</v>
          </cell>
          <cell r="G635" t="e">
            <v>#NAME?</v>
          </cell>
          <cell r="H635" t="e">
            <v>#NAME?</v>
          </cell>
          <cell r="I635" t="e">
            <v>#NAME?</v>
          </cell>
        </row>
        <row r="636">
          <cell r="A636" t="str">
            <v>L-38</v>
          </cell>
          <cell r="C636" t="str">
            <v>LAB</v>
          </cell>
          <cell r="D636" t="str">
            <v>FOTOMETRO AUTOMATIZADO 100 PBS/H  (CESION EN USO)</v>
          </cell>
          <cell r="E636" t="str">
            <v>L</v>
          </cell>
          <cell r="F636" t="str">
            <v>EQ</v>
          </cell>
          <cell r="G636" t="e">
            <v>#NAME?</v>
          </cell>
          <cell r="H636" t="e">
            <v>#NAME?</v>
          </cell>
          <cell r="I636" t="e">
            <v>#NAME?</v>
          </cell>
        </row>
        <row r="637">
          <cell r="A637" t="str">
            <v>X-18</v>
          </cell>
          <cell r="C637" t="str">
            <v>NUT</v>
          </cell>
          <cell r="D637" t="str">
            <v>FREIDORA DE PAPAS A GAS</v>
          </cell>
          <cell r="E637" t="str">
            <v>E</v>
          </cell>
          <cell r="F637" t="str">
            <v>EQ</v>
          </cell>
          <cell r="G637" t="e">
            <v>#NAME?</v>
          </cell>
          <cell r="H637" t="e">
            <v>#NAME?</v>
          </cell>
          <cell r="I637" t="e">
            <v>#NAME?</v>
          </cell>
        </row>
        <row r="638">
          <cell r="A638" t="str">
            <v>DX-20</v>
          </cell>
          <cell r="C638" t="str">
            <v>DX</v>
          </cell>
          <cell r="D638" t="str">
            <v>FRONTOLUZ</v>
          </cell>
          <cell r="E638" t="str">
            <v>C</v>
          </cell>
          <cell r="F638" t="str">
            <v>EQ</v>
          </cell>
          <cell r="G638" t="e">
            <v>#NAME?</v>
          </cell>
          <cell r="H638" t="e">
            <v>#NAME?</v>
          </cell>
          <cell r="I638" t="e">
            <v>#NAME?</v>
          </cell>
        </row>
        <row r="639">
          <cell r="A639" t="str">
            <v>CF-35X</v>
          </cell>
          <cell r="C639" t="str">
            <v>EM</v>
          </cell>
          <cell r="D639" t="str">
            <v>GABINETE E INTERRUPTORES AUTOMATICOS</v>
          </cell>
          <cell r="E639" t="str">
            <v>EM</v>
          </cell>
          <cell r="F639" t="str">
            <v>OC</v>
          </cell>
          <cell r="G639" t="e">
            <v>#NAME?</v>
          </cell>
          <cell r="H639" t="e">
            <v>#NAME?</v>
          </cell>
          <cell r="I639" t="e">
            <v>#NAME?</v>
          </cell>
        </row>
        <row r="640">
          <cell r="A640" t="str">
            <v>Z-113A</v>
          </cell>
          <cell r="C640" t="str">
            <v>INF</v>
          </cell>
          <cell r="D640" t="str">
            <v>GABINETE METÁLICO DE PARED 18 U (INCLUYE  KIT VENTILACIÓN, BARRA DE ATERRAMIENTO Y REGLETA DE ALIMENTACIÓN)</v>
          </cell>
          <cell r="E640" t="str">
            <v>INF</v>
          </cell>
          <cell r="F640" t="str">
            <v>EQ</v>
          </cell>
          <cell r="G640" t="e">
            <v>#NAME?</v>
          </cell>
          <cell r="H640" t="e">
            <v>#NAME?</v>
          </cell>
          <cell r="I640" t="e">
            <v>#NAME?</v>
          </cell>
        </row>
        <row r="641">
          <cell r="A641" t="str">
            <v>Z-113B</v>
          </cell>
          <cell r="C641" t="str">
            <v>INF</v>
          </cell>
          <cell r="D641" t="str">
            <v xml:space="preserve">GABINETE METÁLICO DE PISO (INCLUYE  KIT VENTILACIÓN, BARRA DE ATERRAMIENTO Y REGLETA DE ALIMENTACIÓN) </v>
          </cell>
          <cell r="E641" t="str">
            <v>INF</v>
          </cell>
          <cell r="F641" t="str">
            <v>EQ</v>
          </cell>
          <cell r="G641" t="e">
            <v>#NAME?</v>
          </cell>
          <cell r="H641" t="e">
            <v>#NAME?</v>
          </cell>
          <cell r="I641" t="e">
            <v>#NAME?</v>
          </cell>
        </row>
        <row r="642">
          <cell r="A642" t="str">
            <v>CF-35A</v>
          </cell>
          <cell r="C642" t="str">
            <v>EM</v>
          </cell>
          <cell r="D642" t="str">
            <v>GABINETE Y TRANSFORMADOR DE POTENCIA</v>
          </cell>
          <cell r="E642" t="str">
            <v>EM</v>
          </cell>
          <cell r="F642" t="str">
            <v>OC</v>
          </cell>
          <cell r="I642" t="e">
            <v>#NAME?</v>
          </cell>
        </row>
        <row r="643">
          <cell r="A643" t="str">
            <v>GA-300</v>
          </cell>
          <cell r="C643" t="str">
            <v>EM</v>
          </cell>
          <cell r="D643" t="str">
            <v>GATA HIDRAULICA TIPO LAGARTO</v>
          </cell>
          <cell r="E643" t="str">
            <v>EM</v>
          </cell>
          <cell r="F643" t="str">
            <v>EQ</v>
          </cell>
          <cell r="G643" t="e">
            <v>#NAME?</v>
          </cell>
          <cell r="H643" t="e">
            <v>#NAME?</v>
          </cell>
        </row>
        <row r="644">
          <cell r="A644" t="str">
            <v>EM-42</v>
          </cell>
          <cell r="C644" t="str">
            <v>DX</v>
          </cell>
          <cell r="D644" t="str">
            <v xml:space="preserve">GLUCÓMETRO PORTÁTIL </v>
          </cell>
          <cell r="E644" t="str">
            <v>B</v>
          </cell>
          <cell r="F644" t="str">
            <v>EQ</v>
          </cell>
          <cell r="G644" t="e">
            <v>#NAME?</v>
          </cell>
          <cell r="H644" t="e">
            <v>#NAME?</v>
          </cell>
        </row>
        <row r="645">
          <cell r="A645" t="str">
            <v>U-24A</v>
          </cell>
          <cell r="C645" t="str">
            <v>DX</v>
          </cell>
          <cell r="D645" t="str">
            <v>GONIOSCOPIO</v>
          </cell>
          <cell r="E645" t="str">
            <v>C</v>
          </cell>
          <cell r="F645" t="str">
            <v>EQ</v>
          </cell>
          <cell r="G645" t="e">
            <v>#NAME?</v>
          </cell>
          <cell r="H645" t="e">
            <v>#NAME?</v>
          </cell>
        </row>
        <row r="646">
          <cell r="A646" t="str">
            <v>K-73B</v>
          </cell>
          <cell r="C646" t="str">
            <v>NUT</v>
          </cell>
          <cell r="D646" t="str">
            <v xml:space="preserve">GRUPO DE COCCIÓN DE 3 MARMITAS 10,15, 20 LITROS </v>
          </cell>
          <cell r="E646" t="str">
            <v>E</v>
          </cell>
          <cell r="F646" t="str">
            <v>EQ</v>
          </cell>
          <cell r="G646" t="e">
            <v>#NAME?</v>
          </cell>
          <cell r="H646" t="e">
            <v>#NAME?</v>
          </cell>
          <cell r="I646" t="e">
            <v>#NAME?</v>
          </cell>
        </row>
        <row r="647">
          <cell r="A647" t="str">
            <v>K-73</v>
          </cell>
          <cell r="C647" t="str">
            <v>NUT</v>
          </cell>
          <cell r="D647" t="str">
            <v xml:space="preserve">GRUPO DE COCCIÓN DE 3 MARMITAS,30,50, 60 LITROS </v>
          </cell>
          <cell r="E647" t="str">
            <v>E</v>
          </cell>
          <cell r="F647" t="str">
            <v>EQ</v>
          </cell>
          <cell r="G647" t="e">
            <v>#NAME?</v>
          </cell>
          <cell r="H647" t="e">
            <v>#NAME?</v>
          </cell>
          <cell r="I647" t="e">
            <v>#NAME?</v>
          </cell>
        </row>
        <row r="648">
          <cell r="A648" t="str">
            <v>K-73a</v>
          </cell>
          <cell r="C648" t="str">
            <v>NUT</v>
          </cell>
          <cell r="D648" t="str">
            <v>GRUPO DE COCCION MARMITAS  DE 20/40/60 LITROS</v>
          </cell>
          <cell r="E648" t="str">
            <v>EM</v>
          </cell>
          <cell r="F648" t="str">
            <v>OC</v>
          </cell>
          <cell r="I648" t="e">
            <v>#NAME?</v>
          </cell>
        </row>
        <row r="649">
          <cell r="A649" t="str">
            <v>GE-100</v>
          </cell>
          <cell r="C649" t="str">
            <v>CF</v>
          </cell>
          <cell r="D649" t="str">
            <v>GRUPO ELECTROGENO</v>
          </cell>
          <cell r="E649" t="str">
            <v>EM</v>
          </cell>
          <cell r="F649" t="str">
            <v>OC</v>
          </cell>
          <cell r="I649" t="e">
            <v>#NAME?</v>
          </cell>
        </row>
        <row r="650">
          <cell r="A650" t="str">
            <v>CF-500X</v>
          </cell>
          <cell r="C650" t="str">
            <v>CF</v>
          </cell>
          <cell r="D650" t="str">
            <v>GRUPO ELECTROGENO DE 08 A 10 KW</v>
          </cell>
          <cell r="E650" t="str">
            <v>EM</v>
          </cell>
          <cell r="F650" t="str">
            <v>EQ</v>
          </cell>
          <cell r="G650" t="e">
            <v>#NAME?</v>
          </cell>
          <cell r="H650" t="e">
            <v>#NAME?</v>
          </cell>
        </row>
        <row r="651">
          <cell r="A651" t="str">
            <v>CF-501X</v>
          </cell>
          <cell r="C651" t="str">
            <v>CF</v>
          </cell>
          <cell r="D651" t="str">
            <v>GRUPO ELECTROGENO DE 15 A 20 KW</v>
          </cell>
          <cell r="E651" t="str">
            <v>EM</v>
          </cell>
          <cell r="F651" t="str">
            <v>OC</v>
          </cell>
          <cell r="G651" t="e">
            <v>#NAME?</v>
          </cell>
          <cell r="H651" t="e">
            <v>#NAME?</v>
          </cell>
        </row>
        <row r="652">
          <cell r="A652" t="str">
            <v>CF-502X</v>
          </cell>
          <cell r="C652" t="str">
            <v>CF</v>
          </cell>
          <cell r="D652" t="str">
            <v>GRUPO ELECTROGENO DE 25 A 30 KW</v>
          </cell>
          <cell r="E652" t="str">
            <v>EM</v>
          </cell>
          <cell r="F652" t="str">
            <v>EQ</v>
          </cell>
          <cell r="G652" t="e">
            <v>#NAME?</v>
          </cell>
          <cell r="H652" t="e">
            <v>#NAME?</v>
          </cell>
          <cell r="I652" t="e">
            <v>#NAME?</v>
          </cell>
        </row>
        <row r="653">
          <cell r="A653" t="str">
            <v>CF-19B</v>
          </cell>
          <cell r="C653" t="str">
            <v>CF</v>
          </cell>
          <cell r="D653" t="str">
            <v>GRUPOS ELECTRÓGENOS 80/100 KVA</v>
          </cell>
          <cell r="E653" t="str">
            <v>EM</v>
          </cell>
          <cell r="F653" t="str">
            <v>OC</v>
          </cell>
          <cell r="I653" t="e">
            <v>#NAME?</v>
          </cell>
        </row>
        <row r="654">
          <cell r="A654" t="str">
            <v>J-14</v>
          </cell>
          <cell r="C654" t="str">
            <v>C</v>
          </cell>
          <cell r="D654" t="str">
            <v>GUILLOTINA DE MESA ACCIONAMIENTO MANUAL</v>
          </cell>
          <cell r="E654" t="str">
            <v>C</v>
          </cell>
          <cell r="F654" t="str">
            <v>EQ</v>
          </cell>
          <cell r="G654" t="e">
            <v>#NAME?</v>
          </cell>
          <cell r="H654" t="e">
            <v>#NAME?</v>
          </cell>
        </row>
        <row r="655">
          <cell r="A655" t="str">
            <v>L-51</v>
          </cell>
          <cell r="C655" t="str">
            <v>LAB</v>
          </cell>
          <cell r="D655" t="str">
            <v>HEMOBASCULA DIGITAL PROGRAMABLE, CON MESA BAJA</v>
          </cell>
          <cell r="E655" t="str">
            <v>L</v>
          </cell>
          <cell r="F655" t="str">
            <v>EQ</v>
          </cell>
          <cell r="G655" t="e">
            <v>#NAME?</v>
          </cell>
          <cell r="H655" t="e">
            <v>#NAME?</v>
          </cell>
          <cell r="I655" t="e">
            <v>#NAME?</v>
          </cell>
        </row>
        <row r="656">
          <cell r="A656" t="str">
            <v>L-142A</v>
          </cell>
          <cell r="C656" t="str">
            <v>LAB</v>
          </cell>
          <cell r="D656" t="str">
            <v>HEMOGLOBINOMETRO</v>
          </cell>
          <cell r="E656" t="str">
            <v>L</v>
          </cell>
          <cell r="F656" t="str">
            <v>EQ</v>
          </cell>
          <cell r="G656" t="e">
            <v>#NAME?</v>
          </cell>
          <cell r="H656" t="e">
            <v>#NAME?</v>
          </cell>
          <cell r="I656" t="e">
            <v>#NAME?</v>
          </cell>
        </row>
        <row r="657">
          <cell r="A657" t="str">
            <v>HER-02</v>
          </cell>
          <cell r="C657" t="str">
            <v>MAN</v>
          </cell>
          <cell r="D657" t="str">
            <v>HERRAMIENTA PARA GASFITERO</v>
          </cell>
          <cell r="E657" t="str">
            <v>C</v>
          </cell>
          <cell r="F657" t="str">
            <v>EQ</v>
          </cell>
          <cell r="I657" t="e">
            <v>#NAME?</v>
          </cell>
        </row>
        <row r="658">
          <cell r="A658" t="str">
            <v>HER-03</v>
          </cell>
          <cell r="C658" t="str">
            <v>MAN</v>
          </cell>
          <cell r="D658" t="str">
            <v>HERRAMIENTAS PARA CARPINTERO</v>
          </cell>
          <cell r="E658" t="str">
            <v>C</v>
          </cell>
          <cell r="F658" t="str">
            <v>EQ</v>
          </cell>
          <cell r="I658" t="e">
            <v>#NAME?</v>
          </cell>
        </row>
        <row r="659">
          <cell r="A659" t="str">
            <v>HER-04</v>
          </cell>
          <cell r="C659" t="str">
            <v>MAN</v>
          </cell>
          <cell r="D659" t="str">
            <v>HERRAMIENTAS PARA ELECTRICISTAS</v>
          </cell>
          <cell r="E659" t="str">
            <v>C</v>
          </cell>
          <cell r="F659" t="str">
            <v>EQ</v>
          </cell>
        </row>
        <row r="660">
          <cell r="A660" t="str">
            <v>HER-01</v>
          </cell>
          <cell r="C660" t="str">
            <v>MAN</v>
          </cell>
          <cell r="D660" t="str">
            <v>HERRAMIENTAS PARA ELECTRONICA</v>
          </cell>
          <cell r="E660" t="str">
            <v>C</v>
          </cell>
          <cell r="F660" t="str">
            <v>EQ</v>
          </cell>
        </row>
        <row r="661">
          <cell r="A661" t="str">
            <v>HER-05</v>
          </cell>
          <cell r="C661" t="str">
            <v>MAN</v>
          </cell>
          <cell r="D661" t="str">
            <v>HERRAMIENTAS PARA JARDINERO</v>
          </cell>
          <cell r="E661" t="str">
            <v>C</v>
          </cell>
          <cell r="F661" t="str">
            <v>EQ</v>
          </cell>
        </row>
        <row r="662">
          <cell r="A662" t="str">
            <v>HER-06</v>
          </cell>
          <cell r="C662" t="str">
            <v>MAN</v>
          </cell>
          <cell r="D662" t="str">
            <v>HERRAMIENTAS PARA MECANICA</v>
          </cell>
          <cell r="E662" t="str">
            <v>C</v>
          </cell>
          <cell r="F662" t="str">
            <v>EQ</v>
          </cell>
        </row>
        <row r="663">
          <cell r="A663" t="str">
            <v>HER-07</v>
          </cell>
          <cell r="C663" t="str">
            <v>MAN</v>
          </cell>
          <cell r="D663" t="str">
            <v>HERRAMIENTAS PARA PINTOR</v>
          </cell>
          <cell r="E663" t="str">
            <v>C</v>
          </cell>
          <cell r="F663" t="str">
            <v>EQ</v>
          </cell>
        </row>
        <row r="664">
          <cell r="A664" t="str">
            <v>X-3</v>
          </cell>
          <cell r="C664" t="str">
            <v>NUT</v>
          </cell>
          <cell r="D664" t="str">
            <v>HERVIDOR DE AGUA</v>
          </cell>
          <cell r="E664" t="str">
            <v>E</v>
          </cell>
          <cell r="F664" t="str">
            <v>EQ</v>
          </cell>
          <cell r="G664" t="e">
            <v>#NAME?</v>
          </cell>
          <cell r="H664" t="e">
            <v>#NAME?</v>
          </cell>
        </row>
        <row r="665">
          <cell r="A665" t="str">
            <v>L-70K</v>
          </cell>
          <cell r="C665" t="str">
            <v>LAB</v>
          </cell>
          <cell r="D665" t="str">
            <v>HIGROMETRO</v>
          </cell>
          <cell r="E665" t="str">
            <v>L</v>
          </cell>
          <cell r="F665" t="str">
            <v>EQ</v>
          </cell>
          <cell r="G665" t="e">
            <v>#NAME?</v>
          </cell>
          <cell r="H665" t="e">
            <v>#NAME?</v>
          </cell>
        </row>
        <row r="666">
          <cell r="A666" t="str">
            <v>L-70A</v>
          </cell>
          <cell r="C666" t="str">
            <v>LAB</v>
          </cell>
          <cell r="D666" t="str">
            <v>HIGROTERMOMETRO</v>
          </cell>
          <cell r="E666" t="str">
            <v>L</v>
          </cell>
          <cell r="F666" t="str">
            <v>EQ</v>
          </cell>
          <cell r="G666" t="e">
            <v>#NAME?</v>
          </cell>
          <cell r="H666" t="e">
            <v>#NAME?</v>
          </cell>
          <cell r="I666" t="e">
            <v>#NAME?</v>
          </cell>
        </row>
        <row r="667">
          <cell r="A667" t="str">
            <v>EM-7</v>
          </cell>
          <cell r="C667" t="str">
            <v>MO</v>
          </cell>
          <cell r="D667" t="str">
            <v>HOLTER DIGITAL</v>
          </cell>
          <cell r="E667" t="str">
            <v>B</v>
          </cell>
          <cell r="F667" t="str">
            <v>EQ</v>
          </cell>
          <cell r="G667" t="e">
            <v>#NAME?</v>
          </cell>
          <cell r="H667" t="e">
            <v>#NAME?</v>
          </cell>
          <cell r="I667" t="e">
            <v>#NAME?</v>
          </cell>
        </row>
        <row r="668">
          <cell r="A668" t="str">
            <v>EM-79F</v>
          </cell>
          <cell r="C668" t="str">
            <v>MO</v>
          </cell>
          <cell r="D668" t="str">
            <v>HOLTER DIGITAL</v>
          </cell>
          <cell r="E668" t="str">
            <v>B</v>
          </cell>
          <cell r="F668" t="str">
            <v>EQ</v>
          </cell>
          <cell r="G668" t="e">
            <v>#NAME?</v>
          </cell>
          <cell r="H668" t="e">
            <v>#NAME?</v>
          </cell>
          <cell r="I668" t="e">
            <v>#NAME?</v>
          </cell>
        </row>
        <row r="669">
          <cell r="A669" t="str">
            <v>EM-7B</v>
          </cell>
          <cell r="C669" t="str">
            <v>MO</v>
          </cell>
          <cell r="D669" t="str">
            <v>HOLTER DIGITAL + SISTEMA MAPA</v>
          </cell>
          <cell r="E669" t="str">
            <v>B</v>
          </cell>
          <cell r="F669" t="str">
            <v>EQ</v>
          </cell>
          <cell r="G669" t="e">
            <v>#NAME?</v>
          </cell>
          <cell r="H669" t="e">
            <v>#NAME?</v>
          </cell>
          <cell r="I669" t="e">
            <v>#NAME?</v>
          </cell>
        </row>
        <row r="670">
          <cell r="A670" t="str">
            <v>K-92a</v>
          </cell>
          <cell r="C670" t="str">
            <v>NUT</v>
          </cell>
          <cell r="D670" t="str">
            <v xml:space="preserve">HORNO A GAS </v>
          </cell>
          <cell r="E670" t="str">
            <v>E</v>
          </cell>
          <cell r="F670" t="str">
            <v>EQ</v>
          </cell>
          <cell r="G670" t="e">
            <v>#NAME?</v>
          </cell>
          <cell r="H670" t="e">
            <v>#NAME?</v>
          </cell>
          <cell r="I670" t="e">
            <v>#NAME?</v>
          </cell>
        </row>
        <row r="671">
          <cell r="A671" t="str">
            <v>K-34</v>
          </cell>
          <cell r="C671" t="str">
            <v>NUT</v>
          </cell>
          <cell r="D671" t="str">
            <v xml:space="preserve">HORNO A GAS, DE 4 BANDEJAS MÍNIMO, PARA REPOSTERO </v>
          </cell>
          <cell r="E671" t="str">
            <v>E</v>
          </cell>
          <cell r="F671" t="str">
            <v>EQ</v>
          </cell>
          <cell r="G671" t="e">
            <v>#NAME?</v>
          </cell>
          <cell r="H671" t="e">
            <v>#NAME?</v>
          </cell>
          <cell r="I671" t="e">
            <v>#NAME?</v>
          </cell>
        </row>
        <row r="672">
          <cell r="A672" t="str">
            <v>K-130</v>
          </cell>
          <cell r="C672" t="str">
            <v>NUT</v>
          </cell>
          <cell r="D672" t="str">
            <v>HORNO COMBINADO A GAS CON 10 BANDEJAS</v>
          </cell>
          <cell r="E672" t="str">
            <v>E</v>
          </cell>
          <cell r="F672" t="str">
            <v>EQ</v>
          </cell>
          <cell r="G672" t="e">
            <v>#NAME?</v>
          </cell>
          <cell r="H672" t="e">
            <v>#NAME?</v>
          </cell>
          <cell r="I672" t="e">
            <v>#NAME?</v>
          </cell>
        </row>
        <row r="673">
          <cell r="A673" t="str">
            <v>X-70</v>
          </cell>
          <cell r="C673" t="str">
            <v>NUT</v>
          </cell>
          <cell r="D673" t="str">
            <v xml:space="preserve">HORNO MICROONDAS </v>
          </cell>
          <cell r="E673" t="str">
            <v>E</v>
          </cell>
          <cell r="F673" t="str">
            <v>EQ</v>
          </cell>
          <cell r="G673" t="e">
            <v>#NAME?</v>
          </cell>
          <cell r="H673" t="e">
            <v>#NAME?</v>
          </cell>
          <cell r="I673" t="e">
            <v>#NAME?</v>
          </cell>
        </row>
        <row r="674">
          <cell r="A674" t="str">
            <v>X-43</v>
          </cell>
          <cell r="C674" t="str">
            <v>NUT</v>
          </cell>
          <cell r="D674" t="str">
            <v>HORNO MICROONDAS CON PANEL DIGITAL</v>
          </cell>
          <cell r="E674" t="str">
            <v>E</v>
          </cell>
          <cell r="F674" t="str">
            <v>EQ</v>
          </cell>
          <cell r="G674" t="e">
            <v>#NAME?</v>
          </cell>
          <cell r="H674" t="e">
            <v>#NAME?</v>
          </cell>
          <cell r="I674" t="e">
            <v>#NAME?</v>
          </cell>
        </row>
        <row r="675">
          <cell r="A675" t="str">
            <v>HV-1</v>
          </cell>
          <cell r="C675" t="str">
            <v>NUT</v>
          </cell>
          <cell r="D675" t="str">
            <v xml:space="preserve">HORNO VAPORIZADOR PARA ALIMENTOS </v>
          </cell>
          <cell r="E675" t="str">
            <v>E</v>
          </cell>
          <cell r="F675" t="str">
            <v>EQ</v>
          </cell>
          <cell r="G675" t="e">
            <v>#NAME?</v>
          </cell>
          <cell r="H675" t="e">
            <v>#NAME?</v>
          </cell>
        </row>
        <row r="676">
          <cell r="A676" t="str">
            <v>O-27</v>
          </cell>
          <cell r="C676" t="str">
            <v>INF</v>
          </cell>
          <cell r="D676" t="str">
            <v>IMPRESORA</v>
          </cell>
          <cell r="E676" t="str">
            <v>INF</v>
          </cell>
          <cell r="F676" t="str">
            <v>EQ</v>
          </cell>
          <cell r="G676" t="e">
            <v>#NAME?</v>
          </cell>
          <cell r="H676" t="e">
            <v>#NAME?</v>
          </cell>
        </row>
        <row r="677">
          <cell r="A677" t="str">
            <v>O-27a</v>
          </cell>
          <cell r="C677" t="str">
            <v>INF</v>
          </cell>
          <cell r="D677" t="str">
            <v>IMPRESORA (LÁSER B/N)</v>
          </cell>
          <cell r="E677" t="str">
            <v>INF</v>
          </cell>
          <cell r="F677" t="str">
            <v>EQ</v>
          </cell>
          <cell r="G677" t="e">
            <v>#NAME?</v>
          </cell>
          <cell r="H677" t="e">
            <v>#NAME?</v>
          </cell>
        </row>
        <row r="678">
          <cell r="A678" t="str">
            <v>Z-147B</v>
          </cell>
          <cell r="C678" t="str">
            <v>INF</v>
          </cell>
          <cell r="D678" t="str">
            <v>IMPRESORA LASER ALTA DEMANDA</v>
          </cell>
          <cell r="E678" t="str">
            <v>INF</v>
          </cell>
          <cell r="F678" t="str">
            <v>EQ</v>
          </cell>
          <cell r="G678" t="e">
            <v>#NAME?</v>
          </cell>
          <cell r="H678" t="e">
            <v>#NAME?</v>
          </cell>
          <cell r="I678" t="e">
            <v>#NAME?</v>
          </cell>
        </row>
        <row r="679">
          <cell r="A679" t="str">
            <v>Z-103A</v>
          </cell>
          <cell r="C679" t="str">
            <v>INF</v>
          </cell>
          <cell r="D679" t="str">
            <v>CAMARA DE VIDEO IP FIJA INTERIOR TIPO DOMO</v>
          </cell>
          <cell r="E679" t="str">
            <v>INF</v>
          </cell>
          <cell r="F679" t="str">
            <v>EQ</v>
          </cell>
          <cell r="G679" t="e">
            <v>#NAME?</v>
          </cell>
          <cell r="H679" t="e">
            <v>#NAME?</v>
          </cell>
          <cell r="I679" t="e">
            <v>#NAME?</v>
          </cell>
        </row>
        <row r="680">
          <cell r="A680" t="str">
            <v>Z-103B</v>
          </cell>
          <cell r="C680" t="str">
            <v>INF</v>
          </cell>
          <cell r="D680" t="str">
            <v>CAMARA DE VIDEO IP MOVIL INTERIOR TIPO DOMO</v>
          </cell>
          <cell r="E680" t="str">
            <v>INF</v>
          </cell>
          <cell r="F680" t="str">
            <v>EQ</v>
          </cell>
          <cell r="G680" t="e">
            <v>#NAME?</v>
          </cell>
          <cell r="H680" t="e">
            <v>#NAME?</v>
          </cell>
        </row>
        <row r="681">
          <cell r="A681" t="str">
            <v>Z-147A</v>
          </cell>
          <cell r="C681" t="str">
            <v>INF</v>
          </cell>
          <cell r="D681" t="str">
            <v>IMPRESORA LASER BAJA DEMANDA</v>
          </cell>
          <cell r="E681" t="str">
            <v>INF</v>
          </cell>
          <cell r="F681" t="str">
            <v>EQ</v>
          </cell>
          <cell r="G681" t="e">
            <v>#NAME?</v>
          </cell>
          <cell r="H681" t="e">
            <v>#NAME?</v>
          </cell>
        </row>
        <row r="682">
          <cell r="A682" t="str">
            <v>O-35</v>
          </cell>
          <cell r="C682" t="str">
            <v>INF</v>
          </cell>
          <cell r="D682" t="str">
            <v>IMPRESORA LASER MULTIFUNCIONAL</v>
          </cell>
          <cell r="E682" t="str">
            <v>INF</v>
          </cell>
          <cell r="F682" t="str">
            <v>EQ</v>
          </cell>
          <cell r="G682" t="e">
            <v>#NAME?</v>
          </cell>
          <cell r="H682" t="e">
            <v>#NAME?</v>
          </cell>
        </row>
        <row r="683">
          <cell r="A683" t="str">
            <v>O-36</v>
          </cell>
          <cell r="C683" t="str">
            <v>INF</v>
          </cell>
          <cell r="D683" t="str">
            <v>IMPRESORA TICKETERA</v>
          </cell>
          <cell r="E683" t="str">
            <v>INF</v>
          </cell>
          <cell r="F683" t="str">
            <v>EQ</v>
          </cell>
          <cell r="G683" t="e">
            <v>#NAME?</v>
          </cell>
          <cell r="H683" t="e">
            <v>#NAME?</v>
          </cell>
        </row>
        <row r="684">
          <cell r="A684" t="str">
            <v>IN-1</v>
          </cell>
          <cell r="C684" t="str">
            <v>EM</v>
          </cell>
          <cell r="D684" t="str">
            <v>INCINERADOR A GAS DE 15 KG/H</v>
          </cell>
          <cell r="E684" t="str">
            <v>E</v>
          </cell>
          <cell r="F684" t="str">
            <v>EQ</v>
          </cell>
          <cell r="H684" t="e">
            <v>#NAME?</v>
          </cell>
          <cell r="I684" t="e">
            <v>#NAME?</v>
          </cell>
        </row>
        <row r="685">
          <cell r="A685" t="str">
            <v>L-4a</v>
          </cell>
          <cell r="C685" t="str">
            <v>LAB</v>
          </cell>
          <cell r="D685" t="str">
            <v>INCUBADORA  DE MICROBIOLOGÍA CO2</v>
          </cell>
          <cell r="E685" t="str">
            <v>L</v>
          </cell>
          <cell r="F685" t="str">
            <v>EQ</v>
          </cell>
          <cell r="G685" t="e">
            <v>#NAME?</v>
          </cell>
          <cell r="H685" t="e">
            <v>#NAME?</v>
          </cell>
          <cell r="I685" t="e">
            <v>#NAME?</v>
          </cell>
        </row>
        <row r="686">
          <cell r="A686" t="str">
            <v>L-3A</v>
          </cell>
          <cell r="C686" t="str">
            <v>LAB</v>
          </cell>
          <cell r="D686" t="str">
            <v>INCUBADORA  DE MICROBIOLOGÍA DE 30 A 40 LITROS</v>
          </cell>
          <cell r="E686" t="str">
            <v>L</v>
          </cell>
          <cell r="F686" t="str">
            <v>EQ</v>
          </cell>
          <cell r="G686" t="e">
            <v>#NAME?</v>
          </cell>
          <cell r="H686" t="e">
            <v>#NAME?</v>
          </cell>
          <cell r="I686" t="e">
            <v>#NAME?</v>
          </cell>
        </row>
        <row r="687">
          <cell r="A687" t="str">
            <v>L-3</v>
          </cell>
          <cell r="C687" t="str">
            <v>LAB</v>
          </cell>
          <cell r="D687" t="str">
            <v>INCUBADORA  DE MICROBIOLOGÍA DE 40 A 60 LITROS</v>
          </cell>
          <cell r="E687" t="str">
            <v>L</v>
          </cell>
          <cell r="F687" t="str">
            <v>EQ</v>
          </cell>
          <cell r="G687" t="e">
            <v>#NAME?</v>
          </cell>
          <cell r="H687" t="e">
            <v>#NAME?</v>
          </cell>
          <cell r="I687" t="e">
            <v>#NAME?</v>
          </cell>
        </row>
        <row r="688">
          <cell r="A688" t="str">
            <v>CI-3</v>
          </cell>
          <cell r="C688" t="str">
            <v>USV</v>
          </cell>
          <cell r="D688" t="str">
            <v>INCUBADORA ABIERTA TIPO UCI</v>
          </cell>
          <cell r="E688" t="str">
            <v>B</v>
          </cell>
          <cell r="F688" t="str">
            <v>EQ</v>
          </cell>
          <cell r="G688" t="e">
            <v>#NAME?</v>
          </cell>
          <cell r="H688" t="e">
            <v>#NAME?</v>
          </cell>
          <cell r="I688" t="e">
            <v>#NAME?</v>
          </cell>
        </row>
        <row r="689">
          <cell r="A689" t="str">
            <v>CI-2</v>
          </cell>
          <cell r="C689" t="str">
            <v>USV</v>
          </cell>
          <cell r="D689" t="str">
            <v>INCUBADORA DE TRANSPORTE</v>
          </cell>
          <cell r="E689" t="str">
            <v>B</v>
          </cell>
          <cell r="F689" t="str">
            <v>EQ</v>
          </cell>
          <cell r="G689" t="e">
            <v>#NAME?</v>
          </cell>
          <cell r="H689" t="e">
            <v>#NAME?</v>
          </cell>
          <cell r="I689" t="e">
            <v>#NAME?</v>
          </cell>
        </row>
        <row r="690">
          <cell r="A690" t="str">
            <v>CI-1</v>
          </cell>
          <cell r="C690" t="str">
            <v>USV</v>
          </cell>
          <cell r="D690" t="str">
            <v xml:space="preserve">INCUBADORA ESTÁNDAR </v>
          </cell>
          <cell r="E690" t="str">
            <v>B</v>
          </cell>
          <cell r="F690" t="str">
            <v>EQ</v>
          </cell>
          <cell r="G690" t="e">
            <v>#NAME?</v>
          </cell>
          <cell r="H690" t="e">
            <v>#NAME?</v>
          </cell>
          <cell r="I690" t="e">
            <v>#NAME?</v>
          </cell>
        </row>
        <row r="691">
          <cell r="A691" t="str">
            <v>CI-8</v>
          </cell>
          <cell r="C691" t="str">
            <v>USV</v>
          </cell>
          <cell r="D691" t="str">
            <v xml:space="preserve">INCUBADORA PARA UCI </v>
          </cell>
          <cell r="E691" t="str">
            <v>B</v>
          </cell>
          <cell r="F691" t="str">
            <v>EQ</v>
          </cell>
          <cell r="G691" t="e">
            <v>#NAME?</v>
          </cell>
          <cell r="H691" t="e">
            <v>#NAME?</v>
          </cell>
          <cell r="I691" t="e">
            <v>#NAME?</v>
          </cell>
        </row>
        <row r="692">
          <cell r="A692" t="str">
            <v>C-1</v>
          </cell>
          <cell r="C692" t="str">
            <v>SAN</v>
          </cell>
          <cell r="D692" t="str">
            <v>INODORO DE LOZA CON VALVULA FLUXOMETRICA</v>
          </cell>
          <cell r="E692" t="str">
            <v>OC</v>
          </cell>
          <cell r="F692" t="str">
            <v>OC</v>
          </cell>
          <cell r="G692" t="e">
            <v>#NAME?</v>
          </cell>
          <cell r="H692" t="e">
            <v>#NAME?</v>
          </cell>
          <cell r="I692" t="e">
            <v>#NAME?</v>
          </cell>
        </row>
        <row r="693">
          <cell r="A693" t="str">
            <v>C-1A</v>
          </cell>
          <cell r="C693" t="str">
            <v>SAN</v>
          </cell>
          <cell r="D693" t="str">
            <v>INODORO DE LOZA CON VALVULA FLUXOMETRICA CON BASE DE 10 CM. PARA DISCAPACITADOS</v>
          </cell>
          <cell r="E693" t="str">
            <v>OC</v>
          </cell>
          <cell r="F693" t="str">
            <v>OC</v>
          </cell>
          <cell r="G693" t="e">
            <v>#NAME?</v>
          </cell>
          <cell r="H693" t="e">
            <v>#NAME?</v>
          </cell>
          <cell r="I693" t="e">
            <v>#NAME?</v>
          </cell>
        </row>
        <row r="694">
          <cell r="A694" t="str">
            <v>I-102</v>
          </cell>
          <cell r="C694" t="str">
            <v>INF</v>
          </cell>
          <cell r="D694" t="str">
            <v>INTERCOMUNICADOR</v>
          </cell>
          <cell r="E694" t="str">
            <v>INF</v>
          </cell>
          <cell r="F694" t="str">
            <v>EQ</v>
          </cell>
          <cell r="H694" t="e">
            <v>#NAME?</v>
          </cell>
          <cell r="I694" t="e">
            <v>#NAME?</v>
          </cell>
        </row>
        <row r="695">
          <cell r="A695" t="str">
            <v>H-4</v>
          </cell>
          <cell r="C695" t="str">
            <v>SAN</v>
          </cell>
          <cell r="D695" t="str">
            <v>JABONERA CROMADA CON DISPENSADOR PARA JABÓN LIQUIDO</v>
          </cell>
          <cell r="E695" t="str">
            <v>OC</v>
          </cell>
          <cell r="F695" t="str">
            <v>OC</v>
          </cell>
          <cell r="G695" t="e">
            <v>#NAME?</v>
          </cell>
          <cell r="H695" t="e">
            <v>#NAME?</v>
          </cell>
          <cell r="I695" t="e">
            <v>#NAME?</v>
          </cell>
        </row>
        <row r="696">
          <cell r="A696" t="str">
            <v>WL-102</v>
          </cell>
          <cell r="C696" t="str">
            <v>VAR</v>
          </cell>
          <cell r="D696" t="str">
            <v>JUEGO DE  03 LAVATORIOS DE  5, 8 y 12 LITROS</v>
          </cell>
          <cell r="E696" t="str">
            <v>E</v>
          </cell>
          <cell r="F696" t="str">
            <v>EQ</v>
          </cell>
          <cell r="G696" t="e">
            <v>#NAME?</v>
          </cell>
          <cell r="H696" t="e">
            <v>#NAME?</v>
          </cell>
          <cell r="I696" t="e">
            <v>#NAME?</v>
          </cell>
        </row>
        <row r="697">
          <cell r="A697" t="str">
            <v>T-36</v>
          </cell>
          <cell r="C697" t="str">
            <v>MAN</v>
          </cell>
          <cell r="D697" t="str">
            <v xml:space="preserve">JUEGO DE HERRAMIENTAS </v>
          </cell>
          <cell r="E697" t="str">
            <v>E</v>
          </cell>
          <cell r="F697" t="str">
            <v>EQ</v>
          </cell>
          <cell r="G697" t="e">
            <v>#NAME?</v>
          </cell>
          <cell r="H697" t="e">
            <v>#NAME?</v>
          </cell>
          <cell r="I697" t="e">
            <v>#NAME?</v>
          </cell>
        </row>
        <row r="698">
          <cell r="A698" t="str">
            <v>X-71</v>
          </cell>
          <cell r="C698" t="str">
            <v>NUT</v>
          </cell>
          <cell r="D698" t="str">
            <v>JUEGO DE MENAJERÍA</v>
          </cell>
          <cell r="E698" t="str">
            <v>E</v>
          </cell>
          <cell r="F698" t="str">
            <v>EQ</v>
          </cell>
          <cell r="G698" t="e">
            <v>#NAME?</v>
          </cell>
          <cell r="H698" t="e">
            <v>#NAME?</v>
          </cell>
          <cell r="I698" t="e">
            <v>#NAME?</v>
          </cell>
        </row>
        <row r="699">
          <cell r="A699" t="str">
            <v>E-50</v>
          </cell>
          <cell r="C699" t="str">
            <v>MF</v>
          </cell>
          <cell r="D699" t="str">
            <v>JUEGO DE PESAS (MANGUERAS) 2 A 10 KG.</v>
          </cell>
          <cell r="E699" t="str">
            <v>C</v>
          </cell>
          <cell r="F699" t="str">
            <v>EQ</v>
          </cell>
          <cell r="G699" t="e">
            <v>#NAME?</v>
          </cell>
          <cell r="H699" t="e">
            <v>#NAME?</v>
          </cell>
          <cell r="I699" t="e">
            <v>#NAME?</v>
          </cell>
        </row>
        <row r="700">
          <cell r="A700" t="str">
            <v>E-60</v>
          </cell>
          <cell r="C700" t="str">
            <v>MF</v>
          </cell>
          <cell r="D700" t="str">
            <v>JUGUETES DE ESTIMULACIÓN COGNITIVA Y COORDINACIÓN VISOMOTORA</v>
          </cell>
          <cell r="E700" t="str">
            <v>C</v>
          </cell>
          <cell r="F700" t="str">
            <v>EQ</v>
          </cell>
          <cell r="G700" t="e">
            <v>#NAME?</v>
          </cell>
          <cell r="H700" t="e">
            <v>#NAME?</v>
          </cell>
          <cell r="I700" t="e">
            <v>#NAME?</v>
          </cell>
        </row>
        <row r="701">
          <cell r="A701" t="str">
            <v>E-100</v>
          </cell>
          <cell r="C701" t="str">
            <v>MF</v>
          </cell>
          <cell r="D701" t="str">
            <v>KIT DE ALZAS DE 0.5 HASTA 5 CMS</v>
          </cell>
          <cell r="E701" t="str">
            <v>C</v>
          </cell>
          <cell r="F701" t="str">
            <v>EQ</v>
          </cell>
          <cell r="G701" t="e">
            <v>#NAME?</v>
          </cell>
          <cell r="H701" t="e">
            <v>#NAME?</v>
          </cell>
          <cell r="I701" t="e">
            <v>#NAME?</v>
          </cell>
        </row>
        <row r="702">
          <cell r="A702" t="str">
            <v>E-101</v>
          </cell>
          <cell r="C702" t="str">
            <v>MF</v>
          </cell>
          <cell r="D702" t="str">
            <v>KIT DE BANDAS ELÁSTICAS</v>
          </cell>
          <cell r="E702" t="str">
            <v>C</v>
          </cell>
          <cell r="F702" t="str">
            <v>EQ</v>
          </cell>
          <cell r="G702" t="e">
            <v>#NAME?</v>
          </cell>
          <cell r="H702" t="e">
            <v>#NAME?</v>
          </cell>
          <cell r="I702" t="e">
            <v>#NAME?</v>
          </cell>
        </row>
        <row r="703">
          <cell r="A703" t="str">
            <v>N-21</v>
          </cell>
          <cell r="C703" t="str">
            <v>LX</v>
          </cell>
          <cell r="D703" t="str">
            <v xml:space="preserve">LÁMPARA CIALÍTICA DE TECHO DE INTENSIDAD ALTA  </v>
          </cell>
          <cell r="E703" t="str">
            <v>E</v>
          </cell>
          <cell r="F703" t="str">
            <v>EQ</v>
          </cell>
          <cell r="G703" t="e">
            <v>#NAME?</v>
          </cell>
          <cell r="H703" t="e">
            <v>#NAME?</v>
          </cell>
          <cell r="I703" t="e">
            <v>#NAME?</v>
          </cell>
        </row>
        <row r="704">
          <cell r="A704" t="str">
            <v>N-12B</v>
          </cell>
          <cell r="C704" t="str">
            <v>LX</v>
          </cell>
          <cell r="D704" t="str">
            <v xml:space="preserve">LÁMPARA CIALÍTICA DE TECHO DE INTENSIDAD ALTA  CON CÁMARA DE VIDEO </v>
          </cell>
          <cell r="E704" t="str">
            <v>B</v>
          </cell>
          <cell r="F704" t="str">
            <v>EQ</v>
          </cell>
          <cell r="G704" t="e">
            <v>#NAME?</v>
          </cell>
          <cell r="H704" t="e">
            <v>#NAME?</v>
          </cell>
          <cell r="I704" t="e">
            <v>#NAME?</v>
          </cell>
        </row>
        <row r="705">
          <cell r="A705" t="str">
            <v>N-11</v>
          </cell>
          <cell r="C705" t="str">
            <v>LX</v>
          </cell>
          <cell r="D705" t="str">
            <v>LÁMPARA CIALITICA DE TECHO SIMPLE</v>
          </cell>
          <cell r="E705" t="str">
            <v>B</v>
          </cell>
          <cell r="F705" t="str">
            <v>EQ</v>
          </cell>
          <cell r="G705" t="e">
            <v>#NAME?</v>
          </cell>
          <cell r="H705" t="e">
            <v>#NAME?</v>
          </cell>
          <cell r="I705" t="e">
            <v>#NAME?</v>
          </cell>
        </row>
        <row r="706">
          <cell r="A706" t="str">
            <v>N-5A</v>
          </cell>
          <cell r="C706" t="str">
            <v>LX</v>
          </cell>
          <cell r="D706" t="str">
            <v xml:space="preserve">LÁMPARA DE EXAMEN CLÍNICO </v>
          </cell>
          <cell r="E706" t="str">
            <v>E</v>
          </cell>
          <cell r="F706" t="str">
            <v>EQ</v>
          </cell>
          <cell r="G706" t="e">
            <v>#NAME?</v>
          </cell>
          <cell r="H706" t="e">
            <v>#NAME?</v>
          </cell>
          <cell r="I706" t="e">
            <v>#NAME?</v>
          </cell>
        </row>
        <row r="707">
          <cell r="A707" t="str">
            <v>U-19</v>
          </cell>
          <cell r="C707" t="str">
            <v>OFT</v>
          </cell>
          <cell r="D707" t="str">
            <v>LÁMPARA DE HENDIDURA</v>
          </cell>
          <cell r="E707" t="str">
            <v>B</v>
          </cell>
          <cell r="F707" t="str">
            <v>EQ</v>
          </cell>
          <cell r="G707" t="e">
            <v>#NAME?</v>
          </cell>
          <cell r="H707" t="e">
            <v>#NAME?</v>
          </cell>
          <cell r="I707" t="e">
            <v>#NAME?</v>
          </cell>
        </row>
        <row r="708">
          <cell r="A708" t="str">
            <v>U-19G</v>
          </cell>
          <cell r="C708" t="str">
            <v>OFT</v>
          </cell>
          <cell r="D708" t="str">
            <v>LÁMPARA DE HENDIDURA CON TONOMETRO DE APLANACION</v>
          </cell>
          <cell r="E708" t="str">
            <v>B</v>
          </cell>
          <cell r="F708" t="str">
            <v>EQ</v>
          </cell>
          <cell r="G708" t="e">
            <v>#NAME?</v>
          </cell>
          <cell r="H708" t="e">
            <v>#NAME?</v>
          </cell>
          <cell r="I708" t="e">
            <v>#NAME?</v>
          </cell>
        </row>
        <row r="709">
          <cell r="A709" t="str">
            <v>U-19D</v>
          </cell>
          <cell r="C709" t="str">
            <v>OFT</v>
          </cell>
          <cell r="D709" t="str">
            <v>LAMPARA DE HENDIDURA PORTATIL</v>
          </cell>
          <cell r="E709" t="str">
            <v>B</v>
          </cell>
          <cell r="F709" t="str">
            <v>EQ</v>
          </cell>
          <cell r="G709" t="e">
            <v>#NAME?</v>
          </cell>
          <cell r="H709" t="e">
            <v>#NAME?</v>
          </cell>
          <cell r="I709" t="e">
            <v>#NAME?</v>
          </cell>
        </row>
        <row r="710">
          <cell r="A710" t="str">
            <v>U-5</v>
          </cell>
          <cell r="C710" t="str">
            <v>OD</v>
          </cell>
          <cell r="D710" t="str">
            <v>LAMPARA DE LUZ HALOGENA DENTAL</v>
          </cell>
          <cell r="E710" t="str">
            <v>B</v>
          </cell>
          <cell r="F710" t="str">
            <v>EQ</v>
          </cell>
          <cell r="H710" t="e">
            <v>#NAME?</v>
          </cell>
          <cell r="I710" t="e">
            <v>#NAME?</v>
          </cell>
        </row>
        <row r="711">
          <cell r="A711" t="str">
            <v>N-5</v>
          </cell>
          <cell r="C711" t="str">
            <v>LX</v>
          </cell>
          <cell r="D711" t="str">
            <v>LAMPARA DE RECONOCIMIENTO CON CUELLO DE GANSO</v>
          </cell>
          <cell r="E711" t="str">
            <v>C</v>
          </cell>
          <cell r="F711" t="str">
            <v>EQ</v>
          </cell>
          <cell r="G711" t="e">
            <v>#NAME?</v>
          </cell>
          <cell r="H711" t="e">
            <v>#NAME?</v>
          </cell>
          <cell r="I711" t="e">
            <v>#NAME?</v>
          </cell>
        </row>
        <row r="712">
          <cell r="A712" t="str">
            <v>J-17</v>
          </cell>
          <cell r="C712" t="str">
            <v>C</v>
          </cell>
          <cell r="D712" t="str">
            <v>LÁMPARA DE SEGURIDAD CON FILTRO PARDO ADOSADO A LA PARED</v>
          </cell>
          <cell r="E712" t="str">
            <v>C</v>
          </cell>
          <cell r="F712" t="str">
            <v>EQ</v>
          </cell>
          <cell r="G712" t="e">
            <v>#NAME?</v>
          </cell>
          <cell r="H712" t="e">
            <v>#NAME?</v>
          </cell>
          <cell r="I712" t="e">
            <v>#NAME?</v>
          </cell>
        </row>
        <row r="713">
          <cell r="A713" t="str">
            <v>E-9</v>
          </cell>
          <cell r="C713" t="str">
            <v>LX</v>
          </cell>
          <cell r="D713" t="str">
            <v>LÁMPARA DE TERAPIA RAYOS INFRARROJOS</v>
          </cell>
          <cell r="E713" t="str">
            <v>B</v>
          </cell>
          <cell r="F713" t="str">
            <v>EQ</v>
          </cell>
          <cell r="G713" t="e">
            <v>#NAME?</v>
          </cell>
          <cell r="H713" t="e">
            <v>#NAME?</v>
          </cell>
          <cell r="I713" t="e">
            <v>#NAME?</v>
          </cell>
        </row>
        <row r="714">
          <cell r="A714" t="str">
            <v>E-10</v>
          </cell>
          <cell r="C714" t="str">
            <v>LX</v>
          </cell>
          <cell r="D714" t="str">
            <v>LÁMPARA DE TERAPIA RAYOS ULTRAVIOLETAS</v>
          </cell>
          <cell r="E714" t="str">
            <v>B</v>
          </cell>
          <cell r="F714" t="str">
            <v>EQ</v>
          </cell>
          <cell r="G714" t="e">
            <v>#NAME?</v>
          </cell>
          <cell r="H714" t="e">
            <v>#NAME?</v>
          </cell>
          <cell r="I714" t="e">
            <v>#NAME?</v>
          </cell>
        </row>
        <row r="715">
          <cell r="A715" t="str">
            <v>N-21</v>
          </cell>
          <cell r="C715" t="str">
            <v>LX</v>
          </cell>
          <cell r="D715" t="str">
            <v>LÁMPARA QUIRÚRGICA DE TECHO DE INTENSIDAD ALTA</v>
          </cell>
          <cell r="E715" t="str">
            <v>B</v>
          </cell>
          <cell r="F715" t="str">
            <v>EQ</v>
          </cell>
          <cell r="G715" t="e">
            <v>#NAME?</v>
          </cell>
          <cell r="H715" t="e">
            <v>#NAME?</v>
          </cell>
          <cell r="I715" t="e">
            <v>#NAME?</v>
          </cell>
        </row>
        <row r="716">
          <cell r="A716" t="str">
            <v>N-12</v>
          </cell>
          <cell r="C716" t="str">
            <v>LX</v>
          </cell>
          <cell r="D716" t="str">
            <v>LÁMPARA QUIRÚRGICA DE TECHO DE INTENSIDAD MEDIA</v>
          </cell>
          <cell r="E716" t="str">
            <v>B</v>
          </cell>
          <cell r="F716" t="str">
            <v>EQ</v>
          </cell>
          <cell r="G716" t="e">
            <v>#NAME?</v>
          </cell>
          <cell r="H716" t="e">
            <v>#NAME?</v>
          </cell>
          <cell r="I716" t="e">
            <v>#NAME?</v>
          </cell>
        </row>
        <row r="717">
          <cell r="A717" t="str">
            <v>N-10</v>
          </cell>
          <cell r="C717" t="str">
            <v>LX</v>
          </cell>
          <cell r="D717" t="str">
            <v>LÁMPARA QUIRÚRGICA RODABLE</v>
          </cell>
          <cell r="E717" t="str">
            <v>B</v>
          </cell>
          <cell r="F717" t="str">
            <v>EQ</v>
          </cell>
          <cell r="G717" t="e">
            <v>#NAME?</v>
          </cell>
          <cell r="H717" t="e">
            <v>#NAME?</v>
          </cell>
          <cell r="I717" t="e">
            <v>#NAME?</v>
          </cell>
        </row>
        <row r="718">
          <cell r="A718" t="str">
            <v>N-13a</v>
          </cell>
          <cell r="C718" t="str">
            <v>LX</v>
          </cell>
          <cell r="D718" t="str">
            <v>LÁMPARA QURURGICA PORTÁTIL</v>
          </cell>
          <cell r="E718" t="str">
            <v>B</v>
          </cell>
          <cell r="F718" t="str">
            <v>EQ</v>
          </cell>
          <cell r="G718" t="e">
            <v>#NAME?</v>
          </cell>
          <cell r="H718" t="e">
            <v>#NAME?</v>
          </cell>
          <cell r="I718" t="e">
            <v>#NAME?</v>
          </cell>
        </row>
        <row r="719">
          <cell r="A719" t="str">
            <v>DX-12</v>
          </cell>
          <cell r="C719" t="str">
            <v>DX</v>
          </cell>
          <cell r="D719" t="str">
            <v>LARINGOSCOPIO ADULTO -  PEDIÁTRICO</v>
          </cell>
          <cell r="E719" t="str">
            <v>C</v>
          </cell>
          <cell r="F719" t="str">
            <v>EQ</v>
          </cell>
          <cell r="G719" t="e">
            <v>#NAME?</v>
          </cell>
          <cell r="H719" t="e">
            <v>#NAME?</v>
          </cell>
          <cell r="I719" t="e">
            <v>#NAME?</v>
          </cell>
        </row>
        <row r="720">
          <cell r="A720" t="str">
            <v>DX-18</v>
          </cell>
          <cell r="C720" t="str">
            <v>DX</v>
          </cell>
          <cell r="D720" t="str">
            <v>LARINGOSCOPIO NEONATAL</v>
          </cell>
          <cell r="E720" t="str">
            <v>C</v>
          </cell>
          <cell r="F720" t="str">
            <v>EQ</v>
          </cell>
          <cell r="G720" t="e">
            <v>#NAME?</v>
          </cell>
          <cell r="H720" t="e">
            <v>#NAME?</v>
          </cell>
          <cell r="I720" t="e">
            <v>#NAME?</v>
          </cell>
        </row>
        <row r="721">
          <cell r="A721" t="str">
            <v>DX-53</v>
          </cell>
          <cell r="C721" t="str">
            <v>DX</v>
          </cell>
          <cell r="D721" t="str">
            <v>LARINGOSCOPIO PEDIÁTRICO</v>
          </cell>
          <cell r="E721" t="str">
            <v>C</v>
          </cell>
          <cell r="F721" t="str">
            <v>EQ</v>
          </cell>
          <cell r="G721" t="e">
            <v>#NAME?</v>
          </cell>
          <cell r="H721" t="e">
            <v>#NAME?</v>
          </cell>
          <cell r="I721" t="e">
            <v>#NAME?</v>
          </cell>
        </row>
        <row r="722">
          <cell r="A722" t="str">
            <v>DX-51</v>
          </cell>
          <cell r="C722" t="str">
            <v>DX</v>
          </cell>
          <cell r="D722" t="str">
            <v>LARINGOSCOPIO PEDIÁTRICO - NEONATAL</v>
          </cell>
          <cell r="E722" t="str">
            <v>C</v>
          </cell>
          <cell r="F722" t="str">
            <v>EQ</v>
          </cell>
          <cell r="G722" t="e">
            <v>#NAME?</v>
          </cell>
          <cell r="H722" t="e">
            <v>#NAME?</v>
          </cell>
          <cell r="I722" t="e">
            <v>#NAME?</v>
          </cell>
        </row>
        <row r="723">
          <cell r="A723" t="str">
            <v>U-24C</v>
          </cell>
          <cell r="C723" t="str">
            <v>OFT</v>
          </cell>
          <cell r="D723" t="str">
            <v>LASER DE DIODO PARA OFTALMOLOGIA</v>
          </cell>
          <cell r="E723" t="str">
            <v>B</v>
          </cell>
          <cell r="F723" t="str">
            <v>EQ</v>
          </cell>
          <cell r="G723" t="e">
            <v>#NAME?</v>
          </cell>
          <cell r="H723" t="e">
            <v>#NAME?</v>
          </cell>
          <cell r="I723" t="e">
            <v>#NAME?</v>
          </cell>
        </row>
        <row r="724">
          <cell r="A724" t="str">
            <v>U-25A</v>
          </cell>
          <cell r="C724" t="str">
            <v>OFT</v>
          </cell>
          <cell r="D724" t="str">
            <v xml:space="preserve">LÁSER, DE ND:YAG/DIÓXIDO DE CARBONO, PARA CIRUGÍA ( 1Kw.) </v>
          </cell>
          <cell r="E724" t="str">
            <v>B</v>
          </cell>
          <cell r="F724" t="str">
            <v>EQ</v>
          </cell>
          <cell r="G724" t="e">
            <v>#NAME?</v>
          </cell>
          <cell r="H724" t="e">
            <v>#NAME?</v>
          </cell>
          <cell r="I724" t="e">
            <v>#NAME?</v>
          </cell>
        </row>
        <row r="725">
          <cell r="A725" t="str">
            <v>B-23A</v>
          </cell>
          <cell r="C725" t="str">
            <v>SAN</v>
          </cell>
          <cell r="D725" t="str">
            <v>LAVADERO DE ACERO INOXIDABLE DOS POZAS APROX. 1.34 X .68 , AGUA F. Y C.</v>
          </cell>
          <cell r="E725" t="str">
            <v>OC</v>
          </cell>
          <cell r="F725" t="str">
            <v>OC</v>
          </cell>
          <cell r="G725" t="e">
            <v>#NAME?</v>
          </cell>
          <cell r="H725" t="e">
            <v>#NAME?</v>
          </cell>
          <cell r="I725" t="e">
            <v>#NAME?</v>
          </cell>
        </row>
        <row r="726">
          <cell r="A726" t="str">
            <v>B-14A</v>
          </cell>
          <cell r="C726" t="str">
            <v>SAN</v>
          </cell>
          <cell r="D726" t="str">
            <v>LAVADERO DE ACERO INOXIDABLE DOS POZAS APROX. 1.50 X .68 PARA OLLAS, AGUA F. Y C. CON TRITURADOR DE DESPERDICIOS EN POZA LADO DERECHO</v>
          </cell>
          <cell r="E726" t="str">
            <v>OC</v>
          </cell>
          <cell r="F726" t="str">
            <v>OC</v>
          </cell>
          <cell r="G726" t="e">
            <v>#NAME?</v>
          </cell>
          <cell r="H726" t="e">
            <v>#NAME?</v>
          </cell>
          <cell r="I726" t="e">
            <v>#NAME?</v>
          </cell>
        </row>
        <row r="727">
          <cell r="A727" t="str">
            <v>B-14</v>
          </cell>
          <cell r="C727" t="str">
            <v>SAN</v>
          </cell>
          <cell r="D727" t="str">
            <v>LAVADERO DE ACERO INOXIDABLE DOS POZAS Y DOS ESCURRIDEROS APROX. 19" X 74", AGUA F. Y C.</v>
          </cell>
          <cell r="E727" t="str">
            <v>OC</v>
          </cell>
          <cell r="F727" t="str">
            <v>OC</v>
          </cell>
          <cell r="G727" t="e">
            <v>#NAME?</v>
          </cell>
          <cell r="H727" t="e">
            <v>#NAME?</v>
          </cell>
          <cell r="I727" t="e">
            <v>#NAME?</v>
          </cell>
        </row>
        <row r="728">
          <cell r="A728" t="str">
            <v>B-12A</v>
          </cell>
          <cell r="C728" t="str">
            <v>SAN</v>
          </cell>
          <cell r="D728" t="str">
            <v>LAVADERO DE ACERO INOXIDABLE DOS POZAS Y ESCURRIDERO APROX. 21" X 54", AGUA F. Y C.</v>
          </cell>
          <cell r="E728" t="str">
            <v>OC</v>
          </cell>
          <cell r="F728" t="str">
            <v>OC</v>
          </cell>
          <cell r="G728" t="e">
            <v>#NAME?</v>
          </cell>
          <cell r="H728" t="e">
            <v>#NAME?</v>
          </cell>
          <cell r="I728" t="e">
            <v>#NAME?</v>
          </cell>
        </row>
        <row r="729">
          <cell r="A729" t="str">
            <v>B-102</v>
          </cell>
          <cell r="C729" t="str">
            <v>SAN</v>
          </cell>
          <cell r="D729" t="str">
            <v>LAVADERO DE ACERO INOXIDABLE PARA CIRUJANO DE DOS POZAS, GRIFO CON SENSOR A PRESION TEMPORIZADO DISPENSADOR PARA JABON LIQUIDO Y LUZ INCORPORADA.</v>
          </cell>
          <cell r="E729" t="str">
            <v>OC</v>
          </cell>
          <cell r="F729" t="str">
            <v>OC</v>
          </cell>
          <cell r="G729" t="e">
            <v>#NAME?</v>
          </cell>
          <cell r="H729" t="e">
            <v>#NAME?</v>
          </cell>
          <cell r="I729" t="e">
            <v>#NAME?</v>
          </cell>
        </row>
        <row r="730">
          <cell r="A730" t="str">
            <v>B-1</v>
          </cell>
          <cell r="C730" t="str">
            <v>SAN</v>
          </cell>
          <cell r="D730" t="str">
            <v>LAVADERO DE ACERO INOXIDABLE UNA POZA APROX. 20" X 18" AGUA FRIA</v>
          </cell>
          <cell r="E730" t="str">
            <v>OC</v>
          </cell>
          <cell r="F730" t="str">
            <v>OC</v>
          </cell>
          <cell r="G730" t="e">
            <v>#NAME?</v>
          </cell>
          <cell r="H730" t="e">
            <v>#NAME?</v>
          </cell>
          <cell r="I730" t="e">
            <v>#NAME?</v>
          </cell>
        </row>
        <row r="731">
          <cell r="A731" t="str">
            <v>B-1A</v>
          </cell>
          <cell r="C731" t="str">
            <v>SAN</v>
          </cell>
          <cell r="D731" t="str">
            <v>LAVADERO DE ACERO INOXIDABLE UNA POZA APROX. 20" X 18" AGUA FRIA Y CALIENTE</v>
          </cell>
          <cell r="E731" t="str">
            <v>OC</v>
          </cell>
          <cell r="F731" t="str">
            <v>OC</v>
          </cell>
          <cell r="G731" t="e">
            <v>#NAME?</v>
          </cell>
          <cell r="H731" t="e">
            <v>#NAME?</v>
          </cell>
          <cell r="I731" t="e">
            <v>#NAME?</v>
          </cell>
        </row>
        <row r="732">
          <cell r="A732" t="str">
            <v>B-1B</v>
          </cell>
          <cell r="C732" t="str">
            <v>SAN</v>
          </cell>
          <cell r="D732" t="str">
            <v>LAVADERO DE ACERO INOXIDABLE UNA POZA APROX. 24" X 18" FONDO 22" AGUA FRIA Y CALIENTE</v>
          </cell>
          <cell r="E732" t="str">
            <v>OC</v>
          </cell>
          <cell r="F732" t="str">
            <v>OC</v>
          </cell>
          <cell r="G732" t="e">
            <v>#NAME?</v>
          </cell>
          <cell r="H732" t="e">
            <v>#NAME?</v>
          </cell>
          <cell r="I732" t="e">
            <v>#NAME?</v>
          </cell>
        </row>
        <row r="733">
          <cell r="A733" t="str">
            <v>B-41</v>
          </cell>
          <cell r="C733" t="str">
            <v>SAN</v>
          </cell>
          <cell r="D733" t="str">
            <v xml:space="preserve">LAVADERO DE CERÁMICA VITRIFICADA 18" X 22" CON 1 POZA </v>
          </cell>
          <cell r="E733" t="str">
            <v>OC</v>
          </cell>
          <cell r="F733" t="str">
            <v>OC</v>
          </cell>
          <cell r="G733" t="e">
            <v>#NAME?</v>
          </cell>
          <cell r="H733" t="e">
            <v>#NAME?</v>
          </cell>
          <cell r="I733" t="e">
            <v>#NAME?</v>
          </cell>
        </row>
        <row r="734">
          <cell r="A734" t="str">
            <v>B-45</v>
          </cell>
          <cell r="C734" t="str">
            <v>SAN</v>
          </cell>
          <cell r="D734" t="str">
            <v>LAVADERO DE CERAMICA VITRIFICADA 22" x 25" CON TRAMPA DE YESO, AGUA FRIA</v>
          </cell>
          <cell r="E734" t="str">
            <v>OC</v>
          </cell>
          <cell r="F734" t="str">
            <v>OC</v>
          </cell>
          <cell r="G734" t="e">
            <v>#NAME?</v>
          </cell>
          <cell r="H734" t="e">
            <v>#NAME?</v>
          </cell>
          <cell r="I734" t="e">
            <v>#NAME?</v>
          </cell>
        </row>
        <row r="735">
          <cell r="A735" t="str">
            <v>B-63</v>
          </cell>
          <cell r="C735" t="str">
            <v>SAN</v>
          </cell>
          <cell r="D735" t="str">
            <v>LAVADERO DE MATERIAL REVESTIDO CON CERAMICA, DE 1 POZA APROX. 340 X 50 X 90 CMS. A. F.</v>
          </cell>
          <cell r="E735" t="str">
            <v>OC</v>
          </cell>
          <cell r="F735" t="str">
            <v>OC</v>
          </cell>
          <cell r="G735" t="e">
            <v>#NAME?</v>
          </cell>
          <cell r="H735" t="e">
            <v>#NAME?</v>
          </cell>
          <cell r="I735" t="e">
            <v>#NAME?</v>
          </cell>
        </row>
        <row r="736">
          <cell r="A736" t="str">
            <v>L-83a</v>
          </cell>
          <cell r="C736" t="str">
            <v>LAB</v>
          </cell>
          <cell r="D736" t="str">
            <v>LAVADOR DE MICROPLACAS DE ELISA</v>
          </cell>
          <cell r="E736" t="str">
            <v>L</v>
          </cell>
          <cell r="F736" t="str">
            <v>EQ</v>
          </cell>
          <cell r="G736" t="e">
            <v>#NAME?</v>
          </cell>
          <cell r="H736" t="e">
            <v>#NAME?</v>
          </cell>
          <cell r="I736" t="e">
            <v>#NAME?</v>
          </cell>
        </row>
        <row r="737">
          <cell r="A737" t="str">
            <v>S-77</v>
          </cell>
          <cell r="C737" t="str">
            <v>EST</v>
          </cell>
          <cell r="D737" t="str">
            <v xml:space="preserve">LAVADOR ULTRASONICO DE INSTRUMENTAL QUIRÚRGICO </v>
          </cell>
          <cell r="E737" t="str">
            <v>C</v>
          </cell>
          <cell r="F737" t="str">
            <v>EQ</v>
          </cell>
          <cell r="G737" t="e">
            <v>#NAME?</v>
          </cell>
          <cell r="H737" t="e">
            <v>#NAME?</v>
          </cell>
          <cell r="I737" t="e">
            <v>#NAME?</v>
          </cell>
        </row>
        <row r="738">
          <cell r="A738" t="str">
            <v>X-12A</v>
          </cell>
          <cell r="C738" t="str">
            <v>NUT</v>
          </cell>
          <cell r="D738" t="str">
            <v xml:space="preserve">LAVADORA  INDUSTRIAL DE VAJILLAS ELECTRICA </v>
          </cell>
          <cell r="E738" t="str">
            <v>E</v>
          </cell>
          <cell r="F738" t="str">
            <v>EQ</v>
          </cell>
          <cell r="G738" t="e">
            <v>#NAME?</v>
          </cell>
          <cell r="H738" t="e">
            <v>#NAME?</v>
          </cell>
          <cell r="I738" t="e">
            <v>#NAME?</v>
          </cell>
        </row>
        <row r="739">
          <cell r="A739" t="str">
            <v>S-7</v>
          </cell>
          <cell r="C739" t="str">
            <v>EM</v>
          </cell>
          <cell r="D739" t="str">
            <v xml:space="preserve">LAVADORA AUTOMÁTICA DE CHATAS  </v>
          </cell>
          <cell r="E739" t="str">
            <v>E</v>
          </cell>
          <cell r="F739" t="str">
            <v>EQ</v>
          </cell>
          <cell r="G739" t="e">
            <v>#NAME?</v>
          </cell>
          <cell r="H739" t="e">
            <v>#NAME?</v>
          </cell>
          <cell r="I739" t="e">
            <v>#NAME?</v>
          </cell>
        </row>
        <row r="740">
          <cell r="A740" t="str">
            <v>LA-1</v>
          </cell>
          <cell r="C740" t="str">
            <v>EM</v>
          </cell>
          <cell r="D740" t="str">
            <v>LAVADORA CENTRIFUGA 20 KG</v>
          </cell>
          <cell r="E740" t="str">
            <v>E</v>
          </cell>
          <cell r="F740" t="str">
            <v>OC</v>
          </cell>
          <cell r="G740" t="e">
            <v>#NAME?</v>
          </cell>
          <cell r="H740" t="e">
            <v>#NAME?</v>
          </cell>
          <cell r="I740" t="e">
            <v>#NAME?</v>
          </cell>
        </row>
        <row r="741">
          <cell r="A741" t="str">
            <v>LA-8</v>
          </cell>
          <cell r="C741" t="str">
            <v>LAV</v>
          </cell>
          <cell r="D741" t="str">
            <v>LAVADORA CENTRIFUGA AUTOMÁTICA DE 2 PUERTAS (BARRERA SANITARIA),  INDUSTRIAL 100 KG (5 Kw)</v>
          </cell>
          <cell r="E741" t="str">
            <v>E</v>
          </cell>
          <cell r="F741" t="str">
            <v>EQ</v>
          </cell>
          <cell r="G741" t="e">
            <v>#NAME?</v>
          </cell>
          <cell r="H741" t="e">
            <v>#NAME?</v>
          </cell>
          <cell r="I741" t="e">
            <v>#NAME?</v>
          </cell>
        </row>
        <row r="742">
          <cell r="A742" t="str">
            <v>LA-7</v>
          </cell>
          <cell r="C742" t="str">
            <v>LAV</v>
          </cell>
          <cell r="D742" t="str">
            <v xml:space="preserve">LAVADORA CENTRIFUGA AUTOMÁTICA DE 2 PUERTAS (BARRERA SANITARIA),  INDUSTRIAL 50KG </v>
          </cell>
          <cell r="E742" t="str">
            <v>E</v>
          </cell>
          <cell r="F742" t="str">
            <v>EQ</v>
          </cell>
          <cell r="G742" t="e">
            <v>#NAME?</v>
          </cell>
          <cell r="H742" t="e">
            <v>#NAME?</v>
          </cell>
        </row>
        <row r="743">
          <cell r="A743" t="str">
            <v>LA-7A</v>
          </cell>
          <cell r="C743" t="str">
            <v>LAV</v>
          </cell>
          <cell r="D743" t="str">
            <v xml:space="preserve">LAVADORA CENTRIFUGA AUTOMÁTICA DE 2 PUERTAS (BARRERA SANITARIA),  INDUSTRIAL 80KG </v>
          </cell>
          <cell r="E743" t="str">
            <v>E</v>
          </cell>
          <cell r="F743" t="str">
            <v>EQ</v>
          </cell>
          <cell r="G743" t="e">
            <v>#NAME?</v>
          </cell>
          <cell r="H743" t="e">
            <v>#NAME?</v>
          </cell>
        </row>
        <row r="744">
          <cell r="A744" t="str">
            <v>S-62</v>
          </cell>
          <cell r="C744" t="str">
            <v>EST</v>
          </cell>
          <cell r="D744" t="str">
            <v>LAVADORA DESCONTAMINADORA A VAPOR DE INSTRUMENTOS Y MATERIALES</v>
          </cell>
          <cell r="E744" t="str">
            <v>E</v>
          </cell>
          <cell r="F744" t="str">
            <v>EQ</v>
          </cell>
          <cell r="G744" t="e">
            <v>#NAME?</v>
          </cell>
          <cell r="H744" t="e">
            <v>#NAME?</v>
          </cell>
          <cell r="I744" t="e">
            <v>#NAME?</v>
          </cell>
        </row>
        <row r="745">
          <cell r="A745" t="str">
            <v>S-62A</v>
          </cell>
          <cell r="C745" t="str">
            <v>EST</v>
          </cell>
          <cell r="D745" t="str">
            <v xml:space="preserve">LAVADORA DESCONTAMINADORA CON GEN. ELECTR. DE VAPOR DE INSTRUMENTOS Y MATERIALES </v>
          </cell>
          <cell r="E745" t="str">
            <v>E</v>
          </cell>
          <cell r="F745" t="str">
            <v>EQ</v>
          </cell>
          <cell r="G745" t="e">
            <v>#NAME?</v>
          </cell>
          <cell r="H745" t="e">
            <v>#NAME?</v>
          </cell>
          <cell r="I745" t="e">
            <v>#NAME?</v>
          </cell>
        </row>
        <row r="746">
          <cell r="A746" t="str">
            <v>S-49a</v>
          </cell>
          <cell r="C746" t="str">
            <v>EM</v>
          </cell>
          <cell r="D746" t="str">
            <v>LAVADORA DESINFECTORA CON GENERADOR ELECTRICO DE VAPOR ( 80 A 120 LT)</v>
          </cell>
          <cell r="E746" t="str">
            <v>E</v>
          </cell>
          <cell r="F746" t="str">
            <v>OC</v>
          </cell>
          <cell r="G746" t="e">
            <v>#NAME?</v>
          </cell>
          <cell r="H746" t="e">
            <v>#NAME?</v>
          </cell>
          <cell r="I746" t="e">
            <v>#NAME?</v>
          </cell>
        </row>
        <row r="747">
          <cell r="A747" t="str">
            <v>B-16a</v>
          </cell>
          <cell r="C747" t="str">
            <v>SAN</v>
          </cell>
          <cell r="D747" t="str">
            <v>LAVAMANOS MURAL CON MANDO  A PEDAL DE 600X650X850MM</v>
          </cell>
          <cell r="E747" t="str">
            <v>OC</v>
          </cell>
          <cell r="F747" t="str">
            <v>OC</v>
          </cell>
          <cell r="G747" t="e">
            <v>#NAME?</v>
          </cell>
          <cell r="H747" t="e">
            <v>#NAME?</v>
          </cell>
        </row>
        <row r="748">
          <cell r="A748" t="str">
            <v>A-2A</v>
          </cell>
          <cell r="C748" t="str">
            <v>SAN</v>
          </cell>
          <cell r="D748" t="str">
            <v>LAVATORIO DE LOSA VITRIFICADA CON GRIFERIA CONTROL DE CODO Y MUÑECA AGUA F. Y C.</v>
          </cell>
          <cell r="E748" t="str">
            <v>OC</v>
          </cell>
          <cell r="F748" t="str">
            <v>EQ</v>
          </cell>
          <cell r="G748" t="e">
            <v>#NAME?</v>
          </cell>
          <cell r="H748" t="e">
            <v>#NAME?</v>
          </cell>
          <cell r="I748" t="e">
            <v>#NAME?</v>
          </cell>
        </row>
        <row r="749">
          <cell r="A749" t="str">
            <v>A-2</v>
          </cell>
          <cell r="C749" t="str">
            <v>SAN</v>
          </cell>
          <cell r="D749" t="str">
            <v>LAVATORIO DE LOSA VITRIFICADA CON GRIFERIA CONTROL DE CODO Y MUÑECA AGUA FRIA</v>
          </cell>
          <cell r="E749" t="str">
            <v>OC</v>
          </cell>
          <cell r="F749" t="str">
            <v>OC</v>
          </cell>
          <cell r="G749" t="e">
            <v>#NAME?</v>
          </cell>
          <cell r="H749" t="e">
            <v>#NAME?</v>
          </cell>
          <cell r="I749" t="e">
            <v>#NAME?</v>
          </cell>
        </row>
        <row r="750">
          <cell r="A750" t="str">
            <v>A-3A</v>
          </cell>
          <cell r="C750" t="str">
            <v>SAN</v>
          </cell>
          <cell r="D750" t="str">
            <v>LAVATORIO DE LOSA VITRIFICADA CON GRIFERIA CONTROL DE MANO AGUA F. Y C.</v>
          </cell>
          <cell r="E750" t="str">
            <v>OC</v>
          </cell>
          <cell r="F750" t="str">
            <v>EQ</v>
          </cell>
          <cell r="G750" t="e">
            <v>#NAME?</v>
          </cell>
          <cell r="H750" t="e">
            <v>#NAME?</v>
          </cell>
          <cell r="I750" t="e">
            <v>#NAME?</v>
          </cell>
        </row>
        <row r="751">
          <cell r="A751" t="str">
            <v>A-3</v>
          </cell>
          <cell r="C751" t="str">
            <v>SAN</v>
          </cell>
          <cell r="D751" t="str">
            <v>LAVATORIO DE LOSA VITRIFICADA CON GRIFERIA CONTROL DE MANO AGUA FRIA</v>
          </cell>
          <cell r="E751" t="str">
            <v>OC</v>
          </cell>
          <cell r="F751" t="str">
            <v>OC</v>
          </cell>
          <cell r="G751" t="e">
            <v>#NAME?</v>
          </cell>
          <cell r="H751" t="e">
            <v>#NAME?</v>
          </cell>
          <cell r="I751" t="e">
            <v>#NAME?</v>
          </cell>
        </row>
        <row r="752">
          <cell r="A752" t="str">
            <v>A-2B</v>
          </cell>
          <cell r="C752" t="str">
            <v>OB</v>
          </cell>
          <cell r="D752" t="str">
            <v>LAVATORIO DE LOSA VITRIFICADA CON GRIFERIA CONTROL DE PIE AGUA F. Y C.</v>
          </cell>
          <cell r="E752" t="str">
            <v>OB</v>
          </cell>
          <cell r="F752" t="str">
            <v>OC</v>
          </cell>
          <cell r="G752" t="e">
            <v>#NAME?</v>
          </cell>
          <cell r="H752" t="e">
            <v>#NAME?</v>
          </cell>
          <cell r="I752" t="e">
            <v>#NAME?</v>
          </cell>
        </row>
        <row r="753">
          <cell r="A753" t="str">
            <v>A-2B</v>
          </cell>
          <cell r="C753" t="str">
            <v>SAN</v>
          </cell>
          <cell r="D753" t="str">
            <v>LAVATORIO DE LOSA VITRIFICADA CON GRIFERIA CONTROL DE PIE AGUA F. Y C.</v>
          </cell>
          <cell r="E753" t="str">
            <v>OC</v>
          </cell>
          <cell r="F753" t="str">
            <v>EQ</v>
          </cell>
          <cell r="G753" t="e">
            <v>#NAME?</v>
          </cell>
          <cell r="H753" t="e">
            <v>#NAME?</v>
          </cell>
          <cell r="I753" t="e">
            <v>#NAME?</v>
          </cell>
        </row>
        <row r="754">
          <cell r="A754" t="str">
            <v>L-83</v>
          </cell>
          <cell r="C754" t="str">
            <v>LAB</v>
          </cell>
          <cell r="D754" t="str">
            <v>LECTOR DE ELISA</v>
          </cell>
          <cell r="E754" t="str">
            <v>L</v>
          </cell>
          <cell r="F754" t="str">
            <v>EQ</v>
          </cell>
          <cell r="G754" t="e">
            <v>#NAME?</v>
          </cell>
          <cell r="H754" t="e">
            <v>#NAME?</v>
          </cell>
          <cell r="I754" t="e">
            <v>#NAME?</v>
          </cell>
        </row>
        <row r="755">
          <cell r="A755" t="str">
            <v>L-85</v>
          </cell>
          <cell r="C755" t="str">
            <v>LAB</v>
          </cell>
          <cell r="D755" t="str">
            <v>LECTOR DE ELISA CON LAVADOR DE MICROPLACAS</v>
          </cell>
          <cell r="E755" t="str">
            <v>L</v>
          </cell>
          <cell r="F755" t="str">
            <v>EQ</v>
          </cell>
          <cell r="G755" t="e">
            <v>#NAME?</v>
          </cell>
          <cell r="H755" t="e">
            <v>#NAME?</v>
          </cell>
          <cell r="I755" t="e">
            <v>#NAME?</v>
          </cell>
        </row>
        <row r="756">
          <cell r="A756" t="str">
            <v>T-38</v>
          </cell>
          <cell r="C756" t="str">
            <v>MAN</v>
          </cell>
          <cell r="D756" t="str">
            <v xml:space="preserve">LECTORA DE CÓDIGO DE BARRAS </v>
          </cell>
          <cell r="E756" t="str">
            <v>E</v>
          </cell>
          <cell r="F756" t="str">
            <v>EQ</v>
          </cell>
          <cell r="G756" t="e">
            <v>#NAME?</v>
          </cell>
          <cell r="H756" t="e">
            <v>#NAME?</v>
          </cell>
          <cell r="I756" t="e">
            <v>#NAME?</v>
          </cell>
        </row>
        <row r="757">
          <cell r="A757" t="str">
            <v>U-21</v>
          </cell>
          <cell r="C757" t="str">
            <v>OFT</v>
          </cell>
          <cell r="D757" t="str">
            <v>LENSOMETRO</v>
          </cell>
          <cell r="E757" t="str">
            <v>B</v>
          </cell>
          <cell r="F757" t="str">
            <v>EQ</v>
          </cell>
          <cell r="G757" t="e">
            <v>#NAME?</v>
          </cell>
          <cell r="H757" t="e">
            <v>#NAME?</v>
          </cell>
          <cell r="I757" t="e">
            <v>#NAME?</v>
          </cell>
        </row>
        <row r="758">
          <cell r="A758" t="str">
            <v>Z-114</v>
          </cell>
          <cell r="C758" t="str">
            <v>INF</v>
          </cell>
          <cell r="D758" t="str">
            <v>LICENCIAS DE SERVIDOR, CLIENTES Y BASE DE DATOS</v>
          </cell>
          <cell r="E758" t="str">
            <v>INF</v>
          </cell>
          <cell r="F758" t="str">
            <v>OC</v>
          </cell>
          <cell r="G758" t="e">
            <v>#NAME?</v>
          </cell>
          <cell r="H758" t="e">
            <v>#NAME?</v>
          </cell>
          <cell r="I758" t="e">
            <v>#NAME?</v>
          </cell>
        </row>
        <row r="759">
          <cell r="A759" t="str">
            <v>X-1</v>
          </cell>
          <cell r="C759" t="str">
            <v>NUT</v>
          </cell>
          <cell r="D759" t="str">
            <v>LICUADORA ELECTRICA 2000 CC</v>
          </cell>
          <cell r="E759" t="str">
            <v>E</v>
          </cell>
          <cell r="F759" t="str">
            <v>EQ</v>
          </cell>
          <cell r="G759" t="e">
            <v>#NAME?</v>
          </cell>
          <cell r="H759" t="e">
            <v>#NAME?</v>
          </cell>
          <cell r="I759" t="e">
            <v>#NAME?</v>
          </cell>
        </row>
        <row r="760">
          <cell r="A760" t="str">
            <v>X-30</v>
          </cell>
          <cell r="C760" t="str">
            <v>NUT</v>
          </cell>
          <cell r="D760" t="str">
            <v>LICUADORA ELECTRICA SEMIINDUSTRIAL, 20 LITROS</v>
          </cell>
          <cell r="E760" t="str">
            <v>E</v>
          </cell>
          <cell r="F760" t="str">
            <v>EQ</v>
          </cell>
          <cell r="G760" t="e">
            <v>#NAME?</v>
          </cell>
          <cell r="H760" t="e">
            <v>#NAME?</v>
          </cell>
        </row>
        <row r="761">
          <cell r="A761" t="str">
            <v>X-30b</v>
          </cell>
          <cell r="C761" t="str">
            <v>NUT</v>
          </cell>
          <cell r="D761" t="str">
            <v>LICUADORA INDUSTRIAL DE 20 LITROS</v>
          </cell>
          <cell r="E761" t="str">
            <v>EM</v>
          </cell>
          <cell r="F761" t="str">
            <v>EQ</v>
          </cell>
          <cell r="G761" t="e">
            <v>#NAME?</v>
          </cell>
          <cell r="I761" t="e">
            <v>#NAME?</v>
          </cell>
        </row>
        <row r="762">
          <cell r="A762" t="str">
            <v>I-107</v>
          </cell>
          <cell r="C762" t="str">
            <v>C</v>
          </cell>
          <cell r="D762" t="str">
            <v>LINTERNA GRANDE</v>
          </cell>
          <cell r="E762" t="str">
            <v>C</v>
          </cell>
          <cell r="F762" t="str">
            <v>EQ</v>
          </cell>
          <cell r="H762" t="e">
            <v>#NAME?</v>
          </cell>
          <cell r="I762" t="e">
            <v>#NAME?</v>
          </cell>
        </row>
        <row r="763">
          <cell r="A763" t="str">
            <v>DX-11</v>
          </cell>
          <cell r="C763" t="str">
            <v>DX</v>
          </cell>
          <cell r="D763" t="str">
            <v>LINTERNA PARA EXAMEN CLINICO</v>
          </cell>
          <cell r="E763" t="str">
            <v>C</v>
          </cell>
          <cell r="F763" t="str">
            <v>EQ</v>
          </cell>
          <cell r="G763" t="e">
            <v>#NAME?</v>
          </cell>
          <cell r="H763" t="e">
            <v>#NAME?</v>
          </cell>
        </row>
        <row r="764">
          <cell r="A764" t="str">
            <v>L-94</v>
          </cell>
          <cell r="C764" t="str">
            <v>LAB</v>
          </cell>
          <cell r="D764" t="str">
            <v>LIOFILIZADORA DE CASCADA AL VACIO</v>
          </cell>
          <cell r="E764" t="str">
            <v>L</v>
          </cell>
          <cell r="F764" t="str">
            <v>EQ</v>
          </cell>
          <cell r="G764" t="e">
            <v>#NAME?</v>
          </cell>
          <cell r="H764" t="e">
            <v>#NAME?</v>
          </cell>
          <cell r="I764" t="e">
            <v>#NAME?</v>
          </cell>
        </row>
        <row r="765">
          <cell r="A765" t="str">
            <v>LU-1</v>
          </cell>
          <cell r="C765" t="str">
            <v>EST</v>
          </cell>
          <cell r="D765" t="str">
            <v>LUMINÓMETRO</v>
          </cell>
          <cell r="E765" t="str">
            <v>C</v>
          </cell>
          <cell r="F765" t="str">
            <v>EQ</v>
          </cell>
          <cell r="G765" t="e">
            <v>#NAME?</v>
          </cell>
          <cell r="H765" t="e">
            <v>#NAME?</v>
          </cell>
          <cell r="I765" t="e">
            <v>#NAME?</v>
          </cell>
        </row>
        <row r="766">
          <cell r="A766" t="str">
            <v>LU-2</v>
          </cell>
          <cell r="C766" t="str">
            <v>EST</v>
          </cell>
          <cell r="D766" t="str">
            <v>LUPA 030 CM. PARA INSPECCIÓN VISUAL DE MATERIAL EMPOTRADO Y PLEGABLE</v>
          </cell>
          <cell r="E766" t="str">
            <v>C</v>
          </cell>
          <cell r="F766" t="str">
            <v>EQ</v>
          </cell>
          <cell r="G766" t="e">
            <v>#NAME?</v>
          </cell>
          <cell r="H766" t="e">
            <v>#NAME?</v>
          </cell>
        </row>
        <row r="767">
          <cell r="A767" t="str">
            <v>T-42</v>
          </cell>
          <cell r="C767" t="str">
            <v>MAN</v>
          </cell>
          <cell r="D767" t="str">
            <v xml:space="preserve">LUXÓMETRO </v>
          </cell>
          <cell r="E767" t="str">
            <v>E</v>
          </cell>
          <cell r="F767" t="str">
            <v>EQ</v>
          </cell>
          <cell r="G767" t="e">
            <v>#NAME?</v>
          </cell>
          <cell r="H767" t="e">
            <v>#NAME?</v>
          </cell>
          <cell r="I767" t="e">
            <v>#NAME?</v>
          </cell>
        </row>
        <row r="768">
          <cell r="A768" t="str">
            <v>Z-148E</v>
          </cell>
          <cell r="C768" t="str">
            <v>INF</v>
          </cell>
          <cell r="D768" t="str">
            <v>LUZ DE INDICACIÓN DE LLAMADA DE ENFERMERA</v>
          </cell>
          <cell r="E768" t="str">
            <v>INF</v>
          </cell>
          <cell r="F768" t="str">
            <v>OC</v>
          </cell>
          <cell r="I768" t="e">
            <v>#NAME?</v>
          </cell>
        </row>
        <row r="769">
          <cell r="A769" t="str">
            <v>E-58</v>
          </cell>
          <cell r="C769" t="str">
            <v>MF</v>
          </cell>
          <cell r="D769" t="str">
            <v>MAGNETOTERAPIA</v>
          </cell>
          <cell r="E769" t="str">
            <v>C</v>
          </cell>
          <cell r="F769" t="str">
            <v>EQ</v>
          </cell>
          <cell r="G769" t="e">
            <v>#NAME?</v>
          </cell>
          <cell r="H769" t="e">
            <v>#NAME?</v>
          </cell>
          <cell r="I769" t="e">
            <v>#NAME?</v>
          </cell>
        </row>
        <row r="770">
          <cell r="A770" t="str">
            <v>T-50A</v>
          </cell>
          <cell r="C770" t="str">
            <v>MAN</v>
          </cell>
          <cell r="D770" t="str">
            <v>MALETIN DE HERRAMIENTAS</v>
          </cell>
          <cell r="E770" t="str">
            <v>E</v>
          </cell>
          <cell r="F770" t="str">
            <v>EQ</v>
          </cell>
          <cell r="G770" t="e">
            <v>#NAME?</v>
          </cell>
          <cell r="H770" t="e">
            <v>#NAME?</v>
          </cell>
          <cell r="I770" t="e">
            <v>#NAME?</v>
          </cell>
        </row>
        <row r="771">
          <cell r="A771" t="str">
            <v>T-37</v>
          </cell>
          <cell r="C771" t="str">
            <v>MAN</v>
          </cell>
          <cell r="D771" t="str">
            <v xml:space="preserve">MALETÍN DE HERRAMIENTAS PARA TÉCNICO SANITARIO </v>
          </cell>
          <cell r="E771" t="str">
            <v>E</v>
          </cell>
          <cell r="F771" t="str">
            <v>EQ</v>
          </cell>
          <cell r="G771" t="e">
            <v>#NAME?</v>
          </cell>
          <cell r="H771" t="e">
            <v>#NAME?</v>
          </cell>
          <cell r="I771" t="e">
            <v>#NAME?</v>
          </cell>
        </row>
        <row r="772">
          <cell r="A772" t="str">
            <v>DX-61B</v>
          </cell>
          <cell r="C772" t="str">
            <v>C</v>
          </cell>
          <cell r="D772" t="str">
            <v>MALETÍN DE REANIMACIÓN  NEONATAL</v>
          </cell>
          <cell r="E772" t="str">
            <v>C</v>
          </cell>
          <cell r="F772" t="str">
            <v>EQ</v>
          </cell>
          <cell r="G772" t="e">
            <v>#NAME?</v>
          </cell>
          <cell r="H772" t="e">
            <v>#NAME?</v>
          </cell>
          <cell r="I772" t="e">
            <v>#NAME?</v>
          </cell>
        </row>
        <row r="773">
          <cell r="A773" t="str">
            <v>DX-20B</v>
          </cell>
          <cell r="C773" t="str">
            <v>USV</v>
          </cell>
          <cell r="D773" t="str">
            <v xml:space="preserve">MALETÍN DE REANIMACIÓN ADULTO </v>
          </cell>
          <cell r="E773" t="str">
            <v>C</v>
          </cell>
          <cell r="F773" t="str">
            <v>EQ</v>
          </cell>
          <cell r="G773" t="e">
            <v>#NAME?</v>
          </cell>
          <cell r="H773" t="e">
            <v>#NAME?</v>
          </cell>
          <cell r="I773" t="e">
            <v>#NAME?</v>
          </cell>
        </row>
        <row r="774">
          <cell r="A774" t="str">
            <v>DX-20A</v>
          </cell>
          <cell r="C774" t="str">
            <v>USV</v>
          </cell>
          <cell r="D774" t="str">
            <v>MALETÍN DE REANIMACIÓN ADULTO PEDIÁTRICO</v>
          </cell>
          <cell r="E774" t="str">
            <v>C</v>
          </cell>
          <cell r="F774" t="str">
            <v>EQ</v>
          </cell>
          <cell r="G774" t="e">
            <v>#NAME?</v>
          </cell>
          <cell r="H774" t="e">
            <v>#NAME?</v>
          </cell>
          <cell r="I774" t="e">
            <v>#NAME?</v>
          </cell>
        </row>
        <row r="775">
          <cell r="A775" t="str">
            <v>RX-21</v>
          </cell>
          <cell r="C775" t="str">
            <v>IMAG</v>
          </cell>
          <cell r="D775" t="str">
            <v>MAMOGRAFO DIGITAL</v>
          </cell>
          <cell r="E775" t="str">
            <v>B</v>
          </cell>
          <cell r="F775" t="str">
            <v>EQ</v>
          </cell>
          <cell r="G775" t="e">
            <v>#NAME?</v>
          </cell>
          <cell r="H775" t="e">
            <v>#NAME?</v>
          </cell>
          <cell r="I775" t="e">
            <v>#NAME?</v>
          </cell>
        </row>
        <row r="776">
          <cell r="A776" t="str">
            <v>RX-21A</v>
          </cell>
          <cell r="C776" t="str">
            <v>IMAG</v>
          </cell>
          <cell r="D776" t="str">
            <v>MAMOGRAFO DIGITAL CON ESTEROTAXIA</v>
          </cell>
          <cell r="E776" t="str">
            <v>B</v>
          </cell>
          <cell r="F776" t="str">
            <v>EQ</v>
          </cell>
          <cell r="G776" t="e">
            <v>#NAME?</v>
          </cell>
          <cell r="H776" t="e">
            <v>#NAME?</v>
          </cell>
          <cell r="I776" t="e">
            <v>#NAME?</v>
          </cell>
        </row>
        <row r="777">
          <cell r="A777" t="str">
            <v>E-62</v>
          </cell>
          <cell r="C777" t="str">
            <v>MF</v>
          </cell>
          <cell r="D777" t="str">
            <v>MANCUERNAS</v>
          </cell>
          <cell r="E777" t="str">
            <v>C</v>
          </cell>
          <cell r="F777" t="str">
            <v>EQ</v>
          </cell>
          <cell r="G777" t="e">
            <v>#NAME?</v>
          </cell>
          <cell r="H777" t="e">
            <v>#NAME?</v>
          </cell>
          <cell r="I777" t="e">
            <v>#NAME?</v>
          </cell>
        </row>
        <row r="778">
          <cell r="A778" t="str">
            <v>RX-03</v>
          </cell>
          <cell r="C778" t="str">
            <v>IMAG</v>
          </cell>
          <cell r="D778" t="str">
            <v>MANDIL EMPLOMADO</v>
          </cell>
          <cell r="E778" t="str">
            <v>B</v>
          </cell>
          <cell r="F778" t="str">
            <v>EQ</v>
          </cell>
          <cell r="G778" t="e">
            <v>#NAME?</v>
          </cell>
          <cell r="H778" t="e">
            <v>#NAME?</v>
          </cell>
          <cell r="I778" t="e">
            <v>#NAME?</v>
          </cell>
        </row>
        <row r="779">
          <cell r="A779" t="str">
            <v>RX-03B</v>
          </cell>
          <cell r="C779" t="str">
            <v>IMAG</v>
          </cell>
          <cell r="D779" t="str">
            <v>MANDIL EMPLOMADO  + PROTECTOR CERVICAL</v>
          </cell>
          <cell r="E779" t="str">
            <v>B</v>
          </cell>
          <cell r="F779" t="str">
            <v>EQ</v>
          </cell>
          <cell r="G779" t="e">
            <v>#NAME?</v>
          </cell>
          <cell r="H779" t="e">
            <v>#NAME?</v>
          </cell>
          <cell r="I779" t="e">
            <v>#NAME?</v>
          </cell>
        </row>
        <row r="780">
          <cell r="A780" t="str">
            <v>RX-03A</v>
          </cell>
          <cell r="C780" t="str">
            <v>IMAG</v>
          </cell>
          <cell r="D780" t="str">
            <v>MANDIL EMPLOMADO CON PROTECTOR GONADAL + PROTECTOR CERVICAL</v>
          </cell>
          <cell r="E780" t="str">
            <v>B</v>
          </cell>
          <cell r="F780" t="str">
            <v>EQ</v>
          </cell>
          <cell r="G780" t="e">
            <v>#NAME?</v>
          </cell>
          <cell r="H780" t="e">
            <v>#NAME?</v>
          </cell>
          <cell r="I780" t="e">
            <v>#NAME?</v>
          </cell>
        </row>
        <row r="781">
          <cell r="A781" t="str">
            <v>EM-X08</v>
          </cell>
          <cell r="C781" t="str">
            <v>EM</v>
          </cell>
          <cell r="D781" t="str">
            <v>MANIFOLD CON TABLERO AUTOMÁTICO DE OXIDO NITROSO</v>
          </cell>
          <cell r="E781" t="str">
            <v>EM</v>
          </cell>
          <cell r="F781" t="str">
            <v>OC</v>
          </cell>
          <cell r="I781" t="e">
            <v>#NAME?</v>
          </cell>
        </row>
        <row r="782">
          <cell r="A782" t="str">
            <v>EM-X09</v>
          </cell>
          <cell r="C782" t="str">
            <v>EM</v>
          </cell>
          <cell r="D782" t="str">
            <v>MANIFOLD CON TABLERO AUTOMÁTICO DE OXIGENO MEDICINAL</v>
          </cell>
          <cell r="E782" t="str">
            <v>EM</v>
          </cell>
          <cell r="F782" t="str">
            <v>OC</v>
          </cell>
        </row>
        <row r="783">
          <cell r="A783" t="str">
            <v>CF-103</v>
          </cell>
          <cell r="C783" t="str">
            <v>EM</v>
          </cell>
          <cell r="D783" t="str">
            <v xml:space="preserve">MANIFOLD DE VAPOR CON REGULADORES, CABECERO DE VAPOR Y DISTRIBUCIÓN DE VAPOR </v>
          </cell>
          <cell r="E783" t="str">
            <v>E</v>
          </cell>
          <cell r="F783" t="str">
            <v>EQ</v>
          </cell>
          <cell r="H783" t="e">
            <v>#NAME?</v>
          </cell>
        </row>
        <row r="784">
          <cell r="A784" t="str">
            <v>EM-3</v>
          </cell>
          <cell r="C784" t="str">
            <v>USV</v>
          </cell>
          <cell r="D784" t="str">
            <v>MAQUINA DE ANESTESIA  CON MONITOREO COMPLETO</v>
          </cell>
          <cell r="E784" t="str">
            <v>B</v>
          </cell>
          <cell r="F784" t="str">
            <v>EQ</v>
          </cell>
          <cell r="G784" t="e">
            <v>#NAME?</v>
          </cell>
          <cell r="H784" t="e">
            <v>#NAME?</v>
          </cell>
          <cell r="I784" t="e">
            <v>#NAME?</v>
          </cell>
        </row>
        <row r="785">
          <cell r="A785" t="str">
            <v>EM-2B</v>
          </cell>
          <cell r="C785" t="str">
            <v>USV</v>
          </cell>
          <cell r="D785" t="str">
            <v>MÁQUINA DE ANESTESIA 3 GASES CON MONITOREO BÁSICO</v>
          </cell>
          <cell r="E785" t="str">
            <v>B</v>
          </cell>
          <cell r="F785" t="str">
            <v>EQ</v>
          </cell>
          <cell r="G785" t="e">
            <v>#NAME?</v>
          </cell>
          <cell r="H785" t="e">
            <v>#NAME?</v>
          </cell>
          <cell r="I785" t="e">
            <v>#NAME?</v>
          </cell>
        </row>
        <row r="786">
          <cell r="A786" t="str">
            <v>EM-2</v>
          </cell>
          <cell r="C786" t="str">
            <v>USV</v>
          </cell>
          <cell r="D786" t="str">
            <v>MAQUINA DE ANESTESIA CON MONITOREO BASICO</v>
          </cell>
          <cell r="E786" t="str">
            <v>B</v>
          </cell>
          <cell r="F786" t="str">
            <v>EQ</v>
          </cell>
          <cell r="G786" t="e">
            <v>#NAME?</v>
          </cell>
          <cell r="H786" t="e">
            <v>#NAME?</v>
          </cell>
          <cell r="I786" t="e">
            <v>#NAME?</v>
          </cell>
        </row>
        <row r="787">
          <cell r="A787" t="str">
            <v>EM-93</v>
          </cell>
          <cell r="C787" t="str">
            <v>USV</v>
          </cell>
          <cell r="D787" t="str">
            <v xml:space="preserve">MÁQUINA DE ASISTENCIA CIRCULATORIA, CON BALÓN INTRAAÓRTICO </v>
          </cell>
          <cell r="E787" t="str">
            <v>B</v>
          </cell>
          <cell r="F787" t="str">
            <v>EQ</v>
          </cell>
          <cell r="G787" t="e">
            <v>#NAME?</v>
          </cell>
          <cell r="H787" t="e">
            <v>#NAME?</v>
          </cell>
          <cell r="I787" t="e">
            <v>#NAME?</v>
          </cell>
        </row>
        <row r="788">
          <cell r="A788" t="str">
            <v>EM-92</v>
          </cell>
          <cell r="C788" t="str">
            <v>USV</v>
          </cell>
          <cell r="D788" t="str">
            <v xml:space="preserve">MÁQUINA DE CIRCULACIÓN EXTRACORPÓREA (1.2 Kw.) </v>
          </cell>
          <cell r="E788" t="str">
            <v>B</v>
          </cell>
          <cell r="F788" t="str">
            <v>EQ</v>
          </cell>
          <cell r="G788" t="e">
            <v>#NAME?</v>
          </cell>
          <cell r="H788" t="e">
            <v>#NAME?</v>
          </cell>
          <cell r="I788" t="e">
            <v>#NAME?</v>
          </cell>
        </row>
        <row r="789">
          <cell r="A789" t="str">
            <v>T-39A</v>
          </cell>
          <cell r="C789" t="str">
            <v>EST</v>
          </cell>
          <cell r="D789" t="str">
            <v xml:space="preserve">MAQUINA DE CORTAR GASAS </v>
          </cell>
          <cell r="E789" t="str">
            <v>E</v>
          </cell>
          <cell r="F789" t="str">
            <v>EQ</v>
          </cell>
          <cell r="G789" t="e">
            <v>#NAME?</v>
          </cell>
          <cell r="H789" t="e">
            <v>#NAME?</v>
          </cell>
          <cell r="I789" t="e">
            <v>#NAME?</v>
          </cell>
        </row>
        <row r="790">
          <cell r="A790" t="str">
            <v>Z-10</v>
          </cell>
          <cell r="C790" t="str">
            <v>LAV</v>
          </cell>
          <cell r="D790" t="str">
            <v>MÁQUINA DE COSER ELÉCTRICA COSTURA RECTA Y ZIGZAG</v>
          </cell>
          <cell r="E790" t="str">
            <v>EM</v>
          </cell>
          <cell r="F790" t="str">
            <v>EQ</v>
          </cell>
          <cell r="G790" t="e">
            <v>#NAME?</v>
          </cell>
          <cell r="H790" t="e">
            <v>#NAME?</v>
          </cell>
          <cell r="I790" t="e">
            <v>#NAME?</v>
          </cell>
        </row>
        <row r="791">
          <cell r="A791" t="str">
            <v>Z-17</v>
          </cell>
          <cell r="C791" t="str">
            <v>LAV</v>
          </cell>
          <cell r="D791" t="str">
            <v>MAQUINA DE COSER ELECTRICA TIPO SEMIINDUSTRIAL</v>
          </cell>
          <cell r="E791" t="str">
            <v>EM</v>
          </cell>
          <cell r="F791" t="str">
            <v>EQ</v>
          </cell>
          <cell r="G791" t="e">
            <v>#NAME?</v>
          </cell>
          <cell r="H791" t="e">
            <v>#NAME?</v>
          </cell>
          <cell r="I791" t="e">
            <v>#NAME?</v>
          </cell>
        </row>
        <row r="792">
          <cell r="A792" t="str">
            <v>Z-11</v>
          </cell>
          <cell r="C792" t="str">
            <v>LAV</v>
          </cell>
          <cell r="D792" t="str">
            <v>MÁQUINA DE COSER, ELECTRICA, INDUSTRIAL</v>
          </cell>
          <cell r="E792" t="str">
            <v>EM</v>
          </cell>
          <cell r="F792" t="str">
            <v>EQ</v>
          </cell>
          <cell r="G792" t="e">
            <v>#NAME?</v>
          </cell>
          <cell r="H792" t="e">
            <v>#NAME?</v>
          </cell>
          <cell r="I792" t="e">
            <v>#NAME?</v>
          </cell>
        </row>
        <row r="793">
          <cell r="A793" t="str">
            <v>X-4A</v>
          </cell>
          <cell r="C793" t="str">
            <v>LAV</v>
          </cell>
          <cell r="D793" t="str">
            <v>MÁQUINA ELÉCTRICA PELADORA DE PAPAS</v>
          </cell>
          <cell r="E793" t="str">
            <v>EM</v>
          </cell>
          <cell r="F793" t="str">
            <v>EQ</v>
          </cell>
          <cell r="G793" t="e">
            <v>#NAME?</v>
          </cell>
          <cell r="H793" t="e">
            <v>#NAME?</v>
          </cell>
        </row>
        <row r="794">
          <cell r="A794" t="str">
            <v>S-59</v>
          </cell>
          <cell r="C794" t="str">
            <v>EST</v>
          </cell>
          <cell r="D794" t="str">
            <v xml:space="preserve">MÁQUINA EMPACADORA AL VACIO, CON CÁMARA DE 43 X43 X 16 CM </v>
          </cell>
          <cell r="E794" t="str">
            <v>E</v>
          </cell>
          <cell r="F794" t="str">
            <v>EQ</v>
          </cell>
          <cell r="G794" t="e">
            <v>#NAME?</v>
          </cell>
          <cell r="H794" t="e">
            <v>#NAME?</v>
          </cell>
          <cell r="I794" t="e">
            <v>#NAME?</v>
          </cell>
        </row>
        <row r="795">
          <cell r="A795" t="str">
            <v>X-12</v>
          </cell>
          <cell r="C795" t="str">
            <v>NUT</v>
          </cell>
          <cell r="D795" t="str">
            <v>MAQUINA LAVADORA DE VAJILLAS Y CHAROLAS A GAS</v>
          </cell>
          <cell r="E795" t="str">
            <v>E</v>
          </cell>
          <cell r="F795" t="str">
            <v>EQ</v>
          </cell>
          <cell r="G795" t="e">
            <v>#NAME?</v>
          </cell>
          <cell r="H795" t="e">
            <v>#NAME?</v>
          </cell>
        </row>
        <row r="796">
          <cell r="A796" t="str">
            <v>LI-2</v>
          </cell>
          <cell r="C796" t="str">
            <v>MAN</v>
          </cell>
          <cell r="D796" t="str">
            <v>MÁQUINA LUSTRADORA ELÉCTRICA TIPO INDUSTRIAL, ESCOBILLA DE 16 PULG DE DIÁMETRO</v>
          </cell>
          <cell r="E796" t="str">
            <v>E</v>
          </cell>
          <cell r="F796" t="str">
            <v>EQ</v>
          </cell>
          <cell r="G796" t="e">
            <v>#NAME?</v>
          </cell>
          <cell r="I796" t="e">
            <v>#NAME?</v>
          </cell>
        </row>
        <row r="797">
          <cell r="A797" t="str">
            <v>LI-12</v>
          </cell>
          <cell r="C797" t="str">
            <v>EM</v>
          </cell>
          <cell r="D797" t="str">
            <v>MÁQUINA LUSTRADORA TIPO INDUSTRIAL CON ESCOBILLA</v>
          </cell>
          <cell r="E797" t="str">
            <v>E</v>
          </cell>
          <cell r="F797" t="str">
            <v>EQ</v>
          </cell>
          <cell r="G797" t="e">
            <v>#NAME?</v>
          </cell>
          <cell r="H797" t="e">
            <v>#NAME?</v>
          </cell>
          <cell r="I797" t="e">
            <v>#NAME?</v>
          </cell>
        </row>
        <row r="798">
          <cell r="A798" t="str">
            <v>X-9</v>
          </cell>
          <cell r="C798" t="str">
            <v>NUT</v>
          </cell>
          <cell r="D798" t="str">
            <v xml:space="preserve">MAQUINA MOLEDORA DE CARNE </v>
          </cell>
          <cell r="E798" t="str">
            <v>E</v>
          </cell>
          <cell r="F798" t="str">
            <v>EQ</v>
          </cell>
          <cell r="G798" t="e">
            <v>#NAME?</v>
          </cell>
          <cell r="H798" t="e">
            <v>#NAME?</v>
          </cell>
          <cell r="I798" t="e">
            <v>#NAME?</v>
          </cell>
        </row>
        <row r="799">
          <cell r="A799" t="str">
            <v>LA-42</v>
          </cell>
          <cell r="C799" t="str">
            <v>LAV</v>
          </cell>
          <cell r="D799" t="str">
            <v>MÁQUINA PLANCHADORA INDUSTRIAL 25 KG/HR, TIPO PRENSA 2</v>
          </cell>
          <cell r="E799" t="str">
            <v>E</v>
          </cell>
          <cell r="F799" t="str">
            <v>EQ</v>
          </cell>
          <cell r="G799" t="e">
            <v>#NAME?</v>
          </cell>
          <cell r="H799" t="e">
            <v>#NAME?</v>
          </cell>
        </row>
        <row r="800">
          <cell r="A800" t="str">
            <v>K-65</v>
          </cell>
          <cell r="C800" t="str">
            <v>NUT</v>
          </cell>
          <cell r="D800" t="str">
            <v xml:space="preserve">MARMITA DE VAPOR, BASCULANTE 300 LITROS </v>
          </cell>
          <cell r="E800" t="str">
            <v>E</v>
          </cell>
          <cell r="F800" t="str">
            <v>EQ</v>
          </cell>
          <cell r="G800" t="e">
            <v>#NAME?</v>
          </cell>
          <cell r="H800" t="e">
            <v>#NAME?</v>
          </cell>
          <cell r="I800" t="e">
            <v>#NAME?</v>
          </cell>
        </row>
        <row r="801">
          <cell r="A801" t="str">
            <v>K-61A</v>
          </cell>
          <cell r="C801" t="str">
            <v>NUT</v>
          </cell>
          <cell r="D801" t="str">
            <v>MARMITA DIRECTA A GAS DE 100 LTS DE 900X900X850MM</v>
          </cell>
          <cell r="E801" t="str">
            <v>EM</v>
          </cell>
          <cell r="F801" t="str">
            <v>OC</v>
          </cell>
          <cell r="G801" t="e">
            <v>#NAME?</v>
          </cell>
          <cell r="H801" t="e">
            <v>#NAME?</v>
          </cell>
          <cell r="I801" t="e">
            <v>#NAME?</v>
          </cell>
        </row>
        <row r="802">
          <cell r="A802" t="str">
            <v>K-61D</v>
          </cell>
          <cell r="C802" t="str">
            <v>NUT</v>
          </cell>
          <cell r="D802" t="str">
            <v>MARMITA VOLCABLE  DE 50 LITROS MINIMO</v>
          </cell>
          <cell r="E802" t="str">
            <v>EM</v>
          </cell>
          <cell r="F802" t="str">
            <v>OC</v>
          </cell>
          <cell r="G802" t="e">
            <v>#NAME?</v>
          </cell>
          <cell r="H802" t="e">
            <v>#NAME?</v>
          </cell>
          <cell r="I802" t="e">
            <v>#NAME?</v>
          </cell>
        </row>
        <row r="803">
          <cell r="A803" t="str">
            <v>K-62A</v>
          </cell>
          <cell r="C803" t="str">
            <v>NUT</v>
          </cell>
          <cell r="D803" t="str">
            <v>MARMITA VOLCABLE DE 100 LITROS</v>
          </cell>
          <cell r="E803" t="str">
            <v>EM</v>
          </cell>
          <cell r="F803" t="str">
            <v>OC</v>
          </cell>
          <cell r="G803" t="e">
            <v>#NAME?</v>
          </cell>
          <cell r="H803" t="e">
            <v>#NAME?</v>
          </cell>
          <cell r="I803" t="e">
            <v>#NAME?</v>
          </cell>
        </row>
        <row r="804">
          <cell r="A804" t="str">
            <v>K-62</v>
          </cell>
          <cell r="C804" t="str">
            <v>NUT</v>
          </cell>
          <cell r="D804" t="str">
            <v>MARMITA VOLCABLE DE 150 LITROS</v>
          </cell>
          <cell r="E804" t="str">
            <v>EM</v>
          </cell>
          <cell r="F804" t="str">
            <v>OC</v>
          </cell>
          <cell r="G804" t="e">
            <v>#NAME?</v>
          </cell>
          <cell r="H804" t="e">
            <v>#NAME?</v>
          </cell>
        </row>
        <row r="805">
          <cell r="A805" t="str">
            <v>K-61E</v>
          </cell>
          <cell r="C805" t="str">
            <v>NUT</v>
          </cell>
          <cell r="D805" t="str">
            <v xml:space="preserve">MARMITA VOLCABLE DE 80 LITROS MINIMO </v>
          </cell>
          <cell r="E805" t="str">
            <v>EM</v>
          </cell>
          <cell r="F805" t="str">
            <v>OC</v>
          </cell>
        </row>
        <row r="806">
          <cell r="A806" t="str">
            <v>DX-20E</v>
          </cell>
          <cell r="C806" t="str">
            <v>MC</v>
          </cell>
          <cell r="D806" t="str">
            <v>MALETÍN DE ATENCION MEDICA</v>
          </cell>
          <cell r="E806" t="str">
            <v>MC</v>
          </cell>
          <cell r="F806" t="str">
            <v>EQ</v>
          </cell>
        </row>
        <row r="807">
          <cell r="A807" t="str">
            <v>M-79</v>
          </cell>
          <cell r="C807" t="str">
            <v>DX</v>
          </cell>
          <cell r="D807" t="str">
            <v>MARTILLO DE REFLEJOS</v>
          </cell>
          <cell r="E807" t="str">
            <v>C</v>
          </cell>
          <cell r="F807" t="str">
            <v>EQ</v>
          </cell>
          <cell r="G807" t="e">
            <v>#NAME?</v>
          </cell>
          <cell r="H807" t="e">
            <v>#NAME?</v>
          </cell>
        </row>
        <row r="808">
          <cell r="A808" t="str">
            <v>E-38c</v>
          </cell>
          <cell r="C808" t="str">
            <v>MF</v>
          </cell>
          <cell r="D808" t="str">
            <v>MASAJEADOR FACIAL A PILAS</v>
          </cell>
          <cell r="E808" t="str">
            <v>C</v>
          </cell>
          <cell r="F808" t="str">
            <v>EQ</v>
          </cell>
          <cell r="G808" t="e">
            <v>#NAME?</v>
          </cell>
          <cell r="H808" t="e">
            <v>#NAME?</v>
          </cell>
        </row>
        <row r="809">
          <cell r="A809" t="str">
            <v>EM-201</v>
          </cell>
          <cell r="C809" t="str">
            <v>C</v>
          </cell>
          <cell r="D809" t="str">
            <v>MÁSCARA LARINGEA ADULTO PEDIATRICO</v>
          </cell>
          <cell r="I809" t="e">
            <v>#NAME?</v>
          </cell>
        </row>
        <row r="810">
          <cell r="A810" t="str">
            <v>O-13</v>
          </cell>
          <cell r="C810" t="str">
            <v>C</v>
          </cell>
          <cell r="D810" t="str">
            <v>MC-2</v>
          </cell>
          <cell r="E810" t="str">
            <v>C</v>
          </cell>
          <cell r="F810" t="str">
            <v>EQ</v>
          </cell>
          <cell r="H810" t="e">
            <v>#NAME?</v>
          </cell>
          <cell r="I810" t="e">
            <v>#NAME?</v>
          </cell>
        </row>
        <row r="811">
          <cell r="A811" t="str">
            <v>TM-3</v>
          </cell>
          <cell r="C811" t="str">
            <v>EM</v>
          </cell>
          <cell r="D811" t="str">
            <v xml:space="preserve">TOMA MURAL (O,V,3 TOMACORRIENTES DOBLES, RACK MONITOR </v>
          </cell>
          <cell r="E811" t="str">
            <v>E</v>
          </cell>
          <cell r="F811" t="str">
            <v>EQ</v>
          </cell>
          <cell r="G811" t="e">
            <v>#NAME?</v>
          </cell>
          <cell r="H811" t="e">
            <v>#NAME?</v>
          </cell>
        </row>
        <row r="812">
          <cell r="A812" t="str">
            <v>L-10</v>
          </cell>
          <cell r="C812" t="str">
            <v>LAB</v>
          </cell>
          <cell r="D812" t="str">
            <v>MECHERO BUNSEN</v>
          </cell>
          <cell r="E812" t="str">
            <v>L</v>
          </cell>
          <cell r="F812" t="str">
            <v>EQ</v>
          </cell>
          <cell r="G812" t="e">
            <v>#NAME?</v>
          </cell>
          <cell r="H812" t="e">
            <v>#NAME?</v>
          </cell>
          <cell r="I812" t="e">
            <v>#NAME?</v>
          </cell>
        </row>
        <row r="813">
          <cell r="A813" t="str">
            <v>T-41</v>
          </cell>
          <cell r="C813" t="str">
            <v>MAN</v>
          </cell>
          <cell r="D813" t="str">
            <v xml:space="preserve">MEDIDOR DE PRESIÓN DE GASES MEDICINALES </v>
          </cell>
          <cell r="E813" t="str">
            <v>E</v>
          </cell>
          <cell r="F813" t="str">
            <v>EQ</v>
          </cell>
          <cell r="G813" t="e">
            <v>#NAME?</v>
          </cell>
          <cell r="H813" t="e">
            <v>#NAME?</v>
          </cell>
          <cell r="I813" t="e">
            <v>#NAME?</v>
          </cell>
        </row>
        <row r="814">
          <cell r="A814" t="str">
            <v>MG-101</v>
          </cell>
          <cell r="C814" t="str">
            <v>MAN</v>
          </cell>
          <cell r="D814" t="str">
            <v>MEGAFONO PORTATIL COMPLETO</v>
          </cell>
          <cell r="E814" t="str">
            <v>E</v>
          </cell>
          <cell r="F814" t="str">
            <v>EQ</v>
          </cell>
          <cell r="G814" t="e">
            <v>#NAME?</v>
          </cell>
          <cell r="H814" t="e">
            <v>#NAME?</v>
          </cell>
          <cell r="I814" t="e">
            <v>#NAME?</v>
          </cell>
        </row>
        <row r="815">
          <cell r="A815" t="str">
            <v>T-43</v>
          </cell>
          <cell r="C815" t="str">
            <v>MAN</v>
          </cell>
          <cell r="D815" t="str">
            <v xml:space="preserve">MEGÓMETRO </v>
          </cell>
          <cell r="E815" t="str">
            <v>E</v>
          </cell>
          <cell r="F815" t="str">
            <v>EQ</v>
          </cell>
          <cell r="G815" t="e">
            <v>#NAME?</v>
          </cell>
          <cell r="H815" t="e">
            <v>#NAME?</v>
          </cell>
          <cell r="I815" t="e">
            <v>#NAME?</v>
          </cell>
        </row>
        <row r="816">
          <cell r="A816" t="str">
            <v>MM-3</v>
          </cell>
          <cell r="C816" t="str">
            <v>MC</v>
          </cell>
          <cell r="D816" t="str">
            <v>MESA (DIVAN) PARA EXAMENES GINECO OBSTETRICOS</v>
          </cell>
          <cell r="E816" t="str">
            <v>MC</v>
          </cell>
          <cell r="F816" t="str">
            <v>EQ</v>
          </cell>
          <cell r="G816" t="e">
            <v>#NAME?</v>
          </cell>
          <cell r="H816" t="e">
            <v>#NAME?</v>
          </cell>
        </row>
        <row r="817">
          <cell r="A817" t="str">
            <v>MM-2</v>
          </cell>
          <cell r="C817" t="str">
            <v>MC</v>
          </cell>
          <cell r="D817" t="str">
            <v>MESA (DIVÁN) PARA EXÁMENES Y CURACIONES</v>
          </cell>
          <cell r="E817" t="str">
            <v>MC</v>
          </cell>
          <cell r="F817" t="str">
            <v>EQ</v>
          </cell>
          <cell r="G817" t="e">
            <v>#NAME?</v>
          </cell>
          <cell r="H817" t="e">
            <v>#NAME?</v>
          </cell>
          <cell r="I817" t="e">
            <v>#NAME?</v>
          </cell>
        </row>
        <row r="818">
          <cell r="A818" t="str">
            <v>MM-2A</v>
          </cell>
          <cell r="C818" t="str">
            <v>MC</v>
          </cell>
          <cell r="D818" t="str">
            <v>MESA (DIVAN) PARA EXAMENES Y CURACIONES PEDIATRICA</v>
          </cell>
          <cell r="E818" t="str">
            <v>MC</v>
          </cell>
          <cell r="F818" t="str">
            <v>EQ</v>
          </cell>
          <cell r="G818" t="e">
            <v>#NAME?</v>
          </cell>
          <cell r="H818" t="e">
            <v>#NAME?</v>
          </cell>
          <cell r="I818" t="e">
            <v>#NAME?</v>
          </cell>
        </row>
        <row r="819">
          <cell r="A819" t="str">
            <v>MM-1</v>
          </cell>
          <cell r="C819" t="str">
            <v>MC</v>
          </cell>
          <cell r="D819" t="str">
            <v>MESA (DIVAN) PARA INYECTABLES O DESCANSO</v>
          </cell>
          <cell r="E819" t="str">
            <v>MC</v>
          </cell>
          <cell r="F819" t="str">
            <v>EQ</v>
          </cell>
          <cell r="G819" t="e">
            <v>#NAME?</v>
          </cell>
          <cell r="H819" t="e">
            <v>#NAME?</v>
          </cell>
          <cell r="I819" t="e">
            <v>#NAME?</v>
          </cell>
        </row>
        <row r="820">
          <cell r="A820" t="str">
            <v>MA-40</v>
          </cell>
          <cell r="C820" t="str">
            <v>MC</v>
          </cell>
          <cell r="D820" t="str">
            <v>MESA ANGULAR PARA INSTRUMENTAL</v>
          </cell>
          <cell r="E820" t="str">
            <v>MC</v>
          </cell>
          <cell r="F820" t="str">
            <v>EQ</v>
          </cell>
          <cell r="G820" t="e">
            <v>#NAME?</v>
          </cell>
          <cell r="H820" t="e">
            <v>#NAME?</v>
          </cell>
          <cell r="I820" t="e">
            <v>#NAME?</v>
          </cell>
        </row>
        <row r="821">
          <cell r="A821" t="str">
            <v>MC-70a</v>
          </cell>
          <cell r="C821" t="str">
            <v>MA</v>
          </cell>
          <cell r="D821" t="str">
            <v>MESA AUXILIAR PARA OFICINA</v>
          </cell>
          <cell r="E821" t="str">
            <v>MA</v>
          </cell>
          <cell r="F821" t="str">
            <v>EQ</v>
          </cell>
          <cell r="G821" t="e">
            <v>#NAME?</v>
          </cell>
          <cell r="H821" t="e">
            <v>#NAME?</v>
          </cell>
          <cell r="I821" t="e">
            <v>#NAME?</v>
          </cell>
        </row>
        <row r="822">
          <cell r="A822" t="str">
            <v>K-96</v>
          </cell>
          <cell r="C822" t="str">
            <v>NUT</v>
          </cell>
          <cell r="D822" t="str">
            <v xml:space="preserve">MESA CALIENTE PARA 6 TABLAS, PARA SERVIDO DE ALIMENTOS (1 Kw.) </v>
          </cell>
          <cell r="E822" t="str">
            <v>E</v>
          </cell>
          <cell r="F822" t="str">
            <v>EQ</v>
          </cell>
          <cell r="G822" t="e">
            <v>#NAME?</v>
          </cell>
          <cell r="H822" t="e">
            <v>#NAME?</v>
          </cell>
          <cell r="I822" t="e">
            <v>#NAME?</v>
          </cell>
        </row>
        <row r="823">
          <cell r="A823" t="str">
            <v>MA-12A</v>
          </cell>
          <cell r="C823" t="str">
            <v>MC</v>
          </cell>
          <cell r="D823" t="str">
            <v>MESA DE ACERO INOXIDABLE RODABLE PARA MULTIPLES USOS</v>
          </cell>
          <cell r="E823" t="str">
            <v>MC</v>
          </cell>
          <cell r="F823" t="str">
            <v>EQ</v>
          </cell>
          <cell r="G823" t="e">
            <v>#NAME?</v>
          </cell>
          <cell r="H823" t="e">
            <v>#NAME?</v>
          </cell>
          <cell r="I823" t="e">
            <v>#NAME?</v>
          </cell>
        </row>
        <row r="824">
          <cell r="A824" t="str">
            <v>MA-19</v>
          </cell>
          <cell r="C824" t="str">
            <v>MC</v>
          </cell>
          <cell r="D824" t="str">
            <v>MESA DE CAMA PARA COMER RODABLE</v>
          </cell>
          <cell r="E824" t="str">
            <v>MC</v>
          </cell>
          <cell r="F824" t="str">
            <v>EQ</v>
          </cell>
          <cell r="G824" t="e">
            <v>#NAME?</v>
          </cell>
          <cell r="H824" t="e">
            <v>#NAME?</v>
          </cell>
          <cell r="I824" t="e">
            <v>#NAME?</v>
          </cell>
        </row>
        <row r="825">
          <cell r="A825" t="str">
            <v>MK-4</v>
          </cell>
          <cell r="C825" t="str">
            <v>MA</v>
          </cell>
          <cell r="D825" t="str">
            <v>MESA DE COMEDOR PARA 4 PERSONAS</v>
          </cell>
          <cell r="E825" t="str">
            <v>MC</v>
          </cell>
          <cell r="F825" t="str">
            <v>EQ</v>
          </cell>
          <cell r="G825" t="e">
            <v>#NAME?</v>
          </cell>
          <cell r="H825" t="e">
            <v>#NAME?</v>
          </cell>
          <cell r="I825" t="e">
            <v>#NAME?</v>
          </cell>
        </row>
        <row r="826">
          <cell r="A826" t="str">
            <v>MK-4A</v>
          </cell>
          <cell r="C826" t="str">
            <v>MA</v>
          </cell>
          <cell r="D826" t="str">
            <v>MESA DE COMEDOR PARA 8 PERSONAS (0.70 x 2.40)</v>
          </cell>
          <cell r="E826" t="str">
            <v>MA</v>
          </cell>
          <cell r="F826" t="str">
            <v>EQ</v>
          </cell>
          <cell r="G826" t="e">
            <v>#NAME?</v>
          </cell>
          <cell r="H826" t="e">
            <v>#NAME?</v>
          </cell>
          <cell r="I826" t="e">
            <v>#NAME?</v>
          </cell>
        </row>
        <row r="827">
          <cell r="A827" t="str">
            <v>MM-9A</v>
          </cell>
          <cell r="C827" t="str">
            <v>MC</v>
          </cell>
          <cell r="D827" t="str">
            <v>MESA DE EXPLORACION PROCTOLOGICA</v>
          </cell>
          <cell r="E827" t="str">
            <v>B</v>
          </cell>
          <cell r="F827" t="str">
            <v>EQ</v>
          </cell>
          <cell r="G827" t="e">
            <v>#NAME?</v>
          </cell>
          <cell r="H827" t="e">
            <v>#NAME?</v>
          </cell>
          <cell r="I827" t="e">
            <v>#NAME?</v>
          </cell>
        </row>
        <row r="828">
          <cell r="A828" t="str">
            <v>MC-42E</v>
          </cell>
          <cell r="C828" t="str">
            <v>MA</v>
          </cell>
          <cell r="D828" t="str">
            <v>MESA DE MADERA DE TRABAJO DE 240 X 120 CM.</v>
          </cell>
          <cell r="E828" t="str">
            <v>MA</v>
          </cell>
          <cell r="F828" t="str">
            <v>EQ</v>
          </cell>
          <cell r="G828" t="e">
            <v>#NAME?</v>
          </cell>
          <cell r="H828" t="e">
            <v>#NAME?</v>
          </cell>
          <cell r="I828" t="e">
            <v>#NAME?</v>
          </cell>
        </row>
        <row r="829">
          <cell r="A829" t="str">
            <v>M-26</v>
          </cell>
          <cell r="C829" t="str">
            <v>MA</v>
          </cell>
          <cell r="D829" t="str">
            <v>MESA DE MADERA PARA LAVANDERIA</v>
          </cell>
          <cell r="E829" t="str">
            <v>MA</v>
          </cell>
          <cell r="F829" t="str">
            <v>EQ</v>
          </cell>
          <cell r="G829" t="e">
            <v>#NAME?</v>
          </cell>
          <cell r="H829" t="e">
            <v>#NAME?</v>
          </cell>
          <cell r="I829" t="e">
            <v>#NAME?</v>
          </cell>
        </row>
        <row r="830">
          <cell r="A830" t="str">
            <v>MC-57A</v>
          </cell>
          <cell r="C830" t="str">
            <v>MA</v>
          </cell>
          <cell r="D830" t="str">
            <v>MESA DE MADERA PARA MÚLTIPLES USOS</v>
          </cell>
          <cell r="E830" t="str">
            <v>MA</v>
          </cell>
          <cell r="F830" t="str">
            <v>EQ</v>
          </cell>
          <cell r="H830" t="e">
            <v>#NAME?</v>
          </cell>
          <cell r="I830" t="e">
            <v>#NAME?</v>
          </cell>
        </row>
        <row r="831">
          <cell r="A831" t="str">
            <v>MK-14</v>
          </cell>
          <cell r="C831" t="str">
            <v>MA</v>
          </cell>
          <cell r="D831" t="str">
            <v>MESA DE MADERA PARA NIÑOS</v>
          </cell>
          <cell r="E831" t="str">
            <v>MA</v>
          </cell>
          <cell r="F831" t="str">
            <v>EQ</v>
          </cell>
          <cell r="G831" t="e">
            <v>#NAME?</v>
          </cell>
          <cell r="H831" t="e">
            <v>#NAME?</v>
          </cell>
          <cell r="I831" t="e">
            <v>#NAME?</v>
          </cell>
        </row>
        <row r="832">
          <cell r="A832" t="str">
            <v>MC-42B</v>
          </cell>
          <cell r="C832" t="str">
            <v>MA</v>
          </cell>
          <cell r="D832" t="str">
            <v>MESA DE MADERA PARA REUNIONES DE 240 X 120 CM.</v>
          </cell>
          <cell r="E832" t="str">
            <v>MA</v>
          </cell>
          <cell r="F832" t="str">
            <v>EQ</v>
          </cell>
          <cell r="G832" t="e">
            <v>#NAME?</v>
          </cell>
          <cell r="H832" t="e">
            <v>#NAME?</v>
          </cell>
          <cell r="I832" t="e">
            <v>#NAME?</v>
          </cell>
        </row>
        <row r="833">
          <cell r="A833" t="str">
            <v>M-24</v>
          </cell>
          <cell r="C833" t="str">
            <v>MA</v>
          </cell>
          <cell r="D833" t="str">
            <v>MESA DE MADERA Y BANCO DE TRABAJO PARA TALLERES.</v>
          </cell>
          <cell r="E833" t="str">
            <v>MA</v>
          </cell>
          <cell r="F833" t="str">
            <v>EQ</v>
          </cell>
          <cell r="H833" t="e">
            <v>#NAME?</v>
          </cell>
          <cell r="I833" t="e">
            <v>#NAME?</v>
          </cell>
        </row>
        <row r="834">
          <cell r="A834" t="str">
            <v>B-71</v>
          </cell>
          <cell r="C834" t="str">
            <v>SAN</v>
          </cell>
          <cell r="D834" t="str">
            <v>MESA DE MAYOLICA CON REBORDE Y SUMIDERO PARA ANIMALES MEDIANOS .80 X 1.20</v>
          </cell>
          <cell r="E834" t="str">
            <v>OC</v>
          </cell>
          <cell r="F834" t="str">
            <v>EQ</v>
          </cell>
          <cell r="G834" t="e">
            <v>#NAME?</v>
          </cell>
          <cell r="H834" t="e">
            <v>#NAME?</v>
          </cell>
          <cell r="I834" t="e">
            <v>#NAME?</v>
          </cell>
        </row>
        <row r="835">
          <cell r="A835" t="str">
            <v>B-70</v>
          </cell>
          <cell r="C835" t="str">
            <v>SAN</v>
          </cell>
          <cell r="D835" t="str">
            <v>MESA DE MAYOLICA CON REBORDE Y SUMIDERO PARA ANIMALES PEQUEÑOS .60 X .80</v>
          </cell>
          <cell r="E835" t="str">
            <v>OC</v>
          </cell>
          <cell r="F835" t="str">
            <v>EQ</v>
          </cell>
          <cell r="G835" t="e">
            <v>#NAME?</v>
          </cell>
          <cell r="H835" t="e">
            <v>#NAME?</v>
          </cell>
          <cell r="I835" t="e">
            <v>#NAME?</v>
          </cell>
        </row>
        <row r="836">
          <cell r="A836" t="str">
            <v>MM-10</v>
          </cell>
          <cell r="C836" t="str">
            <v>MC</v>
          </cell>
          <cell r="D836" t="str">
            <v>MESA DE NECROPSIAS INCLUYE TRITURADOR</v>
          </cell>
          <cell r="E836" t="str">
            <v>MC</v>
          </cell>
          <cell r="F836" t="str">
            <v>EQ</v>
          </cell>
          <cell r="G836" t="e">
            <v>#NAME?</v>
          </cell>
          <cell r="H836" t="e">
            <v>#NAME?</v>
          </cell>
          <cell r="I836" t="e">
            <v>#NAME?</v>
          </cell>
        </row>
        <row r="837">
          <cell r="A837" t="str">
            <v>MA-17</v>
          </cell>
          <cell r="C837" t="str">
            <v>MC</v>
          </cell>
          <cell r="D837" t="str">
            <v>MESA DE NOCHE DE HOSPITALIZACIÓN</v>
          </cell>
          <cell r="E837" t="str">
            <v>MC</v>
          </cell>
          <cell r="F837" t="str">
            <v>EQ</v>
          </cell>
          <cell r="G837" t="e">
            <v>#NAME?</v>
          </cell>
          <cell r="H837" t="e">
            <v>#NAME?</v>
          </cell>
          <cell r="I837" t="e">
            <v>#NAME?</v>
          </cell>
        </row>
        <row r="838">
          <cell r="A838" t="str">
            <v>MM-7B</v>
          </cell>
          <cell r="C838" t="str">
            <v>MC</v>
          </cell>
          <cell r="D838" t="str">
            <v>MESA DE OPERACIONES HIDRÁULICA/ELECTRICA</v>
          </cell>
          <cell r="E838" t="str">
            <v>B</v>
          </cell>
          <cell r="F838" t="str">
            <v>EQ</v>
          </cell>
          <cell r="G838" t="e">
            <v>#NAME?</v>
          </cell>
          <cell r="H838" t="e">
            <v>#NAME?</v>
          </cell>
          <cell r="I838" t="e">
            <v>#NAME?</v>
          </cell>
        </row>
        <row r="839">
          <cell r="A839" t="str">
            <v>MM-7C</v>
          </cell>
          <cell r="C839" t="str">
            <v>MC</v>
          </cell>
          <cell r="D839" t="str">
            <v>MESA DE OPERACIONES HIDRÁULICA/ELECTRICA TRAUMATOLOGICA</v>
          </cell>
          <cell r="E839" t="str">
            <v>B</v>
          </cell>
          <cell r="F839" t="str">
            <v>EQ</v>
          </cell>
          <cell r="G839" t="e">
            <v>#NAME?</v>
          </cell>
          <cell r="H839" t="e">
            <v>#NAME?</v>
          </cell>
          <cell r="I839" t="e">
            <v>#NAME?</v>
          </cell>
        </row>
        <row r="840">
          <cell r="A840" t="str">
            <v>MM-7</v>
          </cell>
          <cell r="C840" t="str">
            <v>MC</v>
          </cell>
          <cell r="D840" t="str">
            <v>MESA DE OPERACIONES MECÁNICA/HIDRÁULICA</v>
          </cell>
          <cell r="E840" t="str">
            <v>B</v>
          </cell>
          <cell r="F840" t="str">
            <v>EQ</v>
          </cell>
          <cell r="G840" t="e">
            <v>#NAME?</v>
          </cell>
          <cell r="H840" t="e">
            <v>#NAME?</v>
          </cell>
          <cell r="I840" t="e">
            <v>#NAME?</v>
          </cell>
        </row>
        <row r="841">
          <cell r="A841" t="str">
            <v>MM-9</v>
          </cell>
          <cell r="C841" t="str">
            <v>MC</v>
          </cell>
          <cell r="D841" t="str">
            <v>MESA DE PARTOS</v>
          </cell>
          <cell r="E841" t="str">
            <v>B</v>
          </cell>
          <cell r="F841" t="str">
            <v>EQ</v>
          </cell>
          <cell r="G841" t="e">
            <v>#NAME?</v>
          </cell>
          <cell r="H841" t="e">
            <v>#NAME?</v>
          </cell>
          <cell r="I841" t="e">
            <v>#NAME?</v>
          </cell>
        </row>
        <row r="842">
          <cell r="A842" t="str">
            <v>MC-41</v>
          </cell>
          <cell r="C842" t="str">
            <v>MA</v>
          </cell>
          <cell r="D842" t="str">
            <v xml:space="preserve">MESA DE REUNIONES DE 100 X 100 CM. </v>
          </cell>
          <cell r="E842" t="str">
            <v>MA</v>
          </cell>
          <cell r="F842" t="str">
            <v>EQ</v>
          </cell>
          <cell r="G842" t="e">
            <v>#NAME?</v>
          </cell>
          <cell r="H842" t="e">
            <v>#NAME?</v>
          </cell>
          <cell r="I842" t="e">
            <v>#NAME?</v>
          </cell>
        </row>
        <row r="843">
          <cell r="A843" t="str">
            <v>MC-40</v>
          </cell>
          <cell r="C843" t="str">
            <v>MA</v>
          </cell>
          <cell r="D843" t="str">
            <v xml:space="preserve">MESA DE REUNIONES DE 90 X 180 CM. </v>
          </cell>
          <cell r="E843" t="str">
            <v>MA</v>
          </cell>
          <cell r="F843" t="str">
            <v>EQ</v>
          </cell>
          <cell r="G843" t="e">
            <v>#NAME?</v>
          </cell>
          <cell r="H843" t="e">
            <v>#NAME?</v>
          </cell>
          <cell r="I843" t="e">
            <v>#NAME?</v>
          </cell>
        </row>
        <row r="844">
          <cell r="A844" t="str">
            <v>MA-7C</v>
          </cell>
          <cell r="C844" t="str">
            <v>MC</v>
          </cell>
          <cell r="D844" t="str">
            <v>MESA DE TRABAJO DE ACERO INOXIDABLE DE 1.00X2.00 MTS</v>
          </cell>
          <cell r="E844" t="str">
            <v>B</v>
          </cell>
          <cell r="F844" t="str">
            <v>EQ</v>
          </cell>
          <cell r="G844" t="e">
            <v>#NAME?</v>
          </cell>
          <cell r="H844" t="e">
            <v>#NAME?</v>
          </cell>
          <cell r="I844" t="e">
            <v>#NAME?</v>
          </cell>
        </row>
        <row r="845">
          <cell r="A845" t="str">
            <v>MA-7A</v>
          </cell>
          <cell r="C845" t="str">
            <v>MC</v>
          </cell>
          <cell r="D845" t="str">
            <v>MESA DE TRABAJO DE ACERO INOXIDABLE DE 140 X 70CM</v>
          </cell>
          <cell r="E845" t="str">
            <v>MC</v>
          </cell>
          <cell r="F845" t="str">
            <v>EQ</v>
          </cell>
          <cell r="G845" t="e">
            <v>#NAME?</v>
          </cell>
          <cell r="H845" t="e">
            <v>#NAME?</v>
          </cell>
          <cell r="I845" t="e">
            <v>#NAME?</v>
          </cell>
        </row>
        <row r="846">
          <cell r="A846" t="str">
            <v>M-74a</v>
          </cell>
          <cell r="C846" t="str">
            <v>MA</v>
          </cell>
          <cell r="D846" t="str">
            <v>MESA DE TRABAJO DE MADERA 1.40 x 0.70 MT</v>
          </cell>
          <cell r="E846" t="str">
            <v>MA</v>
          </cell>
          <cell r="F846" t="str">
            <v>EQ</v>
          </cell>
          <cell r="G846" t="e">
            <v>#NAME?</v>
          </cell>
          <cell r="H846" t="e">
            <v>#NAME?</v>
          </cell>
          <cell r="I846" t="e">
            <v>#NAME?</v>
          </cell>
        </row>
        <row r="847">
          <cell r="A847" t="str">
            <v>M-44a</v>
          </cell>
          <cell r="C847" t="str">
            <v>MA</v>
          </cell>
          <cell r="D847" t="str">
            <v>MESA DE TRABAJO MURAL C/REPISA INFERIOR DE 2000X600X900MM</v>
          </cell>
          <cell r="E847" t="str">
            <v>MA</v>
          </cell>
          <cell r="F847" t="str">
            <v>EQ</v>
          </cell>
          <cell r="G847" t="e">
            <v>#NAME?</v>
          </cell>
          <cell r="H847" t="e">
            <v>#NAME?</v>
          </cell>
          <cell r="I847" t="e">
            <v>#NAME?</v>
          </cell>
        </row>
        <row r="848">
          <cell r="A848" t="str">
            <v>M-44b</v>
          </cell>
          <cell r="C848" t="str">
            <v>MA</v>
          </cell>
          <cell r="D848" t="str">
            <v>MESA DE TRABAJO MURAL C/REPISA INFERIOR DE 2000X600X900MM</v>
          </cell>
          <cell r="E848" t="str">
            <v>MA</v>
          </cell>
          <cell r="F848" t="str">
            <v>EQ</v>
          </cell>
          <cell r="G848" t="e">
            <v>#NAME?</v>
          </cell>
          <cell r="H848" t="e">
            <v>#NAME?</v>
          </cell>
          <cell r="I848" t="e">
            <v>#NAME?</v>
          </cell>
        </row>
        <row r="849">
          <cell r="A849" t="str">
            <v>M-25</v>
          </cell>
          <cell r="C849" t="str">
            <v>MA</v>
          </cell>
          <cell r="D849" t="str">
            <v>MESA DE TRABAJO PARA TALLERES CON CAJONES DE .80 ANCHO, MODULOS DE .90</v>
          </cell>
          <cell r="E849" t="str">
            <v>MA</v>
          </cell>
          <cell r="F849" t="str">
            <v>EQ</v>
          </cell>
          <cell r="G849" t="e">
            <v>#NAME?</v>
          </cell>
          <cell r="H849" t="e">
            <v>#NAME?</v>
          </cell>
          <cell r="I849" t="e">
            <v>#NAME?</v>
          </cell>
        </row>
        <row r="850">
          <cell r="A850" t="str">
            <v>M-24</v>
          </cell>
          <cell r="C850" t="str">
            <v>MA</v>
          </cell>
          <cell r="D850" t="str">
            <v>MESA DE TRABAJO PARA TALLERES DE .80 ANCHO, MODULOS DE .90</v>
          </cell>
          <cell r="E850" t="str">
            <v>MA</v>
          </cell>
          <cell r="F850" t="str">
            <v>EQ</v>
          </cell>
          <cell r="G850" t="e">
            <v>#NAME?</v>
          </cell>
          <cell r="H850" t="e">
            <v>#NAME?</v>
          </cell>
          <cell r="I850" t="e">
            <v>#NAME?</v>
          </cell>
        </row>
        <row r="851">
          <cell r="A851" t="str">
            <v>MA-9A</v>
          </cell>
          <cell r="C851" t="str">
            <v>MC</v>
          </cell>
          <cell r="D851" t="str">
            <v xml:space="preserve">MESA DE TRABAJO, DE ACERO INOXIDABLE, 200 X 90 CMS. </v>
          </cell>
          <cell r="E851" t="str">
            <v>MC</v>
          </cell>
          <cell r="F851" t="str">
            <v>EQ</v>
          </cell>
          <cell r="G851" t="e">
            <v>#NAME?</v>
          </cell>
          <cell r="H851" t="e">
            <v>#NAME?</v>
          </cell>
          <cell r="I851" t="e">
            <v>#NAME?</v>
          </cell>
        </row>
        <row r="852">
          <cell r="A852" t="str">
            <v>MA-7</v>
          </cell>
          <cell r="C852" t="str">
            <v>MC</v>
          </cell>
          <cell r="D852" t="str">
            <v xml:space="preserve">MESA DE TRABAJO, METÁLICA, 140 X 70 CMS. </v>
          </cell>
          <cell r="E852" t="str">
            <v>MC</v>
          </cell>
          <cell r="F852" t="str">
            <v>EQ</v>
          </cell>
          <cell r="G852" t="e">
            <v>#NAME?</v>
          </cell>
          <cell r="H852" t="e">
            <v>#NAME?</v>
          </cell>
          <cell r="I852" t="e">
            <v>#NAME?</v>
          </cell>
        </row>
        <row r="853">
          <cell r="A853" t="str">
            <v>MM-12</v>
          </cell>
          <cell r="C853" t="str">
            <v>MC</v>
          </cell>
          <cell r="D853" t="str">
            <v>MESA DIVAN DE MADERA</v>
          </cell>
          <cell r="E853" t="str">
            <v>MC</v>
          </cell>
          <cell r="F853" t="str">
            <v>EQ</v>
          </cell>
          <cell r="G853" t="e">
            <v>#NAME?</v>
          </cell>
          <cell r="H853" t="e">
            <v>#NAME?</v>
          </cell>
          <cell r="I853" t="e">
            <v>#NAME?</v>
          </cell>
        </row>
        <row r="854">
          <cell r="A854" t="str">
            <v>MM-4</v>
          </cell>
          <cell r="C854" t="str">
            <v>MC</v>
          </cell>
          <cell r="D854" t="str">
            <v>MESA ESPECIAL PARA TÓPICO</v>
          </cell>
          <cell r="E854" t="str">
            <v>MC</v>
          </cell>
          <cell r="F854" t="str">
            <v>EQ</v>
          </cell>
          <cell r="G854" t="e">
            <v>#NAME?</v>
          </cell>
          <cell r="H854" t="e">
            <v>#NAME?</v>
          </cell>
          <cell r="I854" t="e">
            <v>#NAME?</v>
          </cell>
        </row>
        <row r="855">
          <cell r="A855" t="str">
            <v>MM-4A</v>
          </cell>
          <cell r="C855" t="str">
            <v>MC</v>
          </cell>
          <cell r="D855" t="str">
            <v>MESA ESPECIAL PARA TÓPICO GINECO-OBSTÉTRICO</v>
          </cell>
          <cell r="E855" t="str">
            <v>MC</v>
          </cell>
          <cell r="F855" t="str">
            <v>EQ</v>
          </cell>
          <cell r="G855" t="e">
            <v>#NAME?</v>
          </cell>
          <cell r="H855" t="e">
            <v>#NAME?</v>
          </cell>
          <cell r="I855" t="e">
            <v>#NAME?</v>
          </cell>
        </row>
        <row r="856">
          <cell r="A856" t="str">
            <v>GI-1</v>
          </cell>
          <cell r="C856" t="str">
            <v>MA</v>
          </cell>
          <cell r="D856" t="str">
            <v>MESA METALICA  HEXAGONAL PARA NIÑOS</v>
          </cell>
          <cell r="E856" t="str">
            <v>MA</v>
          </cell>
          <cell r="F856" t="str">
            <v>EQ</v>
          </cell>
          <cell r="G856" t="e">
            <v>#NAME?</v>
          </cell>
          <cell r="H856" t="e">
            <v>#NAME?</v>
          </cell>
          <cell r="I856" t="e">
            <v>#NAME?</v>
          </cell>
        </row>
        <row r="857">
          <cell r="A857" t="str">
            <v>MA-39</v>
          </cell>
          <cell r="C857" t="str">
            <v>MC</v>
          </cell>
          <cell r="D857" t="str">
            <v>MESA METALICA  TIPO MAYO</v>
          </cell>
          <cell r="E857" t="str">
            <v>MC</v>
          </cell>
          <cell r="F857" t="str">
            <v>EQ</v>
          </cell>
          <cell r="G857" t="e">
            <v>#NAME?</v>
          </cell>
          <cell r="H857" t="e">
            <v>#NAME?</v>
          </cell>
          <cell r="I857" t="e">
            <v>#NAME?</v>
          </cell>
        </row>
        <row r="858">
          <cell r="A858" t="str">
            <v>MA-40</v>
          </cell>
          <cell r="C858" t="str">
            <v>MC</v>
          </cell>
          <cell r="D858" t="str">
            <v>MESA METALICA ANGULAR PARA INSTRUMENTOS</v>
          </cell>
          <cell r="E858" t="str">
            <v>MC</v>
          </cell>
          <cell r="F858" t="str">
            <v>EQ</v>
          </cell>
          <cell r="G858" t="e">
            <v>#NAME?</v>
          </cell>
          <cell r="H858" t="e">
            <v>#NAME?</v>
          </cell>
          <cell r="I858" t="e">
            <v>#NAME?</v>
          </cell>
        </row>
        <row r="859">
          <cell r="A859" t="str">
            <v>MA-9B</v>
          </cell>
          <cell r="C859" t="str">
            <v>MC</v>
          </cell>
          <cell r="D859" t="str">
            <v>MESA METÁLICA DE ACERO INOXIDABLE</v>
          </cell>
          <cell r="E859" t="str">
            <v>MC</v>
          </cell>
          <cell r="F859" t="str">
            <v>EQ</v>
          </cell>
          <cell r="G859" t="e">
            <v>#NAME?</v>
          </cell>
          <cell r="H859" t="e">
            <v>#NAME?</v>
          </cell>
          <cell r="I859" t="e">
            <v>#NAME?</v>
          </cell>
        </row>
        <row r="860">
          <cell r="A860" t="str">
            <v>MC-31</v>
          </cell>
          <cell r="C860" t="str">
            <v>MA</v>
          </cell>
          <cell r="D860" t="str">
            <v>MESA METALICA DE CENTRO</v>
          </cell>
          <cell r="E860" t="str">
            <v>MA</v>
          </cell>
          <cell r="F860" t="str">
            <v>EQ</v>
          </cell>
          <cell r="G860" t="e">
            <v>#NAME?</v>
          </cell>
          <cell r="H860" t="e">
            <v>#NAME?</v>
          </cell>
          <cell r="I860" t="e">
            <v>#NAME?</v>
          </cell>
        </row>
        <row r="861">
          <cell r="A861" t="str">
            <v>MA-17</v>
          </cell>
          <cell r="C861" t="str">
            <v>MC</v>
          </cell>
          <cell r="D861" t="str">
            <v>MESA METÁLICA DE NOCHE PARA HOSPITALIZACIÓN</v>
          </cell>
          <cell r="E861" t="str">
            <v>MC</v>
          </cell>
          <cell r="F861" t="str">
            <v>EQ</v>
          </cell>
          <cell r="G861" t="e">
            <v>#NAME?</v>
          </cell>
          <cell r="H861" t="e">
            <v>#NAME?</v>
          </cell>
          <cell r="I861" t="e">
            <v>#NAME?</v>
          </cell>
        </row>
        <row r="862">
          <cell r="A862" t="str">
            <v>MK-4B</v>
          </cell>
          <cell r="C862" t="str">
            <v>MA</v>
          </cell>
          <cell r="D862" t="str">
            <v xml:space="preserve">MESA METÁLICA DE REUNIONES PARA 4 PERSONAS </v>
          </cell>
          <cell r="E862" t="str">
            <v>MA</v>
          </cell>
          <cell r="F862" t="str">
            <v>EQ</v>
          </cell>
          <cell r="G862" t="e">
            <v>#NAME?</v>
          </cell>
          <cell r="H862" t="e">
            <v>#NAME?</v>
          </cell>
          <cell r="I862" t="e">
            <v>#NAME?</v>
          </cell>
        </row>
        <row r="863">
          <cell r="A863" t="str">
            <v>MC-57</v>
          </cell>
          <cell r="C863" t="str">
            <v>MA</v>
          </cell>
          <cell r="D863" t="str">
            <v xml:space="preserve">MESA METÁLICA DE USO MÚLTIPLE DE 90 X 45 CM. </v>
          </cell>
          <cell r="E863" t="str">
            <v>MA</v>
          </cell>
          <cell r="F863" t="str">
            <v>EQ</v>
          </cell>
          <cell r="G863" t="e">
            <v>#NAME?</v>
          </cell>
          <cell r="H863" t="e">
            <v>#NAME?</v>
          </cell>
          <cell r="I863" t="e">
            <v>#NAME?</v>
          </cell>
        </row>
        <row r="864">
          <cell r="A864" t="str">
            <v>MC-30</v>
          </cell>
          <cell r="C864" t="str">
            <v>MA</v>
          </cell>
          <cell r="D864" t="str">
            <v>MESA METALICA ESQUINERA</v>
          </cell>
          <cell r="E864" t="str">
            <v>MA</v>
          </cell>
          <cell r="F864" t="str">
            <v>EQ</v>
          </cell>
          <cell r="G864" t="e">
            <v>#NAME?</v>
          </cell>
          <cell r="H864" t="e">
            <v>#NAME?</v>
          </cell>
          <cell r="I864" t="e">
            <v>#NAME?</v>
          </cell>
        </row>
        <row r="865">
          <cell r="A865" t="str">
            <v>MA-1</v>
          </cell>
          <cell r="C865" t="str">
            <v>MA</v>
          </cell>
          <cell r="D865" t="str">
            <v>MESA METALICA PARA CIRUGIA VETERINARIA</v>
          </cell>
          <cell r="E865" t="str">
            <v>MA</v>
          </cell>
          <cell r="F865" t="str">
            <v>EQ</v>
          </cell>
          <cell r="G865" t="e">
            <v>#NAME?</v>
          </cell>
          <cell r="H865" t="e">
            <v>#NAME?</v>
          </cell>
          <cell r="I865" t="e">
            <v>#NAME?</v>
          </cell>
        </row>
        <row r="866">
          <cell r="A866" t="str">
            <v>MA-42</v>
          </cell>
          <cell r="C866" t="str">
            <v>MC</v>
          </cell>
          <cell r="D866" t="str">
            <v>MESA METÁLICA PARA EXÁMENES Y CAMBIAR PAÑALES</v>
          </cell>
          <cell r="E866" t="str">
            <v>MC</v>
          </cell>
          <cell r="F866" t="str">
            <v>EQ</v>
          </cell>
          <cell r="G866" t="e">
            <v>#NAME?</v>
          </cell>
          <cell r="H866" t="e">
            <v>#NAME?</v>
          </cell>
          <cell r="I866" t="e">
            <v>#NAME?</v>
          </cell>
        </row>
        <row r="867">
          <cell r="A867" t="str">
            <v>MA-42A</v>
          </cell>
          <cell r="C867" t="str">
            <v>MC</v>
          </cell>
          <cell r="D867" t="str">
            <v>MESA METALICA PARA EXAMENES Y CAMBIAR PAÑALES, CON TALLIMETRO</v>
          </cell>
          <cell r="E867" t="str">
            <v>MC</v>
          </cell>
          <cell r="F867" t="str">
            <v>EQ</v>
          </cell>
          <cell r="G867" t="e">
            <v>#NAME?</v>
          </cell>
          <cell r="H867" t="e">
            <v>#NAME?</v>
          </cell>
          <cell r="I867" t="e">
            <v>#NAME?</v>
          </cell>
        </row>
        <row r="868">
          <cell r="A868" t="str">
            <v>MC-41</v>
          </cell>
          <cell r="C868" t="str">
            <v>MA</v>
          </cell>
          <cell r="D868" t="str">
            <v>MESA METÁLICA PARA REUNIONES 200X100 MTS</v>
          </cell>
          <cell r="E868" t="str">
            <v>MA</v>
          </cell>
          <cell r="F868" t="str">
            <v>EQ</v>
          </cell>
          <cell r="H868" t="e">
            <v>#NAME?</v>
          </cell>
          <cell r="I868" t="e">
            <v>#NAME?</v>
          </cell>
        </row>
        <row r="869">
          <cell r="A869" t="str">
            <v>MA-56</v>
          </cell>
          <cell r="C869" t="str">
            <v>MC</v>
          </cell>
          <cell r="D869" t="str">
            <v>MESA METÁLICA RODABLE DE USO MÚLTIPLE CON DOS TABLEROS</v>
          </cell>
          <cell r="E869" t="str">
            <v>MC</v>
          </cell>
          <cell r="F869" t="str">
            <v>EQ</v>
          </cell>
          <cell r="G869" t="e">
            <v>#NAME?</v>
          </cell>
          <cell r="H869" t="e">
            <v>#NAME?</v>
          </cell>
          <cell r="I869" t="e">
            <v>#NAME?</v>
          </cell>
        </row>
        <row r="870">
          <cell r="A870" t="str">
            <v>MA-50</v>
          </cell>
          <cell r="C870" t="str">
            <v>MC</v>
          </cell>
          <cell r="D870" t="str">
            <v>MESA METÁLICA RODABLE PARA ANESTESISTA</v>
          </cell>
          <cell r="E870" t="str">
            <v>MC</v>
          </cell>
          <cell r="F870" t="str">
            <v>EQ</v>
          </cell>
          <cell r="G870" t="e">
            <v>#NAME?</v>
          </cell>
          <cell r="H870" t="e">
            <v>#NAME?</v>
          </cell>
          <cell r="I870" t="e">
            <v>#NAME?</v>
          </cell>
        </row>
        <row r="871">
          <cell r="A871" t="str">
            <v>MA-37A</v>
          </cell>
          <cell r="C871" t="str">
            <v>MC</v>
          </cell>
          <cell r="D871" t="str">
            <v>MESA METÁLICA RODABLE PARA CURACIONES DE ACERO INOXIDABLE</v>
          </cell>
          <cell r="E871" t="str">
            <v>MC</v>
          </cell>
          <cell r="F871" t="str">
            <v>EQ</v>
          </cell>
          <cell r="G871" t="e">
            <v>#NAME?</v>
          </cell>
          <cell r="H871" t="e">
            <v>#NAME?</v>
          </cell>
          <cell r="I871" t="e">
            <v>#NAME?</v>
          </cell>
        </row>
        <row r="872">
          <cell r="A872" t="str">
            <v>MA-37</v>
          </cell>
          <cell r="C872" t="str">
            <v>MC</v>
          </cell>
          <cell r="D872" t="str">
            <v>MESA METÁLICA RODABLE PARA CURACIONES CON TABLERO</v>
          </cell>
          <cell r="E872" t="str">
            <v>MC</v>
          </cell>
          <cell r="F872" t="str">
            <v>EQ</v>
          </cell>
          <cell r="G872" t="e">
            <v>#NAME?</v>
          </cell>
          <cell r="H872" t="e">
            <v>#NAME?</v>
          </cell>
          <cell r="I872" t="e">
            <v>#NAME?</v>
          </cell>
        </row>
        <row r="873">
          <cell r="A873" t="str">
            <v>MA-12</v>
          </cell>
          <cell r="C873" t="str">
            <v>MC</v>
          </cell>
          <cell r="D873" t="str">
            <v>MESA METÁLICA RODABLE PARA MÚLTIPLES USOS</v>
          </cell>
          <cell r="E873" t="str">
            <v>MC</v>
          </cell>
          <cell r="F873" t="str">
            <v>EQ</v>
          </cell>
          <cell r="G873" t="e">
            <v>#NAME?</v>
          </cell>
          <cell r="H873" t="e">
            <v>#NAME?</v>
          </cell>
          <cell r="I873" t="e">
            <v>#NAME?</v>
          </cell>
        </row>
        <row r="874">
          <cell r="A874" t="str">
            <v>MA-12A</v>
          </cell>
          <cell r="C874" t="str">
            <v>MC</v>
          </cell>
          <cell r="D874" t="str">
            <v>MESA DE ACERO INOXIDABLE RODABLE PARA MULTIPLES USOS</v>
          </cell>
          <cell r="E874" t="str">
            <v>MC</v>
          </cell>
          <cell r="F874" t="str">
            <v>EQ</v>
          </cell>
          <cell r="G874" t="e">
            <v>#NAME?</v>
          </cell>
          <cell r="H874" t="e">
            <v>#NAME?</v>
          </cell>
          <cell r="I874" t="e">
            <v>#NAME?</v>
          </cell>
        </row>
        <row r="875">
          <cell r="A875" t="str">
            <v>MA-39</v>
          </cell>
          <cell r="C875" t="str">
            <v>MC</v>
          </cell>
          <cell r="D875" t="str">
            <v>MESA METÁLICA, RODABLE TIPO MAYO, PARA ENTREGA DE INSTRUMENTOS.</v>
          </cell>
          <cell r="E875" t="str">
            <v>MC</v>
          </cell>
          <cell r="F875" t="str">
            <v>EQ</v>
          </cell>
          <cell r="G875" t="e">
            <v>#NAME?</v>
          </cell>
          <cell r="H875" t="e">
            <v>#NAME?</v>
          </cell>
          <cell r="I875" t="e">
            <v>#NAME?</v>
          </cell>
        </row>
        <row r="876">
          <cell r="A876" t="str">
            <v>MM-10A</v>
          </cell>
          <cell r="C876" t="str">
            <v>MC</v>
          </cell>
          <cell r="D876" t="str">
            <v>MESA PARA AUTOPSIA</v>
          </cell>
          <cell r="E876" t="str">
            <v>MC</v>
          </cell>
          <cell r="F876" t="str">
            <v>EQ</v>
          </cell>
          <cell r="G876" t="e">
            <v>#NAME?</v>
          </cell>
          <cell r="H876" t="e">
            <v>#NAME?</v>
          </cell>
          <cell r="I876" t="e">
            <v>#NAME?</v>
          </cell>
        </row>
        <row r="877">
          <cell r="A877" t="str">
            <v>MM-5</v>
          </cell>
          <cell r="C877" t="str">
            <v>MC</v>
          </cell>
          <cell r="D877" t="str">
            <v>MESA PARA CADAVERES</v>
          </cell>
          <cell r="E877" t="str">
            <v>MC</v>
          </cell>
          <cell r="F877" t="str">
            <v>EQ</v>
          </cell>
          <cell r="G877" t="e">
            <v>#NAME?</v>
          </cell>
          <cell r="H877" t="e">
            <v>#NAME?</v>
          </cell>
          <cell r="I877" t="e">
            <v>#NAME?</v>
          </cell>
        </row>
        <row r="878">
          <cell r="A878" t="str">
            <v>MK-4C</v>
          </cell>
          <cell r="C878" t="str">
            <v>MA</v>
          </cell>
          <cell r="D878" t="str">
            <v>MESA PARA CAFETERÍA METÁLICA</v>
          </cell>
          <cell r="E878" t="str">
            <v>MA</v>
          </cell>
          <cell r="F878" t="str">
            <v>EQ</v>
          </cell>
          <cell r="G878" t="e">
            <v>#NAME?</v>
          </cell>
          <cell r="H878" t="e">
            <v>#NAME?</v>
          </cell>
          <cell r="I878" t="e">
            <v>#NAME?</v>
          </cell>
        </row>
        <row r="879">
          <cell r="A879" t="str">
            <v>M-21</v>
          </cell>
          <cell r="C879" t="str">
            <v>NUT</v>
          </cell>
          <cell r="D879" t="str">
            <v>MESA PARA COCINA 1.50X0.60M</v>
          </cell>
          <cell r="E879" t="str">
            <v>MC</v>
          </cell>
          <cell r="F879" t="str">
            <v>EQ</v>
          </cell>
          <cell r="G879" t="e">
            <v>#NAME?</v>
          </cell>
          <cell r="H879" t="e">
            <v>#NAME?</v>
          </cell>
          <cell r="I879" t="e">
            <v>#NAME?</v>
          </cell>
        </row>
        <row r="880">
          <cell r="A880" t="str">
            <v>E-43</v>
          </cell>
          <cell r="C880" t="str">
            <v>MF</v>
          </cell>
          <cell r="D880" t="str">
            <v>MESA PARA MASAJES</v>
          </cell>
          <cell r="E880" t="str">
            <v>C</v>
          </cell>
          <cell r="F880" t="str">
            <v>EQ</v>
          </cell>
          <cell r="G880" t="e">
            <v>#NAME?</v>
          </cell>
          <cell r="H880" t="e">
            <v>#NAME?</v>
          </cell>
        </row>
        <row r="881">
          <cell r="A881" t="str">
            <v>MC-42</v>
          </cell>
          <cell r="C881" t="str">
            <v>MA</v>
          </cell>
          <cell r="D881" t="str">
            <v>MESA PARA REUNIONES DE 240 X 110 CM.</v>
          </cell>
          <cell r="E881" t="str">
            <v>MA</v>
          </cell>
          <cell r="F881" t="str">
            <v>EQ</v>
          </cell>
          <cell r="G881" t="e">
            <v>#NAME?</v>
          </cell>
          <cell r="H881" t="e">
            <v>#NAME?</v>
          </cell>
          <cell r="I881" t="e">
            <v>#NAME?</v>
          </cell>
        </row>
        <row r="882">
          <cell r="A882" t="str">
            <v>MC-8</v>
          </cell>
          <cell r="C882" t="str">
            <v>MA</v>
          </cell>
          <cell r="D882" t="str">
            <v>MESA PARA TELEFONO</v>
          </cell>
          <cell r="E882" t="str">
            <v>MA</v>
          </cell>
          <cell r="F882" t="str">
            <v>EQ</v>
          </cell>
          <cell r="G882" t="e">
            <v>#NAME?</v>
          </cell>
          <cell r="H882" t="e">
            <v>#NAME?</v>
          </cell>
          <cell r="I882" t="e">
            <v>#NAME?</v>
          </cell>
        </row>
        <row r="883">
          <cell r="A883" t="str">
            <v>M-9</v>
          </cell>
          <cell r="C883" t="str">
            <v>MA</v>
          </cell>
          <cell r="D883" t="str">
            <v>MESA PARA TRABAJO DE  1.00 X 2.00 MTS</v>
          </cell>
          <cell r="E883" t="str">
            <v>MA</v>
          </cell>
          <cell r="F883" t="str">
            <v>EQ</v>
          </cell>
          <cell r="H883" t="e">
            <v>#NAME?</v>
          </cell>
          <cell r="I883" t="e">
            <v>#NAME?</v>
          </cell>
        </row>
        <row r="884">
          <cell r="A884" t="str">
            <v>MM-02A</v>
          </cell>
          <cell r="C884" t="str">
            <v>MC</v>
          </cell>
          <cell r="D884" t="str">
            <v>MESA PEDIÁTRICA CON TALLÍMETRO</v>
          </cell>
          <cell r="E884" t="str">
            <v>MC</v>
          </cell>
          <cell r="F884" t="str">
            <v>EQ</v>
          </cell>
          <cell r="G884" t="e">
            <v>#NAME?</v>
          </cell>
          <cell r="H884" t="e">
            <v>#NAME?</v>
          </cell>
          <cell r="I884" t="e">
            <v>#NAME?</v>
          </cell>
        </row>
        <row r="885">
          <cell r="A885" t="str">
            <v>MA-37A</v>
          </cell>
          <cell r="C885" t="str">
            <v>MC</v>
          </cell>
          <cell r="D885" t="str">
            <v>MESA RODABLE DE ACERO INOXIDABLE PARA CURACIONES</v>
          </cell>
          <cell r="E885" t="str">
            <v>MC</v>
          </cell>
          <cell r="F885" t="str">
            <v>EQ</v>
          </cell>
          <cell r="G885" t="e">
            <v>#NAME?</v>
          </cell>
          <cell r="H885" t="e">
            <v>#NAME?</v>
          </cell>
          <cell r="I885" t="e">
            <v>#NAME?</v>
          </cell>
        </row>
        <row r="886">
          <cell r="A886" t="str">
            <v>MA-19</v>
          </cell>
          <cell r="C886" t="str">
            <v>MC</v>
          </cell>
          <cell r="D886" t="str">
            <v>MESA RODABLE METÁLICA PARA COMIDA PACIENTE</v>
          </cell>
          <cell r="E886" t="str">
            <v>MC</v>
          </cell>
          <cell r="F886" t="str">
            <v>EQ</v>
          </cell>
          <cell r="G886" t="e">
            <v>#NAME?</v>
          </cell>
          <cell r="H886" t="e">
            <v>#NAME?</v>
          </cell>
          <cell r="I886" t="e">
            <v>#NAME?</v>
          </cell>
        </row>
        <row r="887">
          <cell r="A887" t="str">
            <v>MA-60</v>
          </cell>
          <cell r="C887" t="str">
            <v>MC</v>
          </cell>
          <cell r="D887" t="str">
            <v>MESITA METÁLICA PARA TANQUE DE COMPRESAS</v>
          </cell>
          <cell r="E887" t="str">
            <v>MC</v>
          </cell>
          <cell r="F887" t="str">
            <v>EQ</v>
          </cell>
          <cell r="G887" t="e">
            <v>#NAME?</v>
          </cell>
          <cell r="H887" t="e">
            <v>#NAME?</v>
          </cell>
          <cell r="I887" t="e">
            <v>#NAME?</v>
          </cell>
        </row>
        <row r="888">
          <cell r="A888" t="str">
            <v>I-23</v>
          </cell>
          <cell r="C888" t="str">
            <v>INF</v>
          </cell>
          <cell r="D888" t="str">
            <v>MICRÓFONO DE MESA</v>
          </cell>
          <cell r="E888" t="str">
            <v>INF</v>
          </cell>
          <cell r="F888" t="str">
            <v>EQ</v>
          </cell>
          <cell r="H888" t="e">
            <v>#NAME?</v>
          </cell>
          <cell r="I888" t="e">
            <v>#NAME?</v>
          </cell>
        </row>
        <row r="889">
          <cell r="A889" t="str">
            <v>L-84B</v>
          </cell>
          <cell r="C889" t="str">
            <v>LAB</v>
          </cell>
          <cell r="D889" t="str">
            <v>MICROPIPETA 3 MEDIDAS</v>
          </cell>
          <cell r="E889" t="str">
            <v>L</v>
          </cell>
          <cell r="F889" t="str">
            <v>EQ</v>
          </cell>
          <cell r="G889" t="e">
            <v>#NAME?</v>
          </cell>
          <cell r="H889" t="e">
            <v>#NAME?</v>
          </cell>
          <cell r="I889" t="e">
            <v>#NAME?</v>
          </cell>
        </row>
        <row r="890">
          <cell r="A890" t="str">
            <v>L-22A</v>
          </cell>
          <cell r="C890" t="str">
            <v>OPT</v>
          </cell>
          <cell r="D890" t="str">
            <v>MICROSCOPIO BINOCULAR CON CAMARA DE VIDEO</v>
          </cell>
          <cell r="E890" t="str">
            <v>B</v>
          </cell>
          <cell r="F890" t="str">
            <v>EQ</v>
          </cell>
          <cell r="G890" t="e">
            <v>#NAME?</v>
          </cell>
          <cell r="H890" t="e">
            <v>#NAME?</v>
          </cell>
          <cell r="I890" t="e">
            <v>#NAME?</v>
          </cell>
        </row>
        <row r="891">
          <cell r="A891" t="str">
            <v>L-20</v>
          </cell>
          <cell r="C891" t="str">
            <v>OPT</v>
          </cell>
          <cell r="D891" t="str">
            <v>MICROSCOPIO BINOCULAR CON CAMPO OSCURO</v>
          </cell>
          <cell r="E891" t="str">
            <v>B</v>
          </cell>
          <cell r="F891" t="str">
            <v>EQ</v>
          </cell>
          <cell r="G891" t="e">
            <v>#NAME?</v>
          </cell>
          <cell r="H891" t="e">
            <v>#NAME?</v>
          </cell>
          <cell r="I891" t="e">
            <v>#NAME?</v>
          </cell>
        </row>
        <row r="892">
          <cell r="A892" t="str">
            <v>L-22</v>
          </cell>
          <cell r="C892" t="str">
            <v>OPT</v>
          </cell>
          <cell r="D892" t="str">
            <v>MICROSCOPIO BINOCULAR ESTÁNDAR</v>
          </cell>
          <cell r="E892" t="str">
            <v>B</v>
          </cell>
          <cell r="F892" t="str">
            <v>EQ</v>
          </cell>
          <cell r="G892" t="e">
            <v>#NAME?</v>
          </cell>
          <cell r="H892" t="e">
            <v>#NAME?</v>
          </cell>
          <cell r="I892" t="e">
            <v>#NAME?</v>
          </cell>
        </row>
        <row r="893">
          <cell r="A893" t="str">
            <v>L-21</v>
          </cell>
          <cell r="C893" t="str">
            <v>OPT</v>
          </cell>
          <cell r="D893" t="str">
            <v xml:space="preserve">MICROSCOPIO BINOCULAR INVERTIDO </v>
          </cell>
          <cell r="E893" t="str">
            <v>B</v>
          </cell>
          <cell r="F893" t="str">
            <v>EQ</v>
          </cell>
          <cell r="G893" t="e">
            <v>#NAME?</v>
          </cell>
          <cell r="H893" t="e">
            <v>#NAME?</v>
          </cell>
          <cell r="I893" t="e">
            <v>#NAME?</v>
          </cell>
        </row>
        <row r="894">
          <cell r="A894" t="str">
            <v>L-23B</v>
          </cell>
          <cell r="C894" t="str">
            <v>OPT</v>
          </cell>
          <cell r="D894" t="str">
            <v>MICROSCOPIO BINOCULAR PARA DOCENCIA</v>
          </cell>
          <cell r="E894" t="str">
            <v>B</v>
          </cell>
          <cell r="F894" t="str">
            <v>EQ</v>
          </cell>
          <cell r="G894" t="e">
            <v>#NAME?</v>
          </cell>
          <cell r="H894" t="e">
            <v>#NAME?</v>
          </cell>
          <cell r="I894" t="e">
            <v>#NAME?</v>
          </cell>
        </row>
        <row r="895">
          <cell r="A895" t="str">
            <v>L-85</v>
          </cell>
          <cell r="C895" t="str">
            <v>OPT</v>
          </cell>
          <cell r="D895" t="str">
            <v xml:space="preserve">MICROSCOPIO BINOCULAR, DE FLUORESCENCIA </v>
          </cell>
          <cell r="E895" t="str">
            <v>B</v>
          </cell>
          <cell r="F895" t="str">
            <v>EQ</v>
          </cell>
          <cell r="G895" t="e">
            <v>#NAME?</v>
          </cell>
          <cell r="H895" t="e">
            <v>#NAME?</v>
          </cell>
          <cell r="I895" t="e">
            <v>#NAME?</v>
          </cell>
        </row>
        <row r="896">
          <cell r="A896" t="str">
            <v>L-27</v>
          </cell>
          <cell r="C896" t="str">
            <v>OPT</v>
          </cell>
          <cell r="D896" t="str">
            <v xml:space="preserve">MICROSCOPIO CON LUZ POLARIZADA </v>
          </cell>
          <cell r="E896" t="str">
            <v>B</v>
          </cell>
          <cell r="F896" t="str">
            <v>EQ</v>
          </cell>
          <cell r="G896" t="e">
            <v>#NAME?</v>
          </cell>
          <cell r="H896" t="e">
            <v>#NAME?</v>
          </cell>
          <cell r="I896" t="e">
            <v>#NAME?</v>
          </cell>
        </row>
        <row r="897">
          <cell r="A897" t="str">
            <v>L-24</v>
          </cell>
          <cell r="C897" t="str">
            <v>OPT</v>
          </cell>
          <cell r="D897" t="str">
            <v>MICROSCOPIO DE INMUNOFLUORESCENCIA</v>
          </cell>
          <cell r="E897" t="str">
            <v>B</v>
          </cell>
          <cell r="F897" t="str">
            <v>EQ</v>
          </cell>
          <cell r="G897" t="e">
            <v>#NAME?</v>
          </cell>
          <cell r="H897" t="e">
            <v>#NAME?</v>
          </cell>
          <cell r="I897" t="e">
            <v>#NAME?</v>
          </cell>
        </row>
        <row r="898">
          <cell r="A898" t="str">
            <v>EM-60C</v>
          </cell>
          <cell r="C898" t="str">
            <v>OPT</v>
          </cell>
          <cell r="D898" t="str">
            <v xml:space="preserve">MICROSCOPIO DE RECONOCIMIENTO, PARA OTORRINOLARINGOLOGÍA </v>
          </cell>
          <cell r="E898" t="str">
            <v>B</v>
          </cell>
          <cell r="F898" t="str">
            <v>EQ</v>
          </cell>
          <cell r="G898" t="e">
            <v>#NAME?</v>
          </cell>
          <cell r="H898" t="e">
            <v>#NAME?</v>
          </cell>
          <cell r="I898" t="e">
            <v>#NAME?</v>
          </cell>
        </row>
        <row r="899">
          <cell r="A899" t="str">
            <v>EM-61A</v>
          </cell>
          <cell r="C899" t="str">
            <v>OPT</v>
          </cell>
          <cell r="D899" t="str">
            <v xml:space="preserve">MICROSCOPIO DOCENTE DE MICROCIRUGÍA </v>
          </cell>
          <cell r="E899" t="str">
            <v>B</v>
          </cell>
          <cell r="F899" t="str">
            <v>EQ</v>
          </cell>
          <cell r="G899" t="e">
            <v>#NAME?</v>
          </cell>
          <cell r="H899" t="e">
            <v>#NAME?</v>
          </cell>
          <cell r="I899" t="e">
            <v>#NAME?</v>
          </cell>
        </row>
        <row r="900">
          <cell r="A900" t="str">
            <v>L-134</v>
          </cell>
          <cell r="C900" t="str">
            <v>OPT</v>
          </cell>
          <cell r="D900" t="str">
            <v xml:space="preserve">MICROSCOPIO ELECTRÓNICO </v>
          </cell>
          <cell r="E900" t="str">
            <v>B</v>
          </cell>
          <cell r="F900" t="str">
            <v>EQ</v>
          </cell>
          <cell r="G900" t="e">
            <v>#NAME?</v>
          </cell>
          <cell r="H900" t="e">
            <v>#NAME?</v>
          </cell>
          <cell r="I900" t="e">
            <v>#NAME?</v>
          </cell>
        </row>
        <row r="901">
          <cell r="A901" t="str">
            <v>OTO-16</v>
          </cell>
          <cell r="C901" t="str">
            <v>OTO</v>
          </cell>
          <cell r="D901" t="str">
            <v>MICROSCOPIO OTOLOGICO</v>
          </cell>
          <cell r="E901" t="str">
            <v>I</v>
          </cell>
          <cell r="F901" t="str">
            <v>EQ</v>
          </cell>
          <cell r="G901" t="e">
            <v>#NAME?</v>
          </cell>
          <cell r="H901" t="e">
            <v>#NAME?</v>
          </cell>
          <cell r="I901" t="e">
            <v>#NAME?</v>
          </cell>
        </row>
        <row r="902">
          <cell r="A902" t="str">
            <v>EM-61</v>
          </cell>
          <cell r="C902" t="str">
            <v>OPT</v>
          </cell>
          <cell r="D902" t="str">
            <v xml:space="preserve">MICROSCOPIO QUIRÚRGICO DE MICROCIRUGÍA </v>
          </cell>
          <cell r="E902" t="str">
            <v>B</v>
          </cell>
          <cell r="F902" t="str">
            <v>EQ</v>
          </cell>
          <cell r="G902" t="e">
            <v>#NAME?</v>
          </cell>
          <cell r="H902" t="e">
            <v>#NAME?</v>
          </cell>
          <cell r="I902" t="e">
            <v>#NAME?</v>
          </cell>
        </row>
        <row r="903">
          <cell r="A903" t="str">
            <v>EM-60</v>
          </cell>
          <cell r="C903" t="str">
            <v>OPT</v>
          </cell>
          <cell r="D903" t="str">
            <v>MICROSCOPIO QUIRÚRGICO, PARA CIRUGIA PLASTICA</v>
          </cell>
          <cell r="E903" t="str">
            <v>B</v>
          </cell>
          <cell r="F903" t="str">
            <v>EQ</v>
          </cell>
          <cell r="G903" t="e">
            <v>#NAME?</v>
          </cell>
          <cell r="H903" t="e">
            <v>#NAME?</v>
          </cell>
          <cell r="I903" t="e">
            <v>#NAME?</v>
          </cell>
        </row>
        <row r="904">
          <cell r="A904" t="str">
            <v>EM-98</v>
          </cell>
          <cell r="C904" t="str">
            <v>OPT</v>
          </cell>
          <cell r="D904" t="str">
            <v xml:space="preserve">MICROSCOPIO QUIRÚRGICO, PARA NEUROCIRUGÍA </v>
          </cell>
          <cell r="E904" t="str">
            <v>B</v>
          </cell>
          <cell r="F904" t="str">
            <v>EQ</v>
          </cell>
          <cell r="G904" t="e">
            <v>#NAME?</v>
          </cell>
          <cell r="H904" t="e">
            <v>#NAME?</v>
          </cell>
          <cell r="I904" t="e">
            <v>#NAME?</v>
          </cell>
        </row>
        <row r="905">
          <cell r="A905" t="str">
            <v>EM-60A</v>
          </cell>
          <cell r="C905" t="str">
            <v>OPT</v>
          </cell>
          <cell r="D905" t="str">
            <v xml:space="preserve">MICROSCOPIO QUIRÚRGICO, PARA OFTALMOLOGÍA </v>
          </cell>
          <cell r="E905" t="str">
            <v>B</v>
          </cell>
          <cell r="F905" t="str">
            <v>EQ</v>
          </cell>
          <cell r="G905" t="e">
            <v>#NAME?</v>
          </cell>
          <cell r="H905" t="e">
            <v>#NAME?</v>
          </cell>
          <cell r="I905" t="e">
            <v>#NAME?</v>
          </cell>
        </row>
        <row r="906">
          <cell r="A906" t="str">
            <v>EM-60B</v>
          </cell>
          <cell r="C906" t="str">
            <v>OPT</v>
          </cell>
          <cell r="D906" t="str">
            <v xml:space="preserve">MICROSCOPIO QUIRÚRGICO, PARA OTORRINOLARINGOLOGÍA </v>
          </cell>
          <cell r="E906" t="str">
            <v>B</v>
          </cell>
          <cell r="F906" t="str">
            <v>EQ</v>
          </cell>
          <cell r="G906" t="e">
            <v>#NAME?</v>
          </cell>
          <cell r="H906" t="e">
            <v>#NAME?</v>
          </cell>
          <cell r="I906" t="e">
            <v>#NAME?</v>
          </cell>
        </row>
        <row r="907">
          <cell r="A907" t="str">
            <v>L-30A</v>
          </cell>
          <cell r="C907" t="str">
            <v>OPT</v>
          </cell>
          <cell r="D907" t="str">
            <v>MICROSCOPIO TRINOCULAR</v>
          </cell>
          <cell r="E907" t="str">
            <v>B</v>
          </cell>
          <cell r="F907" t="str">
            <v>EQ</v>
          </cell>
          <cell r="G907" t="e">
            <v>#NAME?</v>
          </cell>
          <cell r="H907" t="e">
            <v>#NAME?</v>
          </cell>
          <cell r="I907" t="e">
            <v>#NAME?</v>
          </cell>
        </row>
        <row r="908">
          <cell r="A908" t="str">
            <v>L-30B</v>
          </cell>
          <cell r="C908" t="str">
            <v>OPT</v>
          </cell>
          <cell r="D908" t="str">
            <v xml:space="preserve">MICROSCOPIO TRINOCULAR CON CÁMARA DIGITAL </v>
          </cell>
          <cell r="E908" t="str">
            <v>B</v>
          </cell>
          <cell r="F908" t="str">
            <v>EQ</v>
          </cell>
          <cell r="G908" t="e">
            <v>#NAME?</v>
          </cell>
          <cell r="H908" t="e">
            <v>#NAME?</v>
          </cell>
          <cell r="I908" t="e">
            <v>#NAME?</v>
          </cell>
        </row>
        <row r="909">
          <cell r="A909" t="str">
            <v>L-30E</v>
          </cell>
          <cell r="C909" t="str">
            <v>OPT</v>
          </cell>
          <cell r="D909" t="str">
            <v>MICROSCOPIO TRINOCULAR DE CAMPO CLARO CON CAMARA DIGITAL</v>
          </cell>
          <cell r="E909" t="str">
            <v>B</v>
          </cell>
          <cell r="F909" t="str">
            <v>EQ</v>
          </cell>
          <cell r="G909" t="e">
            <v>#NAME?</v>
          </cell>
          <cell r="H909" t="e">
            <v>#NAME?</v>
          </cell>
          <cell r="I909" t="e">
            <v>#NAME?</v>
          </cell>
        </row>
        <row r="910">
          <cell r="A910" t="str">
            <v>L-30C</v>
          </cell>
          <cell r="C910" t="str">
            <v>OPT</v>
          </cell>
          <cell r="D910" t="str">
            <v>MICROSCOPIO TRINOCULAR, CON FLUORESCENCIA</v>
          </cell>
          <cell r="E910" t="str">
            <v>B</v>
          </cell>
          <cell r="F910" t="str">
            <v>EQ</v>
          </cell>
          <cell r="G910" t="e">
            <v>#NAME?</v>
          </cell>
          <cell r="H910" t="e">
            <v>#NAME?</v>
          </cell>
          <cell r="I910" t="e">
            <v>#NAME?</v>
          </cell>
        </row>
        <row r="911">
          <cell r="A911" t="str">
            <v>L-33</v>
          </cell>
          <cell r="C911" t="str">
            <v>LAB</v>
          </cell>
          <cell r="D911" t="str">
            <v xml:space="preserve">MICRÓTOMO EN CORTE DE PARAFINA AUTOMÁTICO </v>
          </cell>
          <cell r="E911" t="str">
            <v>L</v>
          </cell>
          <cell r="F911" t="str">
            <v>EQ</v>
          </cell>
          <cell r="G911" t="e">
            <v>#NAME?</v>
          </cell>
          <cell r="H911" t="e">
            <v>#NAME?</v>
          </cell>
          <cell r="I911" t="e">
            <v>#NAME?</v>
          </cell>
        </row>
        <row r="912">
          <cell r="A912" t="str">
            <v>L-41B</v>
          </cell>
          <cell r="C912" t="str">
            <v>LAB</v>
          </cell>
          <cell r="D912" t="str">
            <v>MICROTOMO POR ROTACION</v>
          </cell>
          <cell r="E912" t="str">
            <v>L</v>
          </cell>
          <cell r="F912" t="str">
            <v>EQ</v>
          </cell>
          <cell r="G912" t="e">
            <v>#NAME?</v>
          </cell>
          <cell r="H912" t="e">
            <v>#NAME?</v>
          </cell>
          <cell r="I912" t="e">
            <v>#NAME?</v>
          </cell>
        </row>
        <row r="913">
          <cell r="A913" t="str">
            <v>L-41A</v>
          </cell>
          <cell r="C913" t="str">
            <v>LAB</v>
          </cell>
          <cell r="D913" t="str">
            <v>MICRTOMO POR CONGELACION</v>
          </cell>
          <cell r="E913" t="str">
            <v>L</v>
          </cell>
          <cell r="F913" t="str">
            <v>EQ</v>
          </cell>
          <cell r="G913" t="e">
            <v>#NAME?</v>
          </cell>
          <cell r="H913" t="e">
            <v>#NAME?</v>
          </cell>
          <cell r="I913" t="e">
            <v>#NAME?</v>
          </cell>
        </row>
        <row r="914">
          <cell r="A914" t="str">
            <v>E-56</v>
          </cell>
          <cell r="C914" t="str">
            <v>MF</v>
          </cell>
          <cell r="D914" t="str">
            <v>MINIGIMNASIO</v>
          </cell>
          <cell r="E914" t="str">
            <v>C</v>
          </cell>
          <cell r="F914" t="str">
            <v>EQ</v>
          </cell>
          <cell r="G914" t="e">
            <v>#NAME?</v>
          </cell>
          <cell r="H914" t="e">
            <v>#NAME?</v>
          </cell>
          <cell r="I914" t="e">
            <v>#NAME?</v>
          </cell>
        </row>
        <row r="915">
          <cell r="A915" t="str">
            <v>Z-148A</v>
          </cell>
          <cell r="C915" t="str">
            <v>INF</v>
          </cell>
          <cell r="D915" t="str">
            <v>MODULO DE COMUNICACIÓN LLAMADA DE ENFERMERA</v>
          </cell>
          <cell r="E915" t="str">
            <v>INF</v>
          </cell>
          <cell r="F915" t="str">
            <v>OC</v>
          </cell>
          <cell r="I915" t="e">
            <v>#NAME?</v>
          </cell>
        </row>
        <row r="916">
          <cell r="A916" t="str">
            <v>M-47a</v>
          </cell>
          <cell r="C916" t="str">
            <v>MA</v>
          </cell>
          <cell r="D916" t="str">
            <v>MODULO NEUTRO DE APOYO DE 800X900X900MM</v>
          </cell>
          <cell r="E916" t="str">
            <v>MA</v>
          </cell>
          <cell r="F916" t="str">
            <v>EQ</v>
          </cell>
          <cell r="G916" t="e">
            <v>#NAME?</v>
          </cell>
          <cell r="H916" t="e">
            <v>#NAME?</v>
          </cell>
          <cell r="I916" t="e">
            <v>#NAME?</v>
          </cell>
        </row>
        <row r="917">
          <cell r="A917" t="str">
            <v>M-77</v>
          </cell>
          <cell r="C917" t="str">
            <v>MA</v>
          </cell>
          <cell r="D917" t="str">
            <v>MODULO PARA COMPUTO</v>
          </cell>
          <cell r="E917" t="str">
            <v>MA</v>
          </cell>
          <cell r="F917" t="str">
            <v>EQ</v>
          </cell>
          <cell r="G917" t="e">
            <v>#NAME?</v>
          </cell>
          <cell r="H917" t="e">
            <v>#NAME?</v>
          </cell>
        </row>
        <row r="918">
          <cell r="A918" t="str">
            <v>X-9A</v>
          </cell>
          <cell r="C918" t="str">
            <v>NUT</v>
          </cell>
          <cell r="D918" t="str">
            <v>MOLEDORA DE GRANOS</v>
          </cell>
          <cell r="E918" t="str">
            <v>E</v>
          </cell>
          <cell r="F918" t="str">
            <v>EQ</v>
          </cell>
          <cell r="G918" t="e">
            <v>#NAME?</v>
          </cell>
          <cell r="H918" t="e">
            <v>#NAME?</v>
          </cell>
          <cell r="I918" t="e">
            <v>#NAME?</v>
          </cell>
        </row>
        <row r="919">
          <cell r="A919" t="str">
            <v>X-9C</v>
          </cell>
          <cell r="C919" t="str">
            <v>NUT</v>
          </cell>
          <cell r="D919" t="str">
            <v xml:space="preserve">MOLEDORA ELECTRICA DE CARNE </v>
          </cell>
          <cell r="E919" t="str">
            <v>E</v>
          </cell>
          <cell r="F919" t="str">
            <v>EQ</v>
          </cell>
          <cell r="G919" t="e">
            <v>#NAME?</v>
          </cell>
          <cell r="H919" t="e">
            <v>#NAME?</v>
          </cell>
          <cell r="I919" t="e">
            <v>#NAME?</v>
          </cell>
        </row>
        <row r="920">
          <cell r="A920" t="str">
            <v>P-8</v>
          </cell>
          <cell r="C920" t="str">
            <v>NUT</v>
          </cell>
          <cell r="D920" t="str">
            <v xml:space="preserve">MOLINO DE CUCHILLAS PARA TRITURACIÓN POR CORTE, DE HUESO Y TEJIDOS (1.5 Kw.) </v>
          </cell>
          <cell r="E920" t="str">
            <v>E</v>
          </cell>
          <cell r="F920" t="str">
            <v>EQ</v>
          </cell>
          <cell r="G920" t="e">
            <v>#NAME?</v>
          </cell>
          <cell r="H920" t="e">
            <v>#NAME?</v>
          </cell>
          <cell r="I920" t="e">
            <v>#NAME?</v>
          </cell>
        </row>
        <row r="921">
          <cell r="A921" t="str">
            <v>CU-21A</v>
          </cell>
          <cell r="C921" t="str">
            <v>MO</v>
          </cell>
          <cell r="D921" t="str">
            <v xml:space="preserve">MONITOR  NEONATAL DE FUNCIONES VITALES DE 7 PARÁMETROS </v>
          </cell>
          <cell r="E921" t="str">
            <v>B</v>
          </cell>
          <cell r="F921" t="str">
            <v>EQ</v>
          </cell>
          <cell r="G921" t="e">
            <v>#NAME?</v>
          </cell>
          <cell r="H921" t="e">
            <v>#NAME?</v>
          </cell>
        </row>
        <row r="922">
          <cell r="A922" t="str">
            <v>O-101a</v>
          </cell>
          <cell r="C922" t="str">
            <v>INF</v>
          </cell>
          <cell r="D922" t="str">
            <v>MONITOR DE ALTA RESOLUCION</v>
          </cell>
          <cell r="E922" t="str">
            <v>INF</v>
          </cell>
          <cell r="F922" t="str">
            <v>EQ</v>
          </cell>
          <cell r="H922" t="e">
            <v>#NAME?</v>
          </cell>
          <cell r="I922" t="e">
            <v>#NAME?</v>
          </cell>
        </row>
        <row r="923">
          <cell r="A923" t="str">
            <v>CU-25</v>
          </cell>
          <cell r="C923" t="str">
            <v>MO</v>
          </cell>
          <cell r="D923" t="str">
            <v>MONITOR DE FUNCIONES VITALES DE 5 PARÁMETROS</v>
          </cell>
          <cell r="E923" t="str">
            <v>B</v>
          </cell>
          <cell r="F923" t="str">
            <v>EQ</v>
          </cell>
          <cell r="G923" t="e">
            <v>#NAME?</v>
          </cell>
          <cell r="H923" t="e">
            <v>#NAME?</v>
          </cell>
          <cell r="I923" t="e">
            <v>#NAME?</v>
          </cell>
        </row>
        <row r="924">
          <cell r="A924" t="str">
            <v>CU-26</v>
          </cell>
          <cell r="C924" t="str">
            <v>MO</v>
          </cell>
          <cell r="D924" t="str">
            <v>MONITOR DE FUNCIONES VITALES DE 6 PARÁMETROS</v>
          </cell>
          <cell r="E924" t="str">
            <v>B</v>
          </cell>
          <cell r="F924" t="str">
            <v>EQ</v>
          </cell>
          <cell r="G924" t="e">
            <v>#NAME?</v>
          </cell>
          <cell r="H924" t="e">
            <v>#NAME?</v>
          </cell>
          <cell r="I924" t="e">
            <v>#NAME?</v>
          </cell>
        </row>
        <row r="925">
          <cell r="A925" t="str">
            <v>CU-21</v>
          </cell>
          <cell r="C925" t="str">
            <v>MO</v>
          </cell>
          <cell r="D925" t="str">
            <v>MONITOR DE FUNCIONES VITALES DE 7 PARÁMETROS</v>
          </cell>
          <cell r="E925" t="str">
            <v>B</v>
          </cell>
          <cell r="F925" t="str">
            <v>EQ</v>
          </cell>
          <cell r="G925" t="e">
            <v>#NAME?</v>
          </cell>
          <cell r="H925" t="e">
            <v>#NAME?</v>
          </cell>
          <cell r="I925" t="e">
            <v>#NAME?</v>
          </cell>
        </row>
        <row r="926">
          <cell r="A926" t="str">
            <v>CU-20</v>
          </cell>
          <cell r="C926" t="str">
            <v>MO</v>
          </cell>
          <cell r="D926" t="str">
            <v>MONITOR DE GASTO CARDIACO</v>
          </cell>
          <cell r="E926" t="str">
            <v>B</v>
          </cell>
          <cell r="F926" t="str">
            <v>EQ</v>
          </cell>
          <cell r="G926" t="e">
            <v>#NAME?</v>
          </cell>
          <cell r="H926" t="e">
            <v>#NAME?</v>
          </cell>
          <cell r="I926" t="e">
            <v>#NAME?</v>
          </cell>
        </row>
        <row r="927">
          <cell r="A927" t="str">
            <v>EM-79C</v>
          </cell>
          <cell r="C927" t="str">
            <v>MO</v>
          </cell>
          <cell r="D927" t="str">
            <v>MONITOR DE OXIMETRIA BULBO YUGULAR</v>
          </cell>
          <cell r="E927" t="str">
            <v>B</v>
          </cell>
          <cell r="F927" t="str">
            <v>EQ</v>
          </cell>
          <cell r="G927" t="e">
            <v>#NAME?</v>
          </cell>
          <cell r="H927" t="e">
            <v>#NAME?</v>
          </cell>
          <cell r="I927" t="e">
            <v>#NAME?</v>
          </cell>
        </row>
        <row r="928">
          <cell r="A928" t="str">
            <v>EM-79B</v>
          </cell>
          <cell r="C928" t="str">
            <v>MO</v>
          </cell>
          <cell r="D928" t="str">
            <v>MONITOR DE OXIMETRIA CEREBRAL NO INVASIVO</v>
          </cell>
          <cell r="E928" t="str">
            <v>B</v>
          </cell>
          <cell r="F928" t="str">
            <v>EQ</v>
          </cell>
          <cell r="G928" t="e">
            <v>#NAME?</v>
          </cell>
          <cell r="H928" t="e">
            <v>#NAME?</v>
          </cell>
          <cell r="I928" t="e">
            <v>#NAME?</v>
          </cell>
        </row>
        <row r="929">
          <cell r="A929" t="str">
            <v>EM-144</v>
          </cell>
          <cell r="C929" t="str">
            <v>MO</v>
          </cell>
          <cell r="D929" t="str">
            <v>MONITOR DE PRESIÓN INTRA-ABDOMINAL</v>
          </cell>
          <cell r="E929" t="str">
            <v>B</v>
          </cell>
          <cell r="F929" t="str">
            <v>EQ</v>
          </cell>
          <cell r="G929" t="e">
            <v>#NAME?</v>
          </cell>
          <cell r="H929" t="e">
            <v>#NAME?</v>
          </cell>
          <cell r="I929" t="e">
            <v>#NAME?</v>
          </cell>
        </row>
        <row r="930">
          <cell r="A930" t="str">
            <v>EM-79</v>
          </cell>
          <cell r="C930" t="str">
            <v>MO</v>
          </cell>
          <cell r="D930" t="str">
            <v xml:space="preserve">MONITOR DE PRESIÓN INTRACRANEAL </v>
          </cell>
          <cell r="E930" t="str">
            <v>B</v>
          </cell>
          <cell r="F930" t="str">
            <v>EQ</v>
          </cell>
          <cell r="G930" t="e">
            <v>#NAME?</v>
          </cell>
          <cell r="H930" t="e">
            <v>#NAME?</v>
          </cell>
          <cell r="I930" t="e">
            <v>#NAME?</v>
          </cell>
        </row>
        <row r="931">
          <cell r="A931" t="str">
            <v>CU-9A</v>
          </cell>
          <cell r="C931" t="str">
            <v>MO</v>
          </cell>
          <cell r="D931" t="str">
            <v>MONITOR DE PRESIÓN INTRACRANEAL + OXIMETRIA CEREBRAL</v>
          </cell>
          <cell r="E931" t="str">
            <v>B</v>
          </cell>
          <cell r="F931" t="str">
            <v>EQ</v>
          </cell>
          <cell r="G931" t="e">
            <v>#NAME?</v>
          </cell>
          <cell r="H931" t="e">
            <v>#NAME?</v>
          </cell>
          <cell r="I931" t="e">
            <v>#NAME?</v>
          </cell>
        </row>
        <row r="932">
          <cell r="A932" t="str">
            <v>CU-9</v>
          </cell>
          <cell r="C932" t="str">
            <v>MO</v>
          </cell>
          <cell r="D932" t="str">
            <v>MONITOR DE PRESIÓN INTRACRANEAL PORTATIL</v>
          </cell>
          <cell r="E932" t="str">
            <v>B</v>
          </cell>
          <cell r="F932" t="str">
            <v>EQ</v>
          </cell>
          <cell r="G932" t="e">
            <v>#NAME?</v>
          </cell>
          <cell r="H932" t="e">
            <v>#NAME?</v>
          </cell>
          <cell r="I932" t="e">
            <v>#NAME?</v>
          </cell>
        </row>
        <row r="933">
          <cell r="A933" t="str">
            <v>CU-28</v>
          </cell>
          <cell r="C933" t="str">
            <v>MO</v>
          </cell>
          <cell r="D933" t="str">
            <v>MONITOR DE TRANSPORTE DE 5 PARAMETROS</v>
          </cell>
          <cell r="E933" t="str">
            <v>B</v>
          </cell>
          <cell r="F933" t="str">
            <v>EQ</v>
          </cell>
          <cell r="G933" t="e">
            <v>#NAME?</v>
          </cell>
          <cell r="H933" t="e">
            <v>#NAME?</v>
          </cell>
          <cell r="I933" t="e">
            <v>#NAME?</v>
          </cell>
        </row>
        <row r="934">
          <cell r="A934" t="str">
            <v>CU-30</v>
          </cell>
          <cell r="C934" t="str">
            <v>MO</v>
          </cell>
          <cell r="D934" t="str">
            <v>MONITOR DEL ESTADO HIPNÓTICO</v>
          </cell>
          <cell r="E934" t="str">
            <v>B</v>
          </cell>
          <cell r="F934" t="str">
            <v>EQ</v>
          </cell>
          <cell r="G934" t="e">
            <v>#NAME?</v>
          </cell>
          <cell r="H934" t="e">
            <v>#NAME?</v>
          </cell>
          <cell r="I934" t="e">
            <v>#NAME?</v>
          </cell>
        </row>
        <row r="935">
          <cell r="A935" t="str">
            <v>EM-27b</v>
          </cell>
          <cell r="C935" t="str">
            <v>MO</v>
          </cell>
          <cell r="D935" t="str">
            <v>MONITOR DESFIBRILADOR BIFASICO</v>
          </cell>
          <cell r="E935" t="str">
            <v>B</v>
          </cell>
          <cell r="F935" t="str">
            <v>EQ</v>
          </cell>
          <cell r="G935" t="e">
            <v>#NAME?</v>
          </cell>
          <cell r="H935" t="e">
            <v>#NAME?</v>
          </cell>
          <cell r="I935" t="e">
            <v>#NAME?</v>
          </cell>
        </row>
        <row r="936">
          <cell r="A936" t="str">
            <v>CU-20A</v>
          </cell>
          <cell r="C936" t="str">
            <v>MO</v>
          </cell>
          <cell r="D936" t="str">
            <v>MONITOR ESOFAGICO DE GASTO CARDIACO</v>
          </cell>
          <cell r="E936" t="str">
            <v>B</v>
          </cell>
          <cell r="F936" t="str">
            <v>EQ</v>
          </cell>
          <cell r="G936" t="e">
            <v>#NAME?</v>
          </cell>
          <cell r="H936" t="e">
            <v>#NAME?</v>
          </cell>
          <cell r="I936" t="e">
            <v>#NAME?</v>
          </cell>
        </row>
        <row r="937">
          <cell r="A937" t="str">
            <v>EM-14</v>
          </cell>
          <cell r="C937" t="str">
            <v>MO</v>
          </cell>
          <cell r="D937" t="str">
            <v>MONITOR FETAL</v>
          </cell>
          <cell r="E937" t="str">
            <v>B</v>
          </cell>
          <cell r="F937" t="str">
            <v>EQ</v>
          </cell>
          <cell r="G937" t="e">
            <v>#NAME?</v>
          </cell>
          <cell r="H937" t="e">
            <v>#NAME?</v>
          </cell>
          <cell r="I937" t="e">
            <v>#NAME?</v>
          </cell>
        </row>
        <row r="938">
          <cell r="A938" t="str">
            <v>EM-14A</v>
          </cell>
          <cell r="C938" t="str">
            <v>MO</v>
          </cell>
          <cell r="D938" t="str">
            <v>MONITOR FETAL GEMELAR</v>
          </cell>
          <cell r="E938" t="str">
            <v>B</v>
          </cell>
          <cell r="F938" t="str">
            <v>EQ</v>
          </cell>
          <cell r="G938" t="e">
            <v>#NAME?</v>
          </cell>
          <cell r="H938" t="e">
            <v>#NAME?</v>
          </cell>
          <cell r="I938" t="e">
            <v>#NAME?</v>
          </cell>
        </row>
        <row r="939">
          <cell r="A939" t="str">
            <v>Z-115A</v>
          </cell>
          <cell r="C939" t="str">
            <v>INF</v>
          </cell>
          <cell r="D939" t="str">
            <v>MONITOR LED 15"</v>
          </cell>
          <cell r="E939" t="str">
            <v>INF</v>
          </cell>
          <cell r="F939" t="str">
            <v>EQ</v>
          </cell>
          <cell r="I939" t="e">
            <v>#NAME?</v>
          </cell>
        </row>
        <row r="940">
          <cell r="A940" t="str">
            <v>Z-115B</v>
          </cell>
          <cell r="C940" t="str">
            <v>INF</v>
          </cell>
          <cell r="D940" t="str">
            <v>MONITOR LED 32" FULL HD</v>
          </cell>
          <cell r="E940" t="str">
            <v>INF</v>
          </cell>
          <cell r="F940" t="str">
            <v>EQ</v>
          </cell>
          <cell r="I940" t="e">
            <v>#NAME?</v>
          </cell>
        </row>
        <row r="941">
          <cell r="A941" t="str">
            <v>Z-115C</v>
          </cell>
          <cell r="C941" t="str">
            <v>INF</v>
          </cell>
          <cell r="D941" t="str">
            <v>MONITOR LED 42" FULL HD</v>
          </cell>
          <cell r="E941" t="str">
            <v>INF</v>
          </cell>
          <cell r="F941" t="str">
            <v>EQ</v>
          </cell>
        </row>
        <row r="942">
          <cell r="A942" t="str">
            <v>EM-70</v>
          </cell>
          <cell r="C942" t="str">
            <v>MO</v>
          </cell>
          <cell r="D942" t="str">
            <v>MONITOR MATERNO FETAL</v>
          </cell>
          <cell r="E942" t="str">
            <v>B</v>
          </cell>
          <cell r="F942" t="str">
            <v>EQ</v>
          </cell>
          <cell r="G942" t="e">
            <v>#NAME?</v>
          </cell>
          <cell r="H942" t="e">
            <v>#NAME?</v>
          </cell>
        </row>
        <row r="943">
          <cell r="A943" t="str">
            <v>EM-67</v>
          </cell>
          <cell r="C943" t="str">
            <v>MO</v>
          </cell>
          <cell r="D943" t="str">
            <v>MONITOR NEUROMUSCULAR</v>
          </cell>
          <cell r="E943" t="str">
            <v>B</v>
          </cell>
          <cell r="F943" t="str">
            <v>EQ</v>
          </cell>
          <cell r="G943" t="e">
            <v>#NAME?</v>
          </cell>
          <cell r="H943" t="e">
            <v>#NAME?</v>
          </cell>
        </row>
        <row r="944">
          <cell r="A944" t="str">
            <v>O-101</v>
          </cell>
          <cell r="C944" t="str">
            <v>INF</v>
          </cell>
          <cell r="D944" t="str">
            <v>MONITOR PARA SERVIDOR</v>
          </cell>
          <cell r="E944" t="str">
            <v>INF</v>
          </cell>
          <cell r="F944" t="str">
            <v>EQ</v>
          </cell>
          <cell r="H944" t="e">
            <v>#NAME?</v>
          </cell>
          <cell r="I944" t="e">
            <v>#NAME?</v>
          </cell>
        </row>
        <row r="945">
          <cell r="A945" t="str">
            <v>R-106</v>
          </cell>
          <cell r="C945" t="str">
            <v>INF</v>
          </cell>
          <cell r="D945" t="str">
            <v xml:space="preserve">MONITORES DE REGISTROS DE TEMPERATURA </v>
          </cell>
          <cell r="E945" t="str">
            <v>INF</v>
          </cell>
          <cell r="F945" t="str">
            <v>EQ</v>
          </cell>
          <cell r="H945" t="e">
            <v>#NAME?</v>
          </cell>
          <cell r="I945" t="e">
            <v>#NAME?</v>
          </cell>
        </row>
        <row r="946">
          <cell r="A946" t="str">
            <v>M-41</v>
          </cell>
          <cell r="C946" t="str">
            <v>MJ</v>
          </cell>
          <cell r="D946" t="str">
            <v>MOSTRADOR CON 8 CAJONES, TABLERO DE ACERO INOXIDABLE</v>
          </cell>
          <cell r="E946" t="str">
            <v>MF</v>
          </cell>
          <cell r="F946" t="str">
            <v>EQ</v>
          </cell>
          <cell r="G946" t="e">
            <v>#NAME?</v>
          </cell>
          <cell r="H946" t="e">
            <v>#NAME?</v>
          </cell>
          <cell r="I946" t="e">
            <v>#NAME?</v>
          </cell>
        </row>
        <row r="947">
          <cell r="A947" t="str">
            <v>M-4B</v>
          </cell>
          <cell r="C947" t="str">
            <v>MJ</v>
          </cell>
          <cell r="D947" t="str">
            <v>MOSTRADOR CON CAJONES ABIERTO ABAJO SIN RESPALDO (ZOCALO) 1.20 ALT.</v>
          </cell>
          <cell r="E947" t="str">
            <v>MF</v>
          </cell>
          <cell r="F947" t="str">
            <v>EQ</v>
          </cell>
          <cell r="G947" t="e">
            <v>#NAME?</v>
          </cell>
          <cell r="H947" t="e">
            <v>#NAME?</v>
          </cell>
          <cell r="I947" t="e">
            <v>#NAME?</v>
          </cell>
        </row>
        <row r="948">
          <cell r="A948" t="str">
            <v>M-38</v>
          </cell>
          <cell r="C948" t="str">
            <v>MJ</v>
          </cell>
          <cell r="D948" t="str">
            <v>MOSTRADOR CON CAJONES ABIERTO ABAJO, TABLERO DE ACERO INOXIDABLE</v>
          </cell>
          <cell r="E948" t="str">
            <v>MF</v>
          </cell>
          <cell r="F948" t="str">
            <v>EQ</v>
          </cell>
          <cell r="G948" t="e">
            <v>#NAME?</v>
          </cell>
          <cell r="H948" t="e">
            <v>#NAME?</v>
          </cell>
          <cell r="I948" t="e">
            <v>#NAME?</v>
          </cell>
        </row>
        <row r="949">
          <cell r="A949" t="str">
            <v>M-90</v>
          </cell>
          <cell r="C949" t="str">
            <v>MJ</v>
          </cell>
          <cell r="D949" t="str">
            <v>MOSTRADOR CON CAJONES Y ABIERTO ABAJO  DE ACERO INOXIDABLE</v>
          </cell>
          <cell r="E949" t="str">
            <v>MF</v>
          </cell>
          <cell r="F949" t="str">
            <v>EQ</v>
          </cell>
          <cell r="G949" t="e">
            <v>#NAME?</v>
          </cell>
          <cell r="H949" t="e">
            <v>#NAME?</v>
          </cell>
          <cell r="I949" t="e">
            <v>#NAME?</v>
          </cell>
        </row>
        <row r="950">
          <cell r="A950" t="str">
            <v>M-6</v>
          </cell>
          <cell r="C950" t="str">
            <v>MJ</v>
          </cell>
          <cell r="D950" t="str">
            <v>MOSTRADOR CON CAJONES Y PUERTAS</v>
          </cell>
          <cell r="E950" t="str">
            <v>MF</v>
          </cell>
          <cell r="F950" t="str">
            <v>EQ</v>
          </cell>
          <cell r="G950" t="e">
            <v>#NAME?</v>
          </cell>
          <cell r="H950" t="e">
            <v>#NAME?</v>
          </cell>
          <cell r="I950" t="e">
            <v>#NAME?</v>
          </cell>
        </row>
        <row r="951">
          <cell r="A951" t="str">
            <v>M-6a</v>
          </cell>
          <cell r="C951" t="str">
            <v>MJ</v>
          </cell>
          <cell r="D951" t="str">
            <v>MOSTRADOR CON CAJONES Y PUERTAS, CON TABLERO DE ACERO INOXIDABLE</v>
          </cell>
          <cell r="E951" t="str">
            <v>MF</v>
          </cell>
          <cell r="F951" t="str">
            <v>EQ</v>
          </cell>
          <cell r="G951" t="e">
            <v>#NAME?</v>
          </cell>
          <cell r="H951" t="e">
            <v>#NAME?</v>
          </cell>
          <cell r="I951" t="e">
            <v>#NAME?</v>
          </cell>
        </row>
        <row r="952">
          <cell r="A952" t="str">
            <v>M-4A</v>
          </cell>
          <cell r="C952" t="str">
            <v>MJ</v>
          </cell>
          <cell r="D952" t="str">
            <v>MOSTRADOR CON PORTA TECLADO ABIERTO ABAJO</v>
          </cell>
          <cell r="E952" t="str">
            <v>MF</v>
          </cell>
          <cell r="F952" t="str">
            <v>EQ</v>
          </cell>
          <cell r="G952" t="e">
            <v>#NAME?</v>
          </cell>
          <cell r="H952" t="e">
            <v>#NAME?</v>
          </cell>
          <cell r="I952" t="e">
            <v>#NAME?</v>
          </cell>
        </row>
        <row r="953">
          <cell r="A953" t="str">
            <v>M-65</v>
          </cell>
          <cell r="C953" t="str">
            <v>MJ</v>
          </cell>
          <cell r="D953" t="str">
            <v xml:space="preserve">MOSTRADOR DE .60, .70 ANCHO ACERO.INOX. CON RESPALDO 10 CM. ABIERTO ABAJO </v>
          </cell>
          <cell r="E953" t="str">
            <v>MF</v>
          </cell>
          <cell r="F953" t="str">
            <v>EQ</v>
          </cell>
          <cell r="G953" t="e">
            <v>#NAME?</v>
          </cell>
          <cell r="H953" t="e">
            <v>#NAME?</v>
          </cell>
          <cell r="I953" t="e">
            <v>#NAME?</v>
          </cell>
        </row>
        <row r="954">
          <cell r="A954" t="str">
            <v>M-63X</v>
          </cell>
          <cell r="C954" t="str">
            <v>MJ</v>
          </cell>
          <cell r="D954" t="str">
            <v xml:space="preserve">MOSTRADOR DE .60, .70 ANCHO ACERO.INOX. PARA EMPOTRAR LAVADERO CON RESPALDO 10 CM. ABIERTO ABAJO </v>
          </cell>
          <cell r="E954" t="str">
            <v>MF</v>
          </cell>
          <cell r="F954" t="str">
            <v>EQ</v>
          </cell>
          <cell r="G954" t="e">
            <v>#NAME?</v>
          </cell>
          <cell r="H954" t="e">
            <v>#NAME?</v>
          </cell>
          <cell r="I954" t="e">
            <v>#NAME?</v>
          </cell>
        </row>
        <row r="955">
          <cell r="A955" t="str">
            <v>M-82A</v>
          </cell>
          <cell r="C955" t="str">
            <v>MJ</v>
          </cell>
          <cell r="D955" t="str">
            <v>MOSTRADOR DE ATENCION AL PUBLICO DE DOS NIVELES CON VIDRIO, CAJONES, ABIERTO ABAJO</v>
          </cell>
          <cell r="E955" t="str">
            <v>MF</v>
          </cell>
          <cell r="F955" t="str">
            <v>EQ</v>
          </cell>
          <cell r="G955" t="e">
            <v>#NAME?</v>
          </cell>
          <cell r="H955" t="e">
            <v>#NAME?</v>
          </cell>
          <cell r="I955" t="e">
            <v>#NAME?</v>
          </cell>
        </row>
        <row r="956">
          <cell r="A956" t="str">
            <v>M-82</v>
          </cell>
          <cell r="C956" t="str">
            <v>MJ</v>
          </cell>
          <cell r="D956" t="str">
            <v xml:space="preserve">MOSTRADOR DE ATENCION AL PUBLICO DE DOS NIVELES CON VIDRIO, PORTA TECLADO, ABIERTO ABAJO  </v>
          </cell>
          <cell r="E956" t="str">
            <v>MF</v>
          </cell>
          <cell r="F956" t="str">
            <v>EQ</v>
          </cell>
          <cell r="G956" t="e">
            <v>#NAME?</v>
          </cell>
          <cell r="H956" t="e">
            <v>#NAME?</v>
          </cell>
          <cell r="I956" t="e">
            <v>#NAME?</v>
          </cell>
        </row>
        <row r="957">
          <cell r="A957" t="str">
            <v>M-42</v>
          </cell>
          <cell r="C957" t="str">
            <v>MJ</v>
          </cell>
          <cell r="D957" t="str">
            <v>MOSTRADOR DE ESTACION DE ENFERMERAS DE DOS NIVELES CON CAJONES Y ABIERTO ABAJO</v>
          </cell>
          <cell r="E957" t="str">
            <v>MF</v>
          </cell>
          <cell r="F957" t="str">
            <v>EQ</v>
          </cell>
          <cell r="G957" t="e">
            <v>#NAME?</v>
          </cell>
          <cell r="H957" t="e">
            <v>#NAME?</v>
          </cell>
          <cell r="I957" t="e">
            <v>#NAME?</v>
          </cell>
        </row>
        <row r="958">
          <cell r="A958" t="str">
            <v>M-42A</v>
          </cell>
          <cell r="C958" t="str">
            <v>MJ</v>
          </cell>
          <cell r="D958" t="str">
            <v>MOSTRADOR DE ESTACION DE ENFERMERAS DE DOS NIVELES CON PORTA TECLADO Y ABIERTO ABAJO</v>
          </cell>
          <cell r="E958" t="str">
            <v>MF</v>
          </cell>
          <cell r="F958" t="str">
            <v>EQ</v>
          </cell>
          <cell r="G958" t="e">
            <v>#NAME?</v>
          </cell>
          <cell r="H958" t="e">
            <v>#NAME?</v>
          </cell>
          <cell r="I958" t="e">
            <v>#NAME?</v>
          </cell>
        </row>
        <row r="959">
          <cell r="A959" t="str">
            <v>M-6</v>
          </cell>
          <cell r="C959" t="str">
            <v>MJ</v>
          </cell>
          <cell r="D959" t="str">
            <v>MOSTRADOR DE MADERA CON CAJONES DIVISIONES ABAJO Y PUERTA</v>
          </cell>
          <cell r="E959" t="str">
            <v>MF</v>
          </cell>
          <cell r="F959" t="str">
            <v>EQ</v>
          </cell>
          <cell r="G959" t="e">
            <v>#NAME?</v>
          </cell>
          <cell r="H959" t="e">
            <v>#NAME?</v>
          </cell>
          <cell r="I959" t="e">
            <v>#NAME?</v>
          </cell>
        </row>
        <row r="960">
          <cell r="A960" t="str">
            <v>M-4b</v>
          </cell>
          <cell r="C960" t="str">
            <v>MJ</v>
          </cell>
          <cell r="D960" t="str">
            <v>MOSTRADOR DE MADERA CON CAJONES Y ABIERTO ABAJO</v>
          </cell>
          <cell r="E960" t="str">
            <v>MF</v>
          </cell>
          <cell r="F960" t="str">
            <v>EQ</v>
          </cell>
          <cell r="G960" t="e">
            <v>#NAME?</v>
          </cell>
          <cell r="H960" t="e">
            <v>#NAME?</v>
          </cell>
          <cell r="I960" t="e">
            <v>#NAME?</v>
          </cell>
        </row>
        <row r="961">
          <cell r="A961" t="str">
            <v>M-38</v>
          </cell>
          <cell r="C961" t="str">
            <v>MJ</v>
          </cell>
          <cell r="D961" t="str">
            <v>MOSTRADOR DE MADERA CON CAJONES Y ABIERTO ABAJO, TABLERO DE ACERO INOX</v>
          </cell>
          <cell r="E961" t="str">
            <v>MF</v>
          </cell>
          <cell r="F961" t="str">
            <v>EQ</v>
          </cell>
          <cell r="G961" t="e">
            <v>#NAME?</v>
          </cell>
          <cell r="H961" t="e">
            <v>#NAME?</v>
          </cell>
          <cell r="I961" t="e">
            <v>#NAME?</v>
          </cell>
        </row>
        <row r="962">
          <cell r="A962" t="str">
            <v>M- 3</v>
          </cell>
          <cell r="C962" t="str">
            <v>MJ</v>
          </cell>
          <cell r="D962" t="str">
            <v>MOSTRADOR DE MADERA PARA EMPOTRAR LAVADERO</v>
          </cell>
          <cell r="E962" t="str">
            <v>MF</v>
          </cell>
          <cell r="F962" t="str">
            <v>EQ</v>
          </cell>
          <cell r="G962" t="e">
            <v>#NAME?</v>
          </cell>
          <cell r="H962" t="e">
            <v>#NAME?</v>
          </cell>
          <cell r="I962" t="e">
            <v>#NAME?</v>
          </cell>
        </row>
        <row r="963">
          <cell r="A963" t="str">
            <v>M-3</v>
          </cell>
          <cell r="C963" t="str">
            <v>MJ</v>
          </cell>
          <cell r="D963" t="str">
            <v>MOSTRADOR PARA EMPOTRAR LAVADERO CON PUERTAS</v>
          </cell>
          <cell r="E963" t="str">
            <v>MF</v>
          </cell>
          <cell r="F963" t="str">
            <v>EQ</v>
          </cell>
          <cell r="G963" t="e">
            <v>#NAME?</v>
          </cell>
          <cell r="H963" t="e">
            <v>#NAME?</v>
          </cell>
          <cell r="I963" t="e">
            <v>#NAME?</v>
          </cell>
        </row>
        <row r="964">
          <cell r="A964" t="str">
            <v>M-39</v>
          </cell>
          <cell r="C964" t="str">
            <v>MJ</v>
          </cell>
          <cell r="D964" t="str">
            <v>MOSTRADOR PARA EMPOTRAR LAVADERO CON PUERTAS, TABLERO DE ACERO INOXIDABLE</v>
          </cell>
          <cell r="E964" t="str">
            <v>MF</v>
          </cell>
          <cell r="F964" t="str">
            <v>EQ</v>
          </cell>
          <cell r="G964" t="e">
            <v>#NAME?</v>
          </cell>
          <cell r="H964" t="e">
            <v>#NAME?</v>
          </cell>
          <cell r="I964" t="e">
            <v>#NAME?</v>
          </cell>
        </row>
        <row r="965">
          <cell r="A965" t="str">
            <v>M-3a</v>
          </cell>
          <cell r="C965" t="str">
            <v>MJ</v>
          </cell>
          <cell r="D965" t="str">
            <v>MOSTRADOR PARA EMPOTRAR LAVADERO CON TABLERO DE ACERO INOXIDABLE</v>
          </cell>
          <cell r="E965" t="str">
            <v>MF</v>
          </cell>
          <cell r="F965" t="str">
            <v>EQ</v>
          </cell>
          <cell r="G965" t="e">
            <v>#NAME?</v>
          </cell>
          <cell r="H965" t="e">
            <v>#NAME?</v>
          </cell>
          <cell r="I965" t="e">
            <v>#NAME?</v>
          </cell>
        </row>
        <row r="966">
          <cell r="A966" t="str">
            <v>M-85</v>
          </cell>
          <cell r="C966" t="str">
            <v>MA</v>
          </cell>
          <cell r="D966" t="str">
            <v>MUEBLE DE ANGULOS RANURADOS PARA OLLAS</v>
          </cell>
          <cell r="E966" t="str">
            <v>MA</v>
          </cell>
          <cell r="F966" t="str">
            <v>EQ</v>
          </cell>
          <cell r="G966" t="e">
            <v>#NAME?</v>
          </cell>
          <cell r="H966" t="e">
            <v>#NAME?</v>
          </cell>
          <cell r="I966" t="e">
            <v>#NAME?</v>
          </cell>
        </row>
        <row r="967">
          <cell r="A967" t="str">
            <v>M-54</v>
          </cell>
          <cell r="C967" t="str">
            <v>MA</v>
          </cell>
          <cell r="D967" t="str">
            <v>MUEBLE DE MADERA CON DIVISIONES ARRIBA, CAJONES Y DIVISION ABAJO CON PUERTA CORREDIZA</v>
          </cell>
          <cell r="E967" t="str">
            <v>MA</v>
          </cell>
          <cell r="F967" t="str">
            <v>EQ</v>
          </cell>
          <cell r="G967" t="e">
            <v>#NAME?</v>
          </cell>
          <cell r="H967" t="e">
            <v>#NAME?</v>
          </cell>
          <cell r="I967" t="e">
            <v>#NAME?</v>
          </cell>
        </row>
        <row r="968">
          <cell r="A968" t="str">
            <v>M-42</v>
          </cell>
          <cell r="C968" t="str">
            <v>MA</v>
          </cell>
          <cell r="D968" t="str">
            <v>MUEBLE DE MADERA CON MESA SUPERIOR E INFERIOR</v>
          </cell>
          <cell r="E968" t="str">
            <v>MA</v>
          </cell>
          <cell r="F968" t="str">
            <v>EQ</v>
          </cell>
          <cell r="G968" t="e">
            <v>#NAME?</v>
          </cell>
          <cell r="H968" t="e">
            <v>#NAME?</v>
          </cell>
          <cell r="I968" t="e">
            <v>#NAME?</v>
          </cell>
        </row>
        <row r="969">
          <cell r="A969" t="str">
            <v>M-82</v>
          </cell>
          <cell r="C969" t="str">
            <v>MA</v>
          </cell>
          <cell r="D969" t="str">
            <v>MUEBLE DE MADERA CON MOSTRADOR SUPERIOR E INFERIOR, CON MAMPOSTERÍA</v>
          </cell>
          <cell r="E969" t="str">
            <v>MA</v>
          </cell>
          <cell r="F969" t="str">
            <v>EQ</v>
          </cell>
          <cell r="G969" t="e">
            <v>#NAME?</v>
          </cell>
          <cell r="H969" t="e">
            <v>#NAME?</v>
          </cell>
          <cell r="I969" t="e">
            <v>#NAME?</v>
          </cell>
        </row>
        <row r="970">
          <cell r="A970" t="str">
            <v>M-36</v>
          </cell>
          <cell r="C970" t="str">
            <v>MA</v>
          </cell>
          <cell r="D970" t="str">
            <v>MUEBLE DE MADERA PARA ATENCION AL PUBLICO 80 cm. ALTURA</v>
          </cell>
          <cell r="E970" t="str">
            <v>MA</v>
          </cell>
          <cell r="F970" t="str">
            <v>EQ</v>
          </cell>
          <cell r="G970" t="e">
            <v>#NAME?</v>
          </cell>
          <cell r="H970" t="e">
            <v>#NAME?</v>
          </cell>
          <cell r="I970" t="e">
            <v>#NAME?</v>
          </cell>
        </row>
        <row r="971">
          <cell r="A971" t="str">
            <v>M-36A</v>
          </cell>
          <cell r="C971" t="str">
            <v>MA</v>
          </cell>
          <cell r="D971" t="str">
            <v>MUEBLE DE MADERA PARA CUIDADOS INTENSIVOS</v>
          </cell>
          <cell r="E971" t="str">
            <v>MA</v>
          </cell>
          <cell r="F971" t="str">
            <v>EQ</v>
          </cell>
          <cell r="G971" t="e">
            <v>#NAME?</v>
          </cell>
          <cell r="H971" t="e">
            <v>#NAME?</v>
          </cell>
          <cell r="I971" t="e">
            <v>#NAME?</v>
          </cell>
        </row>
        <row r="972">
          <cell r="A972" t="str">
            <v>M-44</v>
          </cell>
          <cell r="C972" t="str">
            <v>MA</v>
          </cell>
          <cell r="D972" t="str">
            <v>MUEBLE DE MADERA TIPO BAR CON MESA ALTA Y BAJA</v>
          </cell>
          <cell r="E972" t="str">
            <v>MA</v>
          </cell>
          <cell r="F972" t="str">
            <v>EQ</v>
          </cell>
          <cell r="G972" t="e">
            <v>#NAME?</v>
          </cell>
          <cell r="H972" t="e">
            <v>#NAME?</v>
          </cell>
          <cell r="I972" t="e">
            <v>#NAME?</v>
          </cell>
        </row>
        <row r="973">
          <cell r="A973" t="str">
            <v>M-77A</v>
          </cell>
          <cell r="C973" t="str">
            <v>MA</v>
          </cell>
          <cell r="D973" t="str">
            <v>MUEBLE MODULAR PARA COMPUTADORA</v>
          </cell>
          <cell r="E973" t="str">
            <v>MA</v>
          </cell>
          <cell r="F973" t="str">
            <v>EQ</v>
          </cell>
          <cell r="G973" t="e">
            <v>#NAME?</v>
          </cell>
          <cell r="H973" t="e">
            <v>#NAME?</v>
          </cell>
          <cell r="I973" t="e">
            <v>#NAME?</v>
          </cell>
        </row>
        <row r="974">
          <cell r="A974" t="str">
            <v>M-11</v>
          </cell>
          <cell r="C974" t="str">
            <v>MA</v>
          </cell>
          <cell r="D974" t="str">
            <v>MUEBLE PARA COLGAR CON PUERTAS DE VIDRIO</v>
          </cell>
          <cell r="E974" t="str">
            <v>MA</v>
          </cell>
          <cell r="F974" t="str">
            <v>EQ</v>
          </cell>
          <cell r="G974" t="e">
            <v>#NAME?</v>
          </cell>
          <cell r="H974" t="e">
            <v>#NAME?</v>
          </cell>
          <cell r="I974" t="e">
            <v>#NAME?</v>
          </cell>
        </row>
        <row r="975">
          <cell r="A975" t="str">
            <v>M-11A</v>
          </cell>
          <cell r="C975" t="str">
            <v>MA</v>
          </cell>
          <cell r="D975" t="str">
            <v>MUEBLE PARA COLGAR CON PUERTAS DE VIDRIO, SIN PARTES METALICAS</v>
          </cell>
          <cell r="E975" t="str">
            <v>MA</v>
          </cell>
          <cell r="F975" t="str">
            <v>EQ</v>
          </cell>
          <cell r="G975" t="e">
            <v>#NAME?</v>
          </cell>
          <cell r="H975" t="e">
            <v>#NAME?</v>
          </cell>
          <cell r="I975" t="e">
            <v>#NAME?</v>
          </cell>
        </row>
        <row r="976">
          <cell r="A976" t="str">
            <v>M-11</v>
          </cell>
          <cell r="C976" t="str">
            <v>MA</v>
          </cell>
          <cell r="D976" t="str">
            <v>MUEBLE REPOSTERO ALTO</v>
          </cell>
          <cell r="E976" t="str">
            <v>MA</v>
          </cell>
          <cell r="F976" t="str">
            <v>EQ</v>
          </cell>
          <cell r="G976" t="e">
            <v>#NAME?</v>
          </cell>
          <cell r="H976" t="e">
            <v>#NAME?</v>
          </cell>
          <cell r="I976" t="e">
            <v>#NAME?</v>
          </cell>
        </row>
        <row r="977">
          <cell r="A977" t="str">
            <v>E-39</v>
          </cell>
          <cell r="C977" t="str">
            <v>MF</v>
          </cell>
          <cell r="D977" t="str">
            <v>MULETAS</v>
          </cell>
          <cell r="E977" t="str">
            <v>C</v>
          </cell>
          <cell r="F977" t="str">
            <v>EQ</v>
          </cell>
          <cell r="G977" t="e">
            <v>#NAME?</v>
          </cell>
          <cell r="H977" t="e">
            <v>#NAME?</v>
          </cell>
          <cell r="I977" t="e">
            <v>#NAME?</v>
          </cell>
        </row>
        <row r="978">
          <cell r="A978" t="str">
            <v>E-105</v>
          </cell>
          <cell r="C978" t="str">
            <v>MF</v>
          </cell>
          <cell r="D978" t="str">
            <v>MULETAS ANDADORES Y BACHAS</v>
          </cell>
          <cell r="E978" t="str">
            <v>C</v>
          </cell>
          <cell r="F978" t="str">
            <v>EQ</v>
          </cell>
          <cell r="G978" t="e">
            <v>#NAME?</v>
          </cell>
          <cell r="H978" t="e">
            <v>#NAME?</v>
          </cell>
          <cell r="I978" t="e">
            <v>#NAME?</v>
          </cell>
        </row>
        <row r="979">
          <cell r="A979" t="str">
            <v>T-47A</v>
          </cell>
          <cell r="C979" t="str">
            <v>MAN</v>
          </cell>
          <cell r="D979" t="str">
            <v xml:space="preserve">MULTÍMETRO ANALÓGICO </v>
          </cell>
          <cell r="E979" t="str">
            <v>E</v>
          </cell>
          <cell r="F979" t="str">
            <v>EQ</v>
          </cell>
          <cell r="G979" t="e">
            <v>#NAME?</v>
          </cell>
          <cell r="H979" t="e">
            <v>#NAME?</v>
          </cell>
          <cell r="I979" t="e">
            <v>#NAME?</v>
          </cell>
        </row>
        <row r="980">
          <cell r="A980" t="str">
            <v>T-47</v>
          </cell>
          <cell r="C980" t="str">
            <v>MAN</v>
          </cell>
          <cell r="D980" t="str">
            <v xml:space="preserve">MULTÍMETRO DIGITAL </v>
          </cell>
          <cell r="E980" t="str">
            <v>E</v>
          </cell>
          <cell r="F980" t="str">
            <v>EQ</v>
          </cell>
          <cell r="G980" t="e">
            <v>#NAME?</v>
          </cell>
          <cell r="H980" t="e">
            <v>#NAME?</v>
          </cell>
          <cell r="I980" t="e">
            <v>#NAME?</v>
          </cell>
        </row>
        <row r="981">
          <cell r="A981" t="str">
            <v>EM-20</v>
          </cell>
          <cell r="C981" t="str">
            <v>C</v>
          </cell>
          <cell r="D981" t="str">
            <v>NEBULIZADOR</v>
          </cell>
          <cell r="E981" t="str">
            <v>C</v>
          </cell>
          <cell r="F981" t="str">
            <v>EQ</v>
          </cell>
          <cell r="G981" t="e">
            <v>#NAME?</v>
          </cell>
          <cell r="H981" t="e">
            <v>#NAME?</v>
          </cell>
          <cell r="I981" t="e">
            <v>#NAME?</v>
          </cell>
        </row>
        <row r="982">
          <cell r="A982" t="str">
            <v>EM-20A</v>
          </cell>
          <cell r="C982" t="str">
            <v>C</v>
          </cell>
          <cell r="D982" t="str">
            <v xml:space="preserve">NEBULIZADOR ULTRASÓNICO </v>
          </cell>
          <cell r="E982" t="str">
            <v>B</v>
          </cell>
          <cell r="F982" t="str">
            <v>EQ</v>
          </cell>
          <cell r="G982" t="e">
            <v>#NAME?</v>
          </cell>
          <cell r="H982" t="e">
            <v>#NAME?</v>
          </cell>
          <cell r="I982" t="e">
            <v>#NAME?</v>
          </cell>
        </row>
        <row r="983">
          <cell r="A983" t="str">
            <v>N-2</v>
          </cell>
          <cell r="C983" t="str">
            <v>MC</v>
          </cell>
          <cell r="D983" t="str">
            <v>NEGATOSCOPIO DE 2 CAMPOS</v>
          </cell>
          <cell r="E983" t="str">
            <v>MC</v>
          </cell>
          <cell r="F983" t="str">
            <v>EQ</v>
          </cell>
          <cell r="G983" t="e">
            <v>#NAME?</v>
          </cell>
          <cell r="H983" t="e">
            <v>#NAME?</v>
          </cell>
          <cell r="I983" t="e">
            <v>#NAME?</v>
          </cell>
        </row>
        <row r="984">
          <cell r="A984" t="str">
            <v>N-23</v>
          </cell>
          <cell r="C984" t="str">
            <v>C</v>
          </cell>
          <cell r="D984" t="str">
            <v>NEGATOSCOPIO DE MASTOGRAFÍA</v>
          </cell>
          <cell r="E984" t="str">
            <v>C</v>
          </cell>
          <cell r="F984" t="str">
            <v>EQ</v>
          </cell>
          <cell r="G984" t="e">
            <v>#NAME?</v>
          </cell>
          <cell r="H984" t="e">
            <v>#NAME?</v>
          </cell>
          <cell r="I984" t="e">
            <v>#NAME?</v>
          </cell>
        </row>
        <row r="985">
          <cell r="A985" t="str">
            <v>N-4</v>
          </cell>
          <cell r="C985" t="str">
            <v>C</v>
          </cell>
          <cell r="D985" t="str">
            <v xml:space="preserve">NEGATOSCOPIO METÁLICO DE 4 CAMPOS </v>
          </cell>
          <cell r="E985" t="str">
            <v>C</v>
          </cell>
          <cell r="F985" t="str">
            <v>EQ</v>
          </cell>
          <cell r="G985" t="e">
            <v>#NAME?</v>
          </cell>
          <cell r="H985" t="e">
            <v>#NAME?</v>
          </cell>
          <cell r="I985" t="e">
            <v>#NAME?</v>
          </cell>
        </row>
        <row r="986">
          <cell r="A986" t="str">
            <v>U-23</v>
          </cell>
          <cell r="C986" t="str">
            <v>OFT</v>
          </cell>
          <cell r="D986" t="str">
            <v>OFTALMORETINOSCOPIO</v>
          </cell>
          <cell r="E986" t="str">
            <v>B</v>
          </cell>
          <cell r="F986" t="str">
            <v>EQ</v>
          </cell>
          <cell r="G986" t="e">
            <v>#NAME?</v>
          </cell>
          <cell r="H986" t="e">
            <v>#NAME?</v>
          </cell>
          <cell r="I986" t="e">
            <v>#NAME?</v>
          </cell>
        </row>
        <row r="987">
          <cell r="A987" t="str">
            <v>U-18</v>
          </cell>
          <cell r="C987" t="str">
            <v>OFT</v>
          </cell>
          <cell r="D987" t="str">
            <v>OFTALMOSCOPIO DIRECTO</v>
          </cell>
          <cell r="E987" t="str">
            <v>B</v>
          </cell>
          <cell r="F987" t="str">
            <v>EQ</v>
          </cell>
          <cell r="G987" t="e">
            <v>#NAME?</v>
          </cell>
          <cell r="H987" t="e">
            <v>#NAME?</v>
          </cell>
          <cell r="I987" t="e">
            <v>#NAME?</v>
          </cell>
        </row>
        <row r="988">
          <cell r="A988" t="str">
            <v>U-20</v>
          </cell>
          <cell r="C988" t="str">
            <v>OFT</v>
          </cell>
          <cell r="D988" t="str">
            <v>OFTALMOSCOPIO INDIRECTO</v>
          </cell>
          <cell r="E988" t="str">
            <v>B</v>
          </cell>
          <cell r="F988" t="str">
            <v>EQ</v>
          </cell>
          <cell r="G988" t="e">
            <v>#NAME?</v>
          </cell>
          <cell r="H988" t="e">
            <v>#NAME?</v>
          </cell>
          <cell r="I988" t="e">
            <v>#NAME?</v>
          </cell>
        </row>
        <row r="989">
          <cell r="A989" t="str">
            <v>Z-116</v>
          </cell>
          <cell r="C989" t="str">
            <v>INF</v>
          </cell>
          <cell r="D989" t="str">
            <v>OPERADORA TELEFÓNICA</v>
          </cell>
          <cell r="E989" t="str">
            <v>INF</v>
          </cell>
          <cell r="F989" t="str">
            <v>EQ</v>
          </cell>
          <cell r="I989" t="e">
            <v>#NAME?</v>
          </cell>
        </row>
        <row r="990">
          <cell r="A990" t="str">
            <v>Z-117</v>
          </cell>
          <cell r="C990" t="str">
            <v>INF</v>
          </cell>
          <cell r="D990" t="str">
            <v>ORDENADOR DE CABLES 2U</v>
          </cell>
          <cell r="E990" t="str">
            <v>INF</v>
          </cell>
          <cell r="F990" t="str">
            <v>EQ</v>
          </cell>
          <cell r="I990" t="e">
            <v>#NAME?</v>
          </cell>
        </row>
        <row r="991">
          <cell r="A991" t="str">
            <v>T-46</v>
          </cell>
          <cell r="C991" t="str">
            <v>MAN</v>
          </cell>
          <cell r="D991" t="str">
            <v xml:space="preserve">OSCILOSCOPIO DIGITAL </v>
          </cell>
          <cell r="E991" t="str">
            <v>E</v>
          </cell>
          <cell r="F991" t="str">
            <v>EQ</v>
          </cell>
          <cell r="G991" t="e">
            <v>#NAME?</v>
          </cell>
          <cell r="H991" t="e">
            <v>#NAME?</v>
          </cell>
        </row>
        <row r="992">
          <cell r="A992" t="str">
            <v>L-17</v>
          </cell>
          <cell r="C992" t="str">
            <v>LAB</v>
          </cell>
          <cell r="D992" t="str">
            <v xml:space="preserve">OSMÓMETRO </v>
          </cell>
          <cell r="E992" t="str">
            <v>L</v>
          </cell>
          <cell r="F992" t="str">
            <v>EQ</v>
          </cell>
          <cell r="G992" t="e">
            <v>#NAME?</v>
          </cell>
          <cell r="H992" t="e">
            <v>#NAME?</v>
          </cell>
        </row>
        <row r="993">
          <cell r="A993" t="str">
            <v>U-22B</v>
          </cell>
          <cell r="C993" t="str">
            <v>OTO</v>
          </cell>
          <cell r="D993" t="str">
            <v>OTOSCOPIO</v>
          </cell>
          <cell r="E993" t="str">
            <v>B</v>
          </cell>
          <cell r="F993" t="str">
            <v>EQ</v>
          </cell>
          <cell r="G993" t="e">
            <v>#NAME?</v>
          </cell>
          <cell r="H993" t="e">
            <v>#NAME?</v>
          </cell>
          <cell r="I993" t="e">
            <v>#NAME?</v>
          </cell>
        </row>
        <row r="994">
          <cell r="A994" t="str">
            <v>U-22D</v>
          </cell>
          <cell r="C994" t="str">
            <v>OTO</v>
          </cell>
          <cell r="D994" t="str">
            <v>OTOSCOPIO ADULTO</v>
          </cell>
          <cell r="E994" t="str">
            <v>B</v>
          </cell>
          <cell r="F994" t="str">
            <v>EQ</v>
          </cell>
          <cell r="G994" t="e">
            <v>#NAME?</v>
          </cell>
          <cell r="H994" t="e">
            <v>#NAME?</v>
          </cell>
          <cell r="I994" t="e">
            <v>#NAME?</v>
          </cell>
        </row>
        <row r="995">
          <cell r="A995" t="str">
            <v>U-22C</v>
          </cell>
          <cell r="C995" t="str">
            <v>OTO</v>
          </cell>
          <cell r="D995" t="str">
            <v>OTOSCOPIO PEDIATRICO</v>
          </cell>
          <cell r="E995" t="str">
            <v>B</v>
          </cell>
          <cell r="F995" t="str">
            <v>EQ</v>
          </cell>
          <cell r="G995" t="e">
            <v>#NAME?</v>
          </cell>
          <cell r="H995" t="e">
            <v>#NAME?</v>
          </cell>
          <cell r="I995" t="e">
            <v>#NAME?</v>
          </cell>
        </row>
        <row r="996">
          <cell r="A996" t="str">
            <v>A-8</v>
          </cell>
          <cell r="C996" t="str">
            <v>SAN</v>
          </cell>
          <cell r="D996" t="str">
            <v>OVALIN DE LOZA VITRIFICADA DE SOBREPONER, GRIFERIA CONTROL DE CODO O MUÑECA AGUA FRIA</v>
          </cell>
          <cell r="E996" t="str">
            <v>OC</v>
          </cell>
          <cell r="F996" t="str">
            <v>EQ</v>
          </cell>
          <cell r="G996" t="e">
            <v>#NAME?</v>
          </cell>
          <cell r="H996" t="e">
            <v>#NAME?</v>
          </cell>
          <cell r="I996" t="e">
            <v>#NAME?</v>
          </cell>
        </row>
        <row r="997">
          <cell r="A997" t="str">
            <v>T-56</v>
          </cell>
          <cell r="C997" t="str">
            <v>MAN</v>
          </cell>
          <cell r="D997" t="str">
            <v xml:space="preserve">OXIMETRO AMBIENTAL </v>
          </cell>
          <cell r="E997" t="str">
            <v>E</v>
          </cell>
          <cell r="F997" t="str">
            <v>EQ</v>
          </cell>
          <cell r="G997" t="e">
            <v>#NAME?</v>
          </cell>
          <cell r="H997" t="e">
            <v>#NAME?</v>
          </cell>
          <cell r="I997" t="e">
            <v>#NAME?</v>
          </cell>
        </row>
        <row r="998">
          <cell r="A998" t="str">
            <v>Z-118</v>
          </cell>
          <cell r="C998" t="str">
            <v>INF</v>
          </cell>
          <cell r="D998" t="str">
            <v>PACK TECLADO + MOUSE</v>
          </cell>
          <cell r="E998" t="str">
            <v>INF</v>
          </cell>
          <cell r="F998" t="str">
            <v>EQ</v>
          </cell>
        </row>
        <row r="999">
          <cell r="A999" t="str">
            <v>M-63</v>
          </cell>
          <cell r="C999" t="str">
            <v>MAN</v>
          </cell>
          <cell r="D999" t="str">
            <v>PANEL PARA COLOCAR HERRAMIENTAS</v>
          </cell>
          <cell r="E999" t="str">
            <v>E</v>
          </cell>
          <cell r="F999" t="str">
            <v>EQ</v>
          </cell>
          <cell r="H999" t="e">
            <v>#NAME?</v>
          </cell>
          <cell r="I999" t="e">
            <v>#NAME?</v>
          </cell>
        </row>
        <row r="1000">
          <cell r="A1000" t="str">
            <v>DX-130</v>
          </cell>
          <cell r="C1000" t="str">
            <v>DX</v>
          </cell>
          <cell r="D1000" t="str">
            <v>PANTOSCOPIO</v>
          </cell>
          <cell r="E1000" t="str">
            <v>C</v>
          </cell>
          <cell r="F1000" t="str">
            <v>EQ</v>
          </cell>
          <cell r="G1000" t="e">
            <v>#NAME?</v>
          </cell>
          <cell r="H1000" t="e">
            <v>#NAME?</v>
          </cell>
          <cell r="I1000" t="e">
            <v>#NAME?</v>
          </cell>
        </row>
        <row r="1001">
          <cell r="A1001" t="str">
            <v>DX-132</v>
          </cell>
          <cell r="C1001" t="str">
            <v>DX</v>
          </cell>
          <cell r="D1001" t="str">
            <v>PANTOSCOPIO  PEDIÁTRICO</v>
          </cell>
          <cell r="E1001" t="str">
            <v>C</v>
          </cell>
          <cell r="F1001" t="str">
            <v>EQ</v>
          </cell>
          <cell r="G1001" t="e">
            <v>#NAME?</v>
          </cell>
          <cell r="H1001" t="e">
            <v>#NAME?</v>
          </cell>
          <cell r="I1001" t="e">
            <v>#NAME?</v>
          </cell>
        </row>
        <row r="1002">
          <cell r="A1002" t="str">
            <v>INST-3</v>
          </cell>
          <cell r="C1002" t="str">
            <v>C</v>
          </cell>
          <cell r="D1002" t="str">
            <v>PAPAGAYO</v>
          </cell>
          <cell r="E1002" t="str">
            <v>C</v>
          </cell>
          <cell r="F1002" t="str">
            <v>EQ</v>
          </cell>
          <cell r="G1002" t="e">
            <v>#NAME?</v>
          </cell>
          <cell r="H1002" t="e">
            <v>#NAME?</v>
          </cell>
          <cell r="I1002" t="e">
            <v>#NAME?</v>
          </cell>
        </row>
        <row r="1003">
          <cell r="A1003" t="str">
            <v>D-8C</v>
          </cell>
          <cell r="C1003" t="str">
            <v>MC</v>
          </cell>
          <cell r="D1003" t="str">
            <v>PAPAGAYO DE ACERO INOXIDABLE</v>
          </cell>
          <cell r="E1003" t="str">
            <v>MC</v>
          </cell>
          <cell r="F1003" t="str">
            <v>EQ</v>
          </cell>
          <cell r="G1003" t="e">
            <v>#NAME?</v>
          </cell>
          <cell r="H1003" t="e">
            <v>#NAME?</v>
          </cell>
          <cell r="I1003" t="e">
            <v>#NAME?</v>
          </cell>
        </row>
        <row r="1004">
          <cell r="A1004" t="str">
            <v>D-8E</v>
          </cell>
          <cell r="C1004" t="str">
            <v>MC</v>
          </cell>
          <cell r="D1004" t="str">
            <v>PAPAGAYO DE ACERO INOXIDABLE PEDIATRICO</v>
          </cell>
          <cell r="E1004" t="str">
            <v>MC</v>
          </cell>
          <cell r="F1004" t="str">
            <v>EQ</v>
          </cell>
          <cell r="G1004" t="e">
            <v>#NAME?</v>
          </cell>
          <cell r="H1004" t="e">
            <v>#NAME?</v>
          </cell>
          <cell r="I1004" t="e">
            <v>#NAME?</v>
          </cell>
        </row>
        <row r="1005">
          <cell r="A1005" t="str">
            <v>MC-16a</v>
          </cell>
          <cell r="C1005" t="str">
            <v>MA</v>
          </cell>
          <cell r="D1005" t="str">
            <v>PAPELERA DE ACERO INOXIDABLE  CON TAPA Y  VENTANA ABATIBLE ACCIONAMIENTO A PEDAL</v>
          </cell>
          <cell r="E1005" t="str">
            <v>MA</v>
          </cell>
          <cell r="F1005" t="str">
            <v>EQ</v>
          </cell>
          <cell r="G1005" t="e">
            <v>#NAME?</v>
          </cell>
          <cell r="H1005" t="e">
            <v>#NAME?</v>
          </cell>
          <cell r="I1005" t="e">
            <v>#NAME?</v>
          </cell>
        </row>
        <row r="1006">
          <cell r="A1006" t="str">
            <v>MC-32</v>
          </cell>
          <cell r="C1006" t="str">
            <v>MA</v>
          </cell>
          <cell r="D1006" t="str">
            <v>PAPELERA DE ACERO INOXIDABLE DE FORMA CILINDRICA</v>
          </cell>
          <cell r="E1006" t="str">
            <v>MA</v>
          </cell>
          <cell r="F1006" t="str">
            <v>EQ</v>
          </cell>
          <cell r="G1006" t="e">
            <v>#NAME?</v>
          </cell>
          <cell r="H1006" t="e">
            <v>#NAME?</v>
          </cell>
          <cell r="I1006" t="e">
            <v>#NAME?</v>
          </cell>
        </row>
        <row r="1007">
          <cell r="A1007" t="str">
            <v>M-70</v>
          </cell>
          <cell r="C1007" t="str">
            <v>MA</v>
          </cell>
          <cell r="D1007" t="str">
            <v>PAPELERA DE MADERA</v>
          </cell>
          <cell r="E1007" t="str">
            <v>MA</v>
          </cell>
          <cell r="F1007" t="str">
            <v>EQ</v>
          </cell>
          <cell r="G1007" t="e">
            <v>#NAME?</v>
          </cell>
          <cell r="H1007" t="e">
            <v>#NAME?</v>
          </cell>
          <cell r="I1007" t="e">
            <v>#NAME?</v>
          </cell>
        </row>
        <row r="1008">
          <cell r="A1008" t="str">
            <v>MP-1</v>
          </cell>
          <cell r="C1008" t="str">
            <v>MA</v>
          </cell>
          <cell r="D1008" t="str">
            <v>PAPELERA DE PLASTICO CON TAPA Y VENTANA BATIBLE</v>
          </cell>
          <cell r="E1008" t="str">
            <v>MA</v>
          </cell>
          <cell r="F1008" t="str">
            <v>EQ</v>
          </cell>
          <cell r="G1008" t="e">
            <v>#NAME?</v>
          </cell>
          <cell r="H1008" t="e">
            <v>#NAME?</v>
          </cell>
          <cell r="I1008" t="e">
            <v>#NAME?</v>
          </cell>
        </row>
        <row r="1009">
          <cell r="A1009" t="str">
            <v>MC-16</v>
          </cell>
          <cell r="C1009" t="str">
            <v>MA</v>
          </cell>
          <cell r="D1009" t="str">
            <v>PAPELERA METÁLICA DE PISO</v>
          </cell>
          <cell r="E1009" t="str">
            <v>MA</v>
          </cell>
          <cell r="F1009" t="str">
            <v>EQ</v>
          </cell>
          <cell r="G1009" t="e">
            <v>#NAME?</v>
          </cell>
          <cell r="H1009" t="e">
            <v>#NAME?</v>
          </cell>
          <cell r="I1009" t="e">
            <v>#NAME?</v>
          </cell>
        </row>
        <row r="1010">
          <cell r="A1010" t="str">
            <v>MP-1</v>
          </cell>
          <cell r="C1010" t="str">
            <v>MA</v>
          </cell>
          <cell r="D1010" t="str">
            <v>PAPELERA PLÁSTICA TAPA DE VENTANA ABATIBLE PARA DESPERDICIOS ACCIONADA A PEDAL</v>
          </cell>
          <cell r="E1010" t="str">
            <v>MA</v>
          </cell>
          <cell r="F1010" t="str">
            <v>EQ</v>
          </cell>
          <cell r="G1010" t="e">
            <v>#NAME?</v>
          </cell>
          <cell r="H1010" t="e">
            <v>#NAME?</v>
          </cell>
          <cell r="I1010" t="e">
            <v>#NAME?</v>
          </cell>
        </row>
        <row r="1011">
          <cell r="A1011" t="str">
            <v>U-20A</v>
          </cell>
          <cell r="C1011" t="str">
            <v>OFT</v>
          </cell>
          <cell r="D1011" t="str">
            <v>PAQUIMETRO</v>
          </cell>
          <cell r="E1011" t="str">
            <v>B</v>
          </cell>
          <cell r="F1011" t="str">
            <v>EQ</v>
          </cell>
          <cell r="G1011" t="e">
            <v>#NAME?</v>
          </cell>
          <cell r="H1011" t="e">
            <v>#NAME?</v>
          </cell>
          <cell r="I1011" t="e">
            <v>#NAME?</v>
          </cell>
        </row>
        <row r="1012">
          <cell r="A1012" t="str">
            <v>PM-100</v>
          </cell>
          <cell r="C1012" t="str">
            <v>MAN</v>
          </cell>
          <cell r="D1012" t="str">
            <v>PARIHUELAS PARA DESPOSITO DE SAL MADERA</v>
          </cell>
          <cell r="E1012" t="str">
            <v>C</v>
          </cell>
          <cell r="F1012" t="str">
            <v>EQ</v>
          </cell>
          <cell r="G1012" t="e">
            <v>#NAME?</v>
          </cell>
          <cell r="H1012" t="e">
            <v>#NAME?</v>
          </cell>
        </row>
        <row r="1013">
          <cell r="A1013" t="str">
            <v>Z-119A</v>
          </cell>
          <cell r="C1013" t="str">
            <v>INF</v>
          </cell>
          <cell r="D1013" t="str">
            <v>PATCH CORD  DE FIBRA ÓPTICA DE 1 M. - (*) Dos Patch Cord por cada Patch Panel.</v>
          </cell>
          <cell r="E1013" t="str">
            <v>INF</v>
          </cell>
          <cell r="F1013" t="str">
            <v>EQ</v>
          </cell>
          <cell r="G1013" t="e">
            <v>#NAME?</v>
          </cell>
          <cell r="H1013" t="e">
            <v>#NAME?</v>
          </cell>
        </row>
        <row r="1014">
          <cell r="A1014" t="str">
            <v>Z-119B</v>
          </cell>
          <cell r="C1014" t="str">
            <v>INF</v>
          </cell>
          <cell r="D1014" t="str">
            <v>PATCH CORD UTP DE 1 M. CATEGORÍA 6A MINIMO</v>
          </cell>
          <cell r="E1014" t="str">
            <v>INF</v>
          </cell>
          <cell r="F1014" t="str">
            <v>EQ</v>
          </cell>
          <cell r="G1014" t="e">
            <v>#NAME?</v>
          </cell>
          <cell r="H1014" t="e">
            <v>#NAME?</v>
          </cell>
        </row>
        <row r="1015">
          <cell r="A1015" t="str">
            <v>Z-119C</v>
          </cell>
          <cell r="C1015" t="str">
            <v>INF</v>
          </cell>
          <cell r="D1015" t="str">
            <v>PATCH CORD UTP DE 3 M. CATEGORÍA 6A MINIMO</v>
          </cell>
          <cell r="E1015" t="str">
            <v>INF</v>
          </cell>
          <cell r="F1015" t="str">
            <v>EQ</v>
          </cell>
          <cell r="G1015" t="e">
            <v>#NAME?</v>
          </cell>
          <cell r="H1015" t="e">
            <v>#NAME?</v>
          </cell>
        </row>
        <row r="1016">
          <cell r="A1016" t="str">
            <v>Z-120A</v>
          </cell>
          <cell r="C1016" t="str">
            <v>INF</v>
          </cell>
          <cell r="D1016" t="str">
            <v>PATCH PANEL 16 PUERTOS RJ45 CATEGORÍA 6A MINIMO</v>
          </cell>
          <cell r="E1016" t="str">
            <v>INF</v>
          </cell>
          <cell r="F1016" t="str">
            <v>EQ</v>
          </cell>
          <cell r="G1016" t="e">
            <v>#NAME?</v>
          </cell>
          <cell r="H1016" t="e">
            <v>#NAME?</v>
          </cell>
        </row>
        <row r="1017">
          <cell r="A1017" t="str">
            <v>Z-120B</v>
          </cell>
          <cell r="C1017" t="str">
            <v>INF</v>
          </cell>
          <cell r="D1017" t="str">
            <v>PATCH PANEL 2 PUERTOS RJ45 CATEGORÍA 6A MINIMO</v>
          </cell>
          <cell r="E1017" t="str">
            <v>INF</v>
          </cell>
          <cell r="F1017" t="str">
            <v>EQ</v>
          </cell>
          <cell r="G1017" t="e">
            <v>#NAME?</v>
          </cell>
          <cell r="H1017" t="e">
            <v>#NAME?</v>
          </cell>
        </row>
        <row r="1018">
          <cell r="A1018" t="str">
            <v>Z-120C</v>
          </cell>
          <cell r="C1018" t="str">
            <v>INF</v>
          </cell>
          <cell r="D1018" t="str">
            <v>PATCH PANEL 24 PUERTOS RJ45 CATEGORÍA 6A MINIMO</v>
          </cell>
          <cell r="E1018" t="str">
            <v>INF</v>
          </cell>
          <cell r="F1018" t="str">
            <v>EQ</v>
          </cell>
          <cell r="G1018" t="e">
            <v>#NAME?</v>
          </cell>
          <cell r="H1018" t="e">
            <v>#NAME?</v>
          </cell>
        </row>
        <row r="1019">
          <cell r="A1019" t="str">
            <v>Z-120D</v>
          </cell>
          <cell r="C1019" t="str">
            <v>INF</v>
          </cell>
          <cell r="D1019" t="str">
            <v>PATCH PANEL 8 PUERTOS RJ45 CATEGORÍA 6A MINIMO</v>
          </cell>
          <cell r="E1019" t="str">
            <v>INF</v>
          </cell>
          <cell r="F1019" t="str">
            <v>EQ</v>
          </cell>
          <cell r="G1019" t="e">
            <v>#NAME?</v>
          </cell>
          <cell r="H1019" t="e">
            <v>#NAME?</v>
          </cell>
        </row>
        <row r="1020">
          <cell r="A1020" t="str">
            <v>Z-120E</v>
          </cell>
          <cell r="C1020" t="str">
            <v>INF</v>
          </cell>
          <cell r="D1020" t="str">
            <v xml:space="preserve">PATCH PANEL DE FIBRA ÓPTICA (INCLUYE BANDEJA) </v>
          </cell>
          <cell r="E1020" t="str">
            <v>INF</v>
          </cell>
          <cell r="F1020" t="str">
            <v>EQ</v>
          </cell>
          <cell r="G1020" t="e">
            <v>#NAME?</v>
          </cell>
          <cell r="H1020" t="e">
            <v>#NAME?</v>
          </cell>
        </row>
        <row r="1021">
          <cell r="A1021" t="str">
            <v>Z-148D</v>
          </cell>
          <cell r="C1021" t="str">
            <v>INF</v>
          </cell>
          <cell r="D1021" t="str">
            <v>PEDAL DE LLAMADA ENFERMERA</v>
          </cell>
          <cell r="E1021" t="str">
            <v>INF</v>
          </cell>
          <cell r="F1021" t="str">
            <v>EQ</v>
          </cell>
          <cell r="G1021" t="e">
            <v>#NAME?</v>
          </cell>
          <cell r="H1021" t="e">
            <v>#NAME?</v>
          </cell>
        </row>
        <row r="1022">
          <cell r="A1022" t="str">
            <v>X-4</v>
          </cell>
          <cell r="C1022" t="str">
            <v>NUT</v>
          </cell>
          <cell r="D1022" t="str">
            <v xml:space="preserve">PELADORA DE PAPAS, ELÉCTRICA, DE 10 KG./CARGA (2 HP) </v>
          </cell>
          <cell r="E1022" t="str">
            <v>E</v>
          </cell>
          <cell r="F1022" t="str">
            <v>EQ</v>
          </cell>
          <cell r="G1022" t="e">
            <v>#NAME?</v>
          </cell>
          <cell r="H1022" t="e">
            <v>#NAME?</v>
          </cell>
          <cell r="I1022" t="e">
            <v>#NAME?</v>
          </cell>
        </row>
        <row r="1023">
          <cell r="A1023" t="str">
            <v>MA-31</v>
          </cell>
          <cell r="C1023" t="str">
            <v>MC</v>
          </cell>
          <cell r="D1023" t="str">
            <v>PELDAÑO METALICO PARA SALA DE OPERACIONES</v>
          </cell>
          <cell r="E1023" t="str">
            <v>MC</v>
          </cell>
          <cell r="F1023" t="str">
            <v>EQ</v>
          </cell>
          <cell r="G1023" t="e">
            <v>#NAME?</v>
          </cell>
          <cell r="H1023" t="e">
            <v>#NAME?</v>
          </cell>
          <cell r="I1023" t="e">
            <v>#NAME?</v>
          </cell>
        </row>
        <row r="1024">
          <cell r="A1024" t="str">
            <v>P-21</v>
          </cell>
          <cell r="C1024" t="str">
            <v>MF</v>
          </cell>
          <cell r="D1024" t="str">
            <v>PELOTA TERAPÉUTICAS DE BOBATH</v>
          </cell>
          <cell r="E1024" t="str">
            <v>C</v>
          </cell>
          <cell r="F1024" t="str">
            <v>EQ</v>
          </cell>
          <cell r="G1024" t="e">
            <v>#NAME?</v>
          </cell>
          <cell r="H1024" t="e">
            <v>#NAME?</v>
          </cell>
          <cell r="I1024" t="e">
            <v>#NAME?</v>
          </cell>
        </row>
        <row r="1025">
          <cell r="A1025" t="str">
            <v>E-109A</v>
          </cell>
          <cell r="C1025" t="str">
            <v>MF</v>
          </cell>
          <cell r="D1025" t="str">
            <v>PELOTAS TERAPÉUTICA BOBATH</v>
          </cell>
          <cell r="E1025" t="str">
            <v>C</v>
          </cell>
          <cell r="F1025" t="str">
            <v>EQ</v>
          </cell>
          <cell r="G1025">
            <v>1</v>
          </cell>
          <cell r="H1025" t="e">
            <v>#NAME?</v>
          </cell>
          <cell r="I1025" t="e">
            <v>#NAME?</v>
          </cell>
        </row>
        <row r="1026">
          <cell r="A1026" t="str">
            <v>E-106</v>
          </cell>
          <cell r="C1026" t="str">
            <v>MF</v>
          </cell>
          <cell r="D1026" t="str">
            <v>PELVÍMETRO</v>
          </cell>
          <cell r="E1026" t="str">
            <v>C</v>
          </cell>
          <cell r="F1026" t="str">
            <v>EQ</v>
          </cell>
          <cell r="G1026" t="e">
            <v>#NAME?</v>
          </cell>
          <cell r="H1026" t="e">
            <v>#NAME?</v>
          </cell>
          <cell r="I1026" t="e">
            <v>#NAME?</v>
          </cell>
        </row>
        <row r="1027">
          <cell r="A1027" t="str">
            <v>MC-34</v>
          </cell>
          <cell r="C1027" t="str">
            <v>MA</v>
          </cell>
          <cell r="D1027" t="str">
            <v>PERCHA METÁLICA DE PARED CON 4 GANCHOS</v>
          </cell>
          <cell r="E1027" t="str">
            <v>MA</v>
          </cell>
          <cell r="F1027" t="str">
            <v>EQ</v>
          </cell>
          <cell r="G1027" t="e">
            <v>#NAME?</v>
          </cell>
          <cell r="H1027" t="e">
            <v>#NAME?</v>
          </cell>
          <cell r="I1027" t="e">
            <v>#NAME?</v>
          </cell>
        </row>
        <row r="1028">
          <cell r="A1028" t="str">
            <v>MC-33</v>
          </cell>
          <cell r="C1028" t="str">
            <v>MA</v>
          </cell>
          <cell r="D1028" t="str">
            <v>PERCHERO DE PIE</v>
          </cell>
          <cell r="E1028" t="str">
            <v>MA</v>
          </cell>
          <cell r="F1028" t="str">
            <v>EQ</v>
          </cell>
          <cell r="G1028" t="e">
            <v>#NAME?</v>
          </cell>
          <cell r="H1028" t="e">
            <v>#NAME?</v>
          </cell>
          <cell r="I1028" t="e">
            <v>#NAME?</v>
          </cell>
        </row>
        <row r="1029">
          <cell r="A1029" t="str">
            <v>EM-46B</v>
          </cell>
          <cell r="C1029" t="str">
            <v>EM</v>
          </cell>
          <cell r="D1029" t="str">
            <v>PERFORADOR A BATERIA PARA TRAUMATOLOGIA</v>
          </cell>
          <cell r="E1029" t="str">
            <v>C</v>
          </cell>
          <cell r="F1029" t="str">
            <v>EQ</v>
          </cell>
          <cell r="G1029" t="e">
            <v>#NAME?</v>
          </cell>
          <cell r="H1029" t="e">
            <v>#NAME?</v>
          </cell>
          <cell r="I1029" t="e">
            <v>#NAME?</v>
          </cell>
        </row>
        <row r="1030">
          <cell r="A1030" t="str">
            <v>TR-02</v>
          </cell>
          <cell r="C1030" t="str">
            <v>EM</v>
          </cell>
          <cell r="D1030" t="str">
            <v xml:space="preserve">PERFORADOR ELÉCTRICO </v>
          </cell>
          <cell r="E1030" t="str">
            <v>C</v>
          </cell>
          <cell r="F1030" t="str">
            <v>EQ</v>
          </cell>
          <cell r="G1030" t="e">
            <v>#NAME?</v>
          </cell>
          <cell r="H1030" t="e">
            <v>#NAME?</v>
          </cell>
          <cell r="I1030" t="e">
            <v>#NAME?</v>
          </cell>
        </row>
        <row r="1031">
          <cell r="A1031" t="str">
            <v>L-46</v>
          </cell>
          <cell r="C1031" t="str">
            <v>LAB</v>
          </cell>
          <cell r="D1031" t="str">
            <v>PH METRO DIGITAL</v>
          </cell>
          <cell r="E1031" t="str">
            <v>L</v>
          </cell>
          <cell r="F1031" t="str">
            <v>EQ</v>
          </cell>
          <cell r="G1031" t="e">
            <v>#NAME?</v>
          </cell>
          <cell r="H1031" t="e">
            <v>#NAME?</v>
          </cell>
          <cell r="I1031" t="e">
            <v>#NAME?</v>
          </cell>
        </row>
        <row r="1032">
          <cell r="A1032" t="str">
            <v>PC-1</v>
          </cell>
          <cell r="C1032" t="str">
            <v>MC</v>
          </cell>
          <cell r="D1032" t="str">
            <v>PIE DE CAMA</v>
          </cell>
          <cell r="E1032" t="str">
            <v>MA</v>
          </cell>
          <cell r="F1032" t="str">
            <v>EQ</v>
          </cell>
          <cell r="H1032" t="e">
            <v>#NAME?</v>
          </cell>
          <cell r="I1032" t="e">
            <v>#NAME?</v>
          </cell>
        </row>
        <row r="1033">
          <cell r="A1033" t="str">
            <v>T-32</v>
          </cell>
          <cell r="C1033" t="str">
            <v>MAN</v>
          </cell>
          <cell r="D1033" t="str">
            <v xml:space="preserve">PINZA AMPERIMÉTRICA </v>
          </cell>
          <cell r="E1033" t="str">
            <v>E</v>
          </cell>
          <cell r="F1033" t="str">
            <v>EQ</v>
          </cell>
          <cell r="G1033" t="e">
            <v>#NAME?</v>
          </cell>
          <cell r="H1033" t="e">
            <v>#NAME?</v>
          </cell>
          <cell r="I1033" t="e">
            <v>#NAME?</v>
          </cell>
        </row>
        <row r="1034">
          <cell r="A1034" t="str">
            <v>P-23</v>
          </cell>
          <cell r="C1034" t="str">
            <v>LAB</v>
          </cell>
          <cell r="D1034" t="str">
            <v>PIPETA AUTOMÁTICA   10  - 100  UL.</v>
          </cell>
          <cell r="E1034" t="str">
            <v>L</v>
          </cell>
          <cell r="F1034" t="str">
            <v>EQ</v>
          </cell>
          <cell r="G1034" t="e">
            <v>#NAME?</v>
          </cell>
          <cell r="H1034" t="e">
            <v>#NAME?</v>
          </cell>
          <cell r="I1034" t="e">
            <v>#NAME?</v>
          </cell>
        </row>
        <row r="1035">
          <cell r="A1035" t="str">
            <v>P-24</v>
          </cell>
          <cell r="C1035" t="str">
            <v>LAB</v>
          </cell>
          <cell r="D1035" t="str">
            <v>PIPETA AUTOMÁTICA  5O - 200 UL.</v>
          </cell>
          <cell r="E1035" t="str">
            <v>L</v>
          </cell>
          <cell r="F1035" t="str">
            <v>EQ</v>
          </cell>
          <cell r="G1035" t="e">
            <v>#NAME?</v>
          </cell>
          <cell r="H1035" t="e">
            <v>#NAME?</v>
          </cell>
          <cell r="I1035" t="e">
            <v>#NAME?</v>
          </cell>
        </row>
        <row r="1036">
          <cell r="A1036" t="str">
            <v>P-25</v>
          </cell>
          <cell r="C1036" t="str">
            <v>LAB</v>
          </cell>
          <cell r="D1036" t="str">
            <v>PIPETA AUTOMÁTICA 200 - 1000 UL.</v>
          </cell>
          <cell r="E1036" t="str">
            <v>L</v>
          </cell>
          <cell r="F1036" t="str">
            <v>EQ</v>
          </cell>
          <cell r="G1036" t="e">
            <v>#NAME?</v>
          </cell>
          <cell r="H1036" t="e">
            <v>#NAME?</v>
          </cell>
          <cell r="I1036" t="e">
            <v>#NAME?</v>
          </cell>
        </row>
        <row r="1037">
          <cell r="A1037" t="str">
            <v>P-22</v>
          </cell>
          <cell r="C1037" t="str">
            <v>LAB</v>
          </cell>
          <cell r="D1037" t="str">
            <v>PIPETA AUTOMÁTICA 5 - 50 UL.</v>
          </cell>
          <cell r="E1037" t="str">
            <v>L</v>
          </cell>
          <cell r="F1037" t="str">
            <v>EQ</v>
          </cell>
          <cell r="G1037" t="e">
            <v>#NAME?</v>
          </cell>
          <cell r="H1037" t="e">
            <v>#NAME?</v>
          </cell>
          <cell r="I1037" t="e">
            <v>#NAME?</v>
          </cell>
        </row>
        <row r="1038">
          <cell r="A1038" t="str">
            <v>L-84B</v>
          </cell>
          <cell r="C1038" t="str">
            <v>LAB</v>
          </cell>
          <cell r="D1038" t="str">
            <v>PIPETAS AUTOMÁTICAS 3 MEDIDAS</v>
          </cell>
          <cell r="E1038" t="str">
            <v>L</v>
          </cell>
          <cell r="F1038" t="str">
            <v>EQ</v>
          </cell>
          <cell r="G1038" t="e">
            <v>#NAME?</v>
          </cell>
          <cell r="H1038" t="e">
            <v>#NAME?</v>
          </cell>
          <cell r="I1038" t="e">
            <v>#NAME?</v>
          </cell>
        </row>
        <row r="1039">
          <cell r="A1039" t="str">
            <v>L-96</v>
          </cell>
          <cell r="C1039" t="str">
            <v>LAB</v>
          </cell>
          <cell r="D1039" t="str">
            <v>PIPETEADOR AUTOMÁTICO</v>
          </cell>
          <cell r="E1039" t="str">
            <v>L</v>
          </cell>
          <cell r="F1039" t="str">
            <v>EQ</v>
          </cell>
          <cell r="G1039" t="e">
            <v>#NAME?</v>
          </cell>
          <cell r="H1039" t="e">
            <v>#NAME?</v>
          </cell>
          <cell r="I1039" t="e">
            <v>#NAME?</v>
          </cell>
        </row>
        <row r="1040">
          <cell r="A1040" t="str">
            <v>E-39X</v>
          </cell>
          <cell r="C1040" t="str">
            <v>MF</v>
          </cell>
          <cell r="D1040" t="str">
            <v>PISTA DE MARCHA</v>
          </cell>
          <cell r="E1040" t="str">
            <v>C</v>
          </cell>
          <cell r="F1040" t="str">
            <v>EQ</v>
          </cell>
          <cell r="G1040" t="e">
            <v>#NAME?</v>
          </cell>
          <cell r="H1040" t="e">
            <v>#NAME?</v>
          </cell>
          <cell r="I1040" t="e">
            <v>#NAME?</v>
          </cell>
        </row>
        <row r="1041">
          <cell r="A1041" t="str">
            <v>S-65B</v>
          </cell>
          <cell r="C1041" t="str">
            <v>EM</v>
          </cell>
          <cell r="D1041" t="str">
            <v>PISTOLAS DE CRIOTERAPIA</v>
          </cell>
          <cell r="E1041" t="str">
            <v>E</v>
          </cell>
          <cell r="F1041" t="str">
            <v>EQ</v>
          </cell>
          <cell r="G1041" t="e">
            <v>#NAME?</v>
          </cell>
          <cell r="H1041" t="e">
            <v>#NAME?</v>
          </cell>
          <cell r="I1041" t="e">
            <v>#NAME?</v>
          </cell>
        </row>
        <row r="1042">
          <cell r="A1042" t="str">
            <v>S-63</v>
          </cell>
          <cell r="C1042" t="str">
            <v>EM</v>
          </cell>
          <cell r="D1042" t="str">
            <v xml:space="preserve">PISTOLAS DE PRESIÓN DE AGUA FRIA Y CALIENTE (AC) </v>
          </cell>
          <cell r="E1042" t="str">
            <v>C</v>
          </cell>
          <cell r="F1042" t="str">
            <v>EQ</v>
          </cell>
          <cell r="G1042" t="e">
            <v>#NAME?</v>
          </cell>
          <cell r="H1042" t="e">
            <v>#NAME?</v>
          </cell>
          <cell r="I1042" t="e">
            <v>#NAME?</v>
          </cell>
        </row>
        <row r="1043">
          <cell r="A1043" t="str">
            <v>S-64</v>
          </cell>
          <cell r="C1043" t="str">
            <v>EM</v>
          </cell>
          <cell r="D1043" t="str">
            <v>PISTOLAS DE PRESIÓN DE AIRE (AC)</v>
          </cell>
          <cell r="E1043" t="str">
            <v>C</v>
          </cell>
          <cell r="F1043" t="str">
            <v>EQ</v>
          </cell>
          <cell r="G1043" t="e">
            <v>#NAME?</v>
          </cell>
          <cell r="H1043" t="e">
            <v>#NAME?</v>
          </cell>
          <cell r="I1043" t="e">
            <v>#NAME?</v>
          </cell>
        </row>
        <row r="1044">
          <cell r="A1044" t="str">
            <v>MC-44</v>
          </cell>
          <cell r="C1044" t="str">
            <v>MA</v>
          </cell>
          <cell r="D1044" t="str">
            <v>PIZARRA ACRÍLICA  DE 1.50 X 1.00  ADOSADO A PARED</v>
          </cell>
          <cell r="E1044" t="str">
            <v>MA</v>
          </cell>
          <cell r="F1044" t="str">
            <v>EQ</v>
          </cell>
          <cell r="G1044" t="e">
            <v>#NAME?</v>
          </cell>
          <cell r="H1044" t="e">
            <v>#NAME?</v>
          </cell>
          <cell r="I1044" t="e">
            <v>#NAME?</v>
          </cell>
        </row>
        <row r="1045">
          <cell r="A1045" t="str">
            <v>M-76c</v>
          </cell>
          <cell r="C1045" t="str">
            <v>MA</v>
          </cell>
          <cell r="D1045" t="str">
            <v>PIZARRA ACRÍLICA  DE 1.50 X 1.00 CON ATRIL</v>
          </cell>
          <cell r="E1045" t="str">
            <v>MA</v>
          </cell>
          <cell r="F1045" t="str">
            <v>EQ</v>
          </cell>
          <cell r="G1045" t="e">
            <v>#NAME?</v>
          </cell>
          <cell r="H1045" t="e">
            <v>#NAME?</v>
          </cell>
          <cell r="I1045" t="e">
            <v>#NAME?</v>
          </cell>
        </row>
        <row r="1046">
          <cell r="A1046" t="str">
            <v>M-76a</v>
          </cell>
          <cell r="C1046" t="str">
            <v>MA</v>
          </cell>
          <cell r="D1046" t="str">
            <v>PIZARRA ACRÍLICA DE CON ATRIL 1.50 X 1.00</v>
          </cell>
          <cell r="E1046" t="str">
            <v>MA</v>
          </cell>
          <cell r="F1046" t="str">
            <v>EQ</v>
          </cell>
          <cell r="G1046" t="e">
            <v>#NAME?</v>
          </cell>
          <cell r="H1046" t="e">
            <v>#NAME?</v>
          </cell>
          <cell r="I1046" t="e">
            <v>#NAME?</v>
          </cell>
        </row>
        <row r="1047">
          <cell r="A1047" t="str">
            <v>MC-44A</v>
          </cell>
          <cell r="C1047" t="str">
            <v>MA</v>
          </cell>
          <cell r="D1047" t="str">
            <v>PIZARRA ACRILICA DE PARED 1.5m x 1.5m</v>
          </cell>
          <cell r="E1047" t="str">
            <v>MA</v>
          </cell>
          <cell r="F1047" t="str">
            <v>EQ</v>
          </cell>
          <cell r="G1047" t="e">
            <v>#NAME?</v>
          </cell>
          <cell r="H1047" t="e">
            <v>#NAME?</v>
          </cell>
          <cell r="I1047" t="e">
            <v>#NAME?</v>
          </cell>
        </row>
        <row r="1048">
          <cell r="A1048" t="str">
            <v>MC-44b</v>
          </cell>
          <cell r="C1048" t="str">
            <v>MA</v>
          </cell>
          <cell r="D1048" t="str">
            <v>PIZARRA DE CORCHO  DE 1.50 X 1.00 MTS</v>
          </cell>
          <cell r="E1048" t="str">
            <v>MA</v>
          </cell>
          <cell r="F1048" t="str">
            <v>EQ</v>
          </cell>
          <cell r="G1048" t="e">
            <v>#NAME?</v>
          </cell>
          <cell r="H1048" t="e">
            <v>#NAME?</v>
          </cell>
          <cell r="I1048" t="e">
            <v>#NAME?</v>
          </cell>
        </row>
        <row r="1049">
          <cell r="A1049" t="str">
            <v>Z-12</v>
          </cell>
          <cell r="C1049" t="str">
            <v>LAV</v>
          </cell>
          <cell r="D1049" t="str">
            <v xml:space="preserve">PLANCHA ELECTRICA DE MANO </v>
          </cell>
          <cell r="E1049" t="str">
            <v>E</v>
          </cell>
          <cell r="F1049" t="str">
            <v>EQ</v>
          </cell>
          <cell r="G1049" t="e">
            <v>#NAME?</v>
          </cell>
          <cell r="H1049" t="e">
            <v>#NAME?</v>
          </cell>
          <cell r="I1049" t="e">
            <v>#NAME?</v>
          </cell>
        </row>
        <row r="1050">
          <cell r="A1050" t="str">
            <v>K-30a</v>
          </cell>
          <cell r="C1050" t="str">
            <v>LAV</v>
          </cell>
          <cell r="D1050" t="str">
            <v>PLANCHA LISA A GAS C/BASE DE 1000X900X900MM</v>
          </cell>
          <cell r="E1050" t="str">
            <v>E</v>
          </cell>
          <cell r="F1050" t="str">
            <v>EQ</v>
          </cell>
          <cell r="G1050" t="e">
            <v>#NAME?</v>
          </cell>
          <cell r="H1050" t="e">
            <v>#NAME?</v>
          </cell>
          <cell r="I1050" t="e">
            <v>#NAME?</v>
          </cell>
        </row>
        <row r="1051">
          <cell r="A1051" t="str">
            <v>K-30b</v>
          </cell>
          <cell r="C1051" t="str">
            <v>LAV</v>
          </cell>
          <cell r="D1051" t="str">
            <v>PLANCHA RAYADA A GAS C/BASE DE 1000X900X900MM</v>
          </cell>
          <cell r="E1051" t="str">
            <v>E</v>
          </cell>
          <cell r="F1051" t="str">
            <v>EQ</v>
          </cell>
          <cell r="G1051" t="e">
            <v>#NAME?</v>
          </cell>
          <cell r="H1051" t="e">
            <v>#NAME?</v>
          </cell>
          <cell r="I1051" t="e">
            <v>#NAME?</v>
          </cell>
        </row>
        <row r="1052">
          <cell r="A1052" t="str">
            <v>LA-51</v>
          </cell>
          <cell r="C1052" t="str">
            <v>LAV</v>
          </cell>
          <cell r="D1052" t="str">
            <v>PLANCHADORA DE RODILLOS DE 100 KG/HR A VAPOR</v>
          </cell>
          <cell r="E1052" t="str">
            <v>E</v>
          </cell>
          <cell r="F1052" t="str">
            <v>EQ</v>
          </cell>
          <cell r="G1052" t="e">
            <v>#NAME?</v>
          </cell>
          <cell r="H1052" t="e">
            <v>#NAME?</v>
          </cell>
          <cell r="I1052" t="e">
            <v>#NAME?</v>
          </cell>
        </row>
        <row r="1053">
          <cell r="A1053" t="str">
            <v>LA-56</v>
          </cell>
          <cell r="C1053" t="str">
            <v>LAV</v>
          </cell>
          <cell r="D1053" t="str">
            <v xml:space="preserve">PLANCHADORA DE SABANAS 25 KG/HORA </v>
          </cell>
          <cell r="E1053" t="str">
            <v>E</v>
          </cell>
          <cell r="F1053" t="str">
            <v>EQ</v>
          </cell>
          <cell r="G1053" t="e">
            <v>#NAME?</v>
          </cell>
          <cell r="H1053" t="e">
            <v>#NAME?</v>
          </cell>
          <cell r="I1053" t="e">
            <v>#NAME?</v>
          </cell>
        </row>
        <row r="1054">
          <cell r="A1054" t="str">
            <v>LA-56B</v>
          </cell>
          <cell r="C1054" t="str">
            <v>LAV</v>
          </cell>
          <cell r="D1054" t="str">
            <v xml:space="preserve">PLANCHADORA DE SABANAS 50 KG/HORA </v>
          </cell>
          <cell r="E1054" t="str">
            <v>E</v>
          </cell>
          <cell r="F1054" t="str">
            <v>OC</v>
          </cell>
          <cell r="I1054" t="e">
            <v>#NAME?</v>
          </cell>
        </row>
        <row r="1055">
          <cell r="A1055" t="str">
            <v>E-32</v>
          </cell>
          <cell r="C1055" t="str">
            <v>MF</v>
          </cell>
          <cell r="D1055" t="str">
            <v xml:space="preserve">PLATAFORMA CON ESCALERA Y RAMPA </v>
          </cell>
          <cell r="E1055" t="str">
            <v>C</v>
          </cell>
          <cell r="F1055" t="str">
            <v>EQ</v>
          </cell>
          <cell r="G1055" t="e">
            <v>#NAME?</v>
          </cell>
          <cell r="H1055" t="e">
            <v>#NAME?</v>
          </cell>
          <cell r="I1055" t="e">
            <v>#NAME?</v>
          </cell>
        </row>
        <row r="1056">
          <cell r="A1056" t="str">
            <v>EM-64</v>
          </cell>
          <cell r="C1056" t="str">
            <v>MO</v>
          </cell>
          <cell r="D1056" t="str">
            <v xml:space="preserve">PLETISMOGRAFO </v>
          </cell>
          <cell r="E1056" t="str">
            <v>E</v>
          </cell>
          <cell r="F1056" t="str">
            <v>EQ</v>
          </cell>
          <cell r="G1056" t="e">
            <v>#NAME?</v>
          </cell>
          <cell r="H1056" t="e">
            <v>#NAME?</v>
          </cell>
        </row>
        <row r="1057">
          <cell r="A1057" t="str">
            <v>E-108</v>
          </cell>
          <cell r="C1057" t="str">
            <v>MF</v>
          </cell>
          <cell r="D1057" t="str">
            <v>PODOSCOPIO</v>
          </cell>
          <cell r="E1057" t="str">
            <v>C</v>
          </cell>
          <cell r="F1057" t="str">
            <v>EQ</v>
          </cell>
          <cell r="G1057" t="e">
            <v>#NAME?</v>
          </cell>
          <cell r="H1057" t="e">
            <v>#NAME?</v>
          </cell>
          <cell r="I1057" t="e">
            <v>#NAME?</v>
          </cell>
        </row>
        <row r="1058">
          <cell r="A1058" t="str">
            <v>E-35</v>
          </cell>
          <cell r="C1058" t="str">
            <v>MF</v>
          </cell>
          <cell r="D1058" t="str">
            <v>POLEA CON CONTRAPESAS , SET DE PESAS</v>
          </cell>
          <cell r="E1058" t="str">
            <v>C</v>
          </cell>
          <cell r="F1058" t="str">
            <v>EQ</v>
          </cell>
          <cell r="G1058" t="e">
            <v>#NAME?</v>
          </cell>
          <cell r="H1058" t="e">
            <v>#NAME?</v>
          </cell>
          <cell r="I1058" t="e">
            <v>#NAME?</v>
          </cell>
        </row>
        <row r="1059">
          <cell r="A1059" t="str">
            <v>D-2A</v>
          </cell>
          <cell r="C1059" t="str">
            <v>MC</v>
          </cell>
          <cell r="D1059" t="str">
            <v>PORTA BALDE DE ACERO INOXIDABLE RODABLE CON BALDE DE ACERO INOXIDABLE</v>
          </cell>
          <cell r="E1059" t="str">
            <v>MC</v>
          </cell>
          <cell r="F1059" t="str">
            <v>EQ</v>
          </cell>
          <cell r="G1059" t="e">
            <v>#NAME?</v>
          </cell>
          <cell r="H1059" t="e">
            <v>#NAME?</v>
          </cell>
          <cell r="I1059" t="e">
            <v>#NAME?</v>
          </cell>
        </row>
        <row r="1060">
          <cell r="A1060" t="str">
            <v>D-10</v>
          </cell>
          <cell r="C1060" t="str">
            <v>MC</v>
          </cell>
          <cell r="D1060" t="str">
            <v>PORTA BOLSA Y SONDAS METÁLICO RODABLE</v>
          </cell>
          <cell r="E1060" t="str">
            <v>MC</v>
          </cell>
          <cell r="F1060" t="str">
            <v>EQ</v>
          </cell>
          <cell r="G1060" t="e">
            <v>#NAME?</v>
          </cell>
          <cell r="H1060" t="e">
            <v>#NAME?</v>
          </cell>
          <cell r="I1060" t="e">
            <v>#NAME?</v>
          </cell>
        </row>
        <row r="1061">
          <cell r="A1061" t="str">
            <v>D-4</v>
          </cell>
          <cell r="C1061" t="str">
            <v>MC</v>
          </cell>
          <cell r="D1061" t="str">
            <v>PORTA LAVATORIO DOBLE METÁLICO RODABLE INC. LAVATORIO DE ACERO INOXIDABLE</v>
          </cell>
          <cell r="E1061" t="str">
            <v>MC</v>
          </cell>
          <cell r="F1061" t="str">
            <v>EQ</v>
          </cell>
          <cell r="G1061" t="e">
            <v>#NAME?</v>
          </cell>
          <cell r="H1061" t="e">
            <v>#NAME?</v>
          </cell>
          <cell r="I1061" t="e">
            <v>#NAME?</v>
          </cell>
        </row>
        <row r="1062">
          <cell r="A1062" t="str">
            <v>H-8</v>
          </cell>
          <cell r="C1062" t="str">
            <v>SAN</v>
          </cell>
          <cell r="D1062" t="str">
            <v>PORTA ROLLO DE PAPEL HIGIÉNICO DE LOZA</v>
          </cell>
          <cell r="E1062" t="str">
            <v>OC</v>
          </cell>
          <cell r="F1062" t="str">
            <v>OC</v>
          </cell>
          <cell r="G1062" t="e">
            <v>#NAME?</v>
          </cell>
          <cell r="H1062" t="e">
            <v>#NAME?</v>
          </cell>
          <cell r="I1062" t="e">
            <v>#NAME?</v>
          </cell>
        </row>
        <row r="1063">
          <cell r="A1063" t="str">
            <v>D-1</v>
          </cell>
          <cell r="C1063" t="str">
            <v>MC</v>
          </cell>
          <cell r="D1063" t="str">
            <v>PORTABOLSA METALICA RODABLE, PARA ROPA SUCIA</v>
          </cell>
          <cell r="E1063" t="str">
            <v>MC</v>
          </cell>
          <cell r="F1063" t="str">
            <v>EQ</v>
          </cell>
          <cell r="G1063" t="e">
            <v>#NAME?</v>
          </cell>
          <cell r="H1063" t="e">
            <v>#NAME?</v>
          </cell>
          <cell r="I1063" t="e">
            <v>#NAME?</v>
          </cell>
        </row>
        <row r="1064">
          <cell r="A1064" t="str">
            <v>D-17</v>
          </cell>
          <cell r="C1064" t="str">
            <v>MC</v>
          </cell>
          <cell r="D1064" t="str">
            <v>PORTABOLSA PARA BOTAS SUCIAS</v>
          </cell>
          <cell r="E1064" t="str">
            <v>MC</v>
          </cell>
          <cell r="F1064" t="str">
            <v>EQ</v>
          </cell>
          <cell r="G1064" t="e">
            <v>#NAME?</v>
          </cell>
          <cell r="H1064" t="e">
            <v>#NAME?</v>
          </cell>
          <cell r="I1064" t="e">
            <v>#NAME?</v>
          </cell>
        </row>
        <row r="1065">
          <cell r="A1065" t="str">
            <v>D-8</v>
          </cell>
          <cell r="C1065" t="str">
            <v>MC</v>
          </cell>
          <cell r="D1065" t="str">
            <v xml:space="preserve">PORTACHATAS Y PAPAGAYOS DE PARED </v>
          </cell>
          <cell r="E1065" t="str">
            <v>MC</v>
          </cell>
          <cell r="F1065" t="str">
            <v>EQ</v>
          </cell>
          <cell r="G1065" t="e">
            <v>#NAME?</v>
          </cell>
          <cell r="H1065" t="e">
            <v>#NAME?</v>
          </cell>
          <cell r="I1065" t="e">
            <v>#NAME?</v>
          </cell>
        </row>
        <row r="1066">
          <cell r="A1066" t="str">
            <v>D-4B</v>
          </cell>
          <cell r="C1066" t="str">
            <v>MC</v>
          </cell>
          <cell r="D1066" t="str">
            <v>PORTALAVATORIO DOBLE DE ACERO INOXIDABLE RODABLE CON GABINETES</v>
          </cell>
          <cell r="E1066" t="str">
            <v>MC</v>
          </cell>
          <cell r="F1066" t="str">
            <v>EQ</v>
          </cell>
          <cell r="G1066" t="e">
            <v>#NAME?</v>
          </cell>
          <cell r="H1066" t="e">
            <v>#NAME?</v>
          </cell>
          <cell r="I1066" t="e">
            <v>#NAME?</v>
          </cell>
        </row>
        <row r="1067">
          <cell r="A1067" t="str">
            <v>D-3</v>
          </cell>
          <cell r="C1067" t="str">
            <v>MC</v>
          </cell>
          <cell r="D1067" t="str">
            <v>PORTALAVATORIO SIMPLE METÁLICO RODABLE, INCLUYE LAVATORIO DE ACERO INOX.</v>
          </cell>
          <cell r="E1067" t="str">
            <v>MC</v>
          </cell>
          <cell r="F1067" t="str">
            <v>EQ</v>
          </cell>
          <cell r="G1067" t="e">
            <v>#NAME?</v>
          </cell>
          <cell r="H1067" t="e">
            <v>#NAME?</v>
          </cell>
          <cell r="I1067" t="e">
            <v>#NAME?</v>
          </cell>
        </row>
        <row r="1068">
          <cell r="A1068" t="str">
            <v>D-9</v>
          </cell>
          <cell r="C1068" t="str">
            <v>MC</v>
          </cell>
          <cell r="D1068" t="str">
            <v>PORTASUERO METALICO RODABLE</v>
          </cell>
          <cell r="E1068" t="str">
            <v>MC</v>
          </cell>
          <cell r="F1068" t="str">
            <v>EQ</v>
          </cell>
          <cell r="G1068" t="e">
            <v>#NAME?</v>
          </cell>
          <cell r="H1068" t="e">
            <v>#NAME?</v>
          </cell>
          <cell r="I1068" t="e">
            <v>#NAME?</v>
          </cell>
        </row>
        <row r="1069">
          <cell r="A1069" t="str">
            <v>EM-68a</v>
          </cell>
          <cell r="C1069" t="str">
            <v>DX</v>
          </cell>
          <cell r="D1069" t="str">
            <v>POTENCIALES EVOCADOS AUDITIVOS</v>
          </cell>
          <cell r="E1069" t="str">
            <v>B</v>
          </cell>
          <cell r="F1069" t="str">
            <v>EQ</v>
          </cell>
          <cell r="G1069" t="e">
            <v>#NAME?</v>
          </cell>
          <cell r="H1069" t="e">
            <v>#NAME?</v>
          </cell>
          <cell r="I1069" t="e">
            <v>#NAME?</v>
          </cell>
        </row>
        <row r="1070">
          <cell r="A1070" t="str">
            <v>EM-68</v>
          </cell>
          <cell r="C1070" t="str">
            <v>DX</v>
          </cell>
          <cell r="D1070" t="str">
            <v>POTENCIALES EVOCADOS AUDITIVOS Y VISUALES</v>
          </cell>
          <cell r="E1070" t="str">
            <v>B</v>
          </cell>
          <cell r="F1070" t="str">
            <v>EQ</v>
          </cell>
          <cell r="G1070" t="e">
            <v>#NAME?</v>
          </cell>
          <cell r="H1070" t="e">
            <v>#NAME?</v>
          </cell>
          <cell r="I1070" t="e">
            <v>#NAME?</v>
          </cell>
        </row>
        <row r="1071">
          <cell r="A1071" t="str">
            <v>L-46</v>
          </cell>
          <cell r="C1071" t="str">
            <v>LAB</v>
          </cell>
          <cell r="D1071" t="str">
            <v>POTENCIÓMETRO</v>
          </cell>
          <cell r="E1071" t="str">
            <v>L</v>
          </cell>
          <cell r="F1071" t="str">
            <v>EQ</v>
          </cell>
          <cell r="G1071" t="e">
            <v>#NAME?</v>
          </cell>
          <cell r="H1071" t="e">
            <v>#NAME?</v>
          </cell>
        </row>
        <row r="1072">
          <cell r="A1072" t="str">
            <v>L-46</v>
          </cell>
          <cell r="C1072" t="str">
            <v>LAB</v>
          </cell>
          <cell r="D1072" t="str">
            <v>POTENCIOMETRO DIGITAL</v>
          </cell>
          <cell r="E1072" t="str">
            <v>L</v>
          </cell>
          <cell r="F1072" t="str">
            <v>EQ</v>
          </cell>
          <cell r="G1072" t="e">
            <v>#NAME?</v>
          </cell>
          <cell r="H1072" t="e">
            <v>#NAME?</v>
          </cell>
          <cell r="I1072" t="e">
            <v>#NAME?</v>
          </cell>
        </row>
        <row r="1073">
          <cell r="A1073" t="str">
            <v>B-72</v>
          </cell>
          <cell r="C1073" t="str">
            <v>SAN</v>
          </cell>
          <cell r="D1073" t="str">
            <v xml:space="preserve">POZA PARA LAVAR ANIMALES DE 80 X 120 CON REBORDE DE 30  </v>
          </cell>
          <cell r="E1073" t="str">
            <v>OC</v>
          </cell>
          <cell r="F1073" t="str">
            <v>EQ</v>
          </cell>
          <cell r="G1073" t="e">
            <v>#NAME?</v>
          </cell>
          <cell r="H1073" t="e">
            <v>#NAME?</v>
          </cell>
          <cell r="I1073" t="e">
            <v>#NAME?</v>
          </cell>
        </row>
        <row r="1074">
          <cell r="A1074" t="str">
            <v>G-7</v>
          </cell>
          <cell r="C1074" t="str">
            <v>SAN</v>
          </cell>
          <cell r="D1074" t="str">
            <v>POZA PARA PURGA</v>
          </cell>
          <cell r="E1074" t="str">
            <v>OC</v>
          </cell>
          <cell r="F1074" t="str">
            <v>EQ</v>
          </cell>
          <cell r="G1074" t="e">
            <v>#NAME?</v>
          </cell>
          <cell r="H1074" t="e">
            <v>#NAME?</v>
          </cell>
          <cell r="I1074" t="e">
            <v>#NAME?</v>
          </cell>
        </row>
        <row r="1075">
          <cell r="A1075" t="str">
            <v>LA-42B</v>
          </cell>
          <cell r="C1075" t="str">
            <v>EM</v>
          </cell>
          <cell r="D1075" t="str">
            <v>PRENSA INDUSTRIAL DE 20 KG/HORA</v>
          </cell>
          <cell r="E1075" t="str">
            <v>EM</v>
          </cell>
          <cell r="F1075" t="str">
            <v>EQ</v>
          </cell>
          <cell r="I1075" t="e">
            <v>#NAME?</v>
          </cell>
        </row>
        <row r="1076">
          <cell r="A1076" t="str">
            <v>X-29A</v>
          </cell>
          <cell r="C1076" t="str">
            <v>NUT</v>
          </cell>
          <cell r="D1076" t="str">
            <v>PRENSADORA DE PAPAS INDUSTRIAL</v>
          </cell>
          <cell r="E1076" t="str">
            <v>E</v>
          </cell>
          <cell r="F1076" t="str">
            <v>EQ</v>
          </cell>
          <cell r="G1076" t="e">
            <v>#NAME?</v>
          </cell>
          <cell r="H1076" t="e">
            <v>#NAME?</v>
          </cell>
          <cell r="I1076" t="e">
            <v>#NAME?</v>
          </cell>
        </row>
        <row r="1077">
          <cell r="A1077" t="str">
            <v>J-5</v>
          </cell>
          <cell r="C1077" t="str">
            <v>IMAG</v>
          </cell>
          <cell r="D1077" t="str">
            <v>PROCESADOR AUTOMÁTICO DE PELÍCULAS - MEDIANA CAPACIDAD</v>
          </cell>
          <cell r="E1077" t="str">
            <v>C</v>
          </cell>
          <cell r="F1077" t="str">
            <v>EQ</v>
          </cell>
          <cell r="G1077" t="e">
            <v>#NAME?</v>
          </cell>
          <cell r="H1077" t="e">
            <v>#NAME?</v>
          </cell>
          <cell r="I1077" t="e">
            <v>#NAME?</v>
          </cell>
        </row>
        <row r="1078">
          <cell r="A1078" t="str">
            <v>L-40</v>
          </cell>
          <cell r="C1078" t="str">
            <v>LAB</v>
          </cell>
          <cell r="D1078" t="str">
            <v xml:space="preserve">PROCESADOR AUTOMATICO DE TEJIDOS </v>
          </cell>
          <cell r="E1078" t="str">
            <v>L</v>
          </cell>
          <cell r="F1078" t="str">
            <v>EQ</v>
          </cell>
          <cell r="G1078" t="e">
            <v>#NAME?</v>
          </cell>
          <cell r="H1078" t="e">
            <v>#NAME?</v>
          </cell>
          <cell r="I1078" t="e">
            <v>#NAME?</v>
          </cell>
        </row>
        <row r="1079">
          <cell r="A1079" t="str">
            <v>X-29</v>
          </cell>
          <cell r="C1079" t="str">
            <v>NUT</v>
          </cell>
          <cell r="D1079" t="str">
            <v>PROCESADOR DE ALIMENTOS</v>
          </cell>
          <cell r="E1079" t="str">
            <v>E</v>
          </cell>
          <cell r="F1079" t="str">
            <v>EQ</v>
          </cell>
          <cell r="G1079" t="e">
            <v>#NAME?</v>
          </cell>
          <cell r="H1079" t="e">
            <v>#NAME?</v>
          </cell>
          <cell r="I1079" t="e">
            <v>#NAME?</v>
          </cell>
        </row>
        <row r="1080">
          <cell r="A1080" t="str">
            <v>X-29F</v>
          </cell>
          <cell r="C1080" t="str">
            <v>NUT</v>
          </cell>
          <cell r="D1080" t="str">
            <v>PROCESADOR ELECTRICO DE ALIMENTOS</v>
          </cell>
          <cell r="E1080" t="str">
            <v>EM</v>
          </cell>
          <cell r="F1080" t="str">
            <v>EQ</v>
          </cell>
          <cell r="I1080" t="e">
            <v>#NAME?</v>
          </cell>
        </row>
        <row r="1081">
          <cell r="A1081" t="str">
            <v>J-2</v>
          </cell>
          <cell r="C1081" t="str">
            <v>IMAG</v>
          </cell>
          <cell r="D1081" t="str">
            <v>PROCESADORA  AUTOMÁTICA PARA PELÍCULAS DENTALES</v>
          </cell>
          <cell r="E1081" t="str">
            <v>C</v>
          </cell>
          <cell r="F1081" t="str">
            <v>EQ</v>
          </cell>
          <cell r="G1081" t="e">
            <v>#NAME?</v>
          </cell>
          <cell r="H1081" t="e">
            <v>#NAME?</v>
          </cell>
          <cell r="I1081" t="e">
            <v>#NAME?</v>
          </cell>
        </row>
        <row r="1082">
          <cell r="A1082" t="str">
            <v>EM-90A</v>
          </cell>
          <cell r="C1082" t="str">
            <v>OPT</v>
          </cell>
          <cell r="D1082" t="str">
            <v xml:space="preserve">PROCTOSIGMOIDOSCOPIO </v>
          </cell>
          <cell r="E1082" t="str">
            <v>B</v>
          </cell>
          <cell r="F1082" t="str">
            <v>EQ</v>
          </cell>
          <cell r="G1082" t="e">
            <v>#NAME?</v>
          </cell>
          <cell r="H1082" t="e">
            <v>#NAME?</v>
          </cell>
        </row>
        <row r="1083">
          <cell r="A1083" t="str">
            <v>EM-90B</v>
          </cell>
          <cell r="C1083" t="str">
            <v>OPT</v>
          </cell>
          <cell r="D1083" t="str">
            <v>PROCTOSIGMOIDOSCOPIO ADULTO PEDIATRICO</v>
          </cell>
          <cell r="E1083" t="str">
            <v>B</v>
          </cell>
          <cell r="F1083" t="str">
            <v>EQ</v>
          </cell>
          <cell r="G1083" t="e">
            <v>#NAME?</v>
          </cell>
          <cell r="H1083" t="e">
            <v>#NAME?</v>
          </cell>
          <cell r="I1083" t="e">
            <v>#NAME?</v>
          </cell>
        </row>
        <row r="1084">
          <cell r="A1084" t="str">
            <v>U-64</v>
          </cell>
          <cell r="C1084" t="str">
            <v>OFT</v>
          </cell>
          <cell r="D1084" t="str">
            <v>PROYECTOR DE OPTOTIPOS</v>
          </cell>
          <cell r="E1084" t="str">
            <v>C</v>
          </cell>
          <cell r="F1084" t="str">
            <v>EQ</v>
          </cell>
          <cell r="G1084" t="e">
            <v>#NAME?</v>
          </cell>
          <cell r="H1084" t="e">
            <v>#NAME?</v>
          </cell>
          <cell r="I1084" t="e">
            <v>#NAME?</v>
          </cell>
        </row>
        <row r="1085">
          <cell r="A1085" t="str">
            <v>I-25</v>
          </cell>
          <cell r="C1085" t="str">
            <v>INF</v>
          </cell>
          <cell r="D1085" t="str">
            <v>PROYECTOR MULTIMEDIA</v>
          </cell>
          <cell r="E1085" t="str">
            <v>INF</v>
          </cell>
          <cell r="F1085" t="str">
            <v>EQ</v>
          </cell>
          <cell r="G1085" t="e">
            <v>#NAME?</v>
          </cell>
          <cell r="H1085" t="e">
            <v>#NAME?</v>
          </cell>
          <cell r="I1085" t="e">
            <v>#NAME?</v>
          </cell>
        </row>
        <row r="1086">
          <cell r="A1086" t="str">
            <v>I-25A</v>
          </cell>
          <cell r="C1086" t="str">
            <v>INF</v>
          </cell>
          <cell r="D1086" t="str">
            <v xml:space="preserve">PROYECTOR MULTIMEDIA  CON TARJETA RED INALAMBRICA PARA TECHO CON RACK </v>
          </cell>
          <cell r="E1086" t="str">
            <v>INF</v>
          </cell>
          <cell r="F1086" t="str">
            <v>EQ</v>
          </cell>
          <cell r="G1086" t="e">
            <v>#NAME?</v>
          </cell>
          <cell r="H1086" t="e">
            <v>#NAME?</v>
          </cell>
          <cell r="I1086" t="e">
            <v>#NAME?</v>
          </cell>
        </row>
        <row r="1087">
          <cell r="A1087" t="str">
            <v>EM-83A</v>
          </cell>
          <cell r="C1087" t="str">
            <v>DX</v>
          </cell>
          <cell r="D1087" t="str">
            <v>PULSOXIMETRO - PEDIATRICO/NEONATAL</v>
          </cell>
          <cell r="E1087" t="str">
            <v>B</v>
          </cell>
          <cell r="F1087" t="str">
            <v>EQ</v>
          </cell>
          <cell r="G1087" t="e">
            <v>#NAME?</v>
          </cell>
          <cell r="H1087" t="e">
            <v>#NAME?</v>
          </cell>
          <cell r="I1087" t="e">
            <v>#NAME?</v>
          </cell>
        </row>
        <row r="1088">
          <cell r="A1088" t="str">
            <v>EM-83</v>
          </cell>
          <cell r="C1088" t="str">
            <v>DX</v>
          </cell>
          <cell r="D1088" t="str">
            <v>PULSOXIMETRO ADULTO</v>
          </cell>
          <cell r="E1088" t="str">
            <v>B</v>
          </cell>
          <cell r="F1088" t="str">
            <v>EQ</v>
          </cell>
          <cell r="G1088" t="e">
            <v>#NAME?</v>
          </cell>
          <cell r="H1088" t="e">
            <v>#NAME?</v>
          </cell>
          <cell r="I1088" t="e">
            <v>#NAME?</v>
          </cell>
        </row>
        <row r="1089">
          <cell r="A1089" t="str">
            <v>EM-85</v>
          </cell>
          <cell r="C1089" t="str">
            <v>DX</v>
          </cell>
          <cell r="D1089" t="str">
            <v>PULSOXIMETRO ADULTO/PEDIÁTRICO</v>
          </cell>
          <cell r="E1089" t="str">
            <v>B</v>
          </cell>
          <cell r="F1089" t="str">
            <v>EQ</v>
          </cell>
          <cell r="G1089" t="e">
            <v>#NAME?</v>
          </cell>
          <cell r="H1089" t="e">
            <v>#NAME?</v>
          </cell>
          <cell r="I1089" t="e">
            <v>#NAME?</v>
          </cell>
        </row>
        <row r="1090">
          <cell r="A1090" t="str">
            <v>L-39</v>
          </cell>
          <cell r="C1090" t="str">
            <v>LAB</v>
          </cell>
          <cell r="D1090" t="str">
            <v>PURIFICADOR DE AGUA</v>
          </cell>
          <cell r="E1090" t="str">
            <v>B</v>
          </cell>
          <cell r="F1090" t="str">
            <v>EQ</v>
          </cell>
          <cell r="G1090" t="e">
            <v>#NAME?</v>
          </cell>
          <cell r="H1090" t="e">
            <v>#NAME?</v>
          </cell>
          <cell r="I1090" t="e">
            <v>#NAME?</v>
          </cell>
        </row>
        <row r="1091">
          <cell r="A1091" t="str">
            <v>I-36A</v>
          </cell>
          <cell r="C1091" t="str">
            <v>INF</v>
          </cell>
          <cell r="D1091" t="str">
            <v>RACK DE PARED PARA TV DE 21"</v>
          </cell>
          <cell r="E1091" t="str">
            <v>INF</v>
          </cell>
          <cell r="F1091" t="str">
            <v>EQ</v>
          </cell>
          <cell r="G1091" t="e">
            <v>#NAME?</v>
          </cell>
          <cell r="H1091" t="e">
            <v>#NAME?</v>
          </cell>
          <cell r="I1091" t="e">
            <v>#NAME?</v>
          </cell>
        </row>
        <row r="1092">
          <cell r="A1092" t="str">
            <v>I-38A</v>
          </cell>
          <cell r="C1092" t="str">
            <v>INF</v>
          </cell>
          <cell r="D1092" t="str">
            <v>RACK DE PARED PARA TV DE 32"</v>
          </cell>
          <cell r="E1092" t="str">
            <v>INF</v>
          </cell>
          <cell r="F1092" t="str">
            <v>EQ</v>
          </cell>
          <cell r="G1092" t="e">
            <v>#NAME?</v>
          </cell>
          <cell r="H1092" t="e">
            <v>#NAME?</v>
          </cell>
          <cell r="I1092" t="e">
            <v>#NAME?</v>
          </cell>
        </row>
        <row r="1093">
          <cell r="A1093" t="str">
            <v>CE-1</v>
          </cell>
          <cell r="C1093" t="str">
            <v>C</v>
          </cell>
          <cell r="D1093" t="str">
            <v>RACK MOVIL PARA CAJAS E INSTRUMENTAL</v>
          </cell>
          <cell r="E1093" t="str">
            <v>C</v>
          </cell>
          <cell r="F1093" t="str">
            <v>EQ</v>
          </cell>
          <cell r="G1093" t="e">
            <v>#NAME?</v>
          </cell>
          <cell r="H1093" t="e">
            <v>#NAME?</v>
          </cell>
          <cell r="I1093" t="e">
            <v>#NAME?</v>
          </cell>
        </row>
        <row r="1094">
          <cell r="A1094" t="str">
            <v>KC-120</v>
          </cell>
          <cell r="C1094" t="str">
            <v>EST</v>
          </cell>
          <cell r="D1094" t="str">
            <v>RACK MOVIL PARA CAJAS E INSTRUMENTAL</v>
          </cell>
          <cell r="E1094" t="str">
            <v>MC</v>
          </cell>
          <cell r="F1094" t="str">
            <v>EQ</v>
          </cell>
          <cell r="G1094" t="e">
            <v>#NAME?</v>
          </cell>
          <cell r="H1094" t="e">
            <v>#NAME?</v>
          </cell>
          <cell r="I1094" t="e">
            <v>#NAME?</v>
          </cell>
        </row>
        <row r="1095">
          <cell r="A1095" t="str">
            <v>RM-3</v>
          </cell>
          <cell r="C1095" t="str">
            <v>EST</v>
          </cell>
          <cell r="D1095" t="str">
            <v>RACK MURAL PARA CESTAS</v>
          </cell>
          <cell r="E1095" t="str">
            <v>MC</v>
          </cell>
          <cell r="F1095" t="str">
            <v>EQ</v>
          </cell>
          <cell r="I1095" t="e">
            <v>#REF!</v>
          </cell>
        </row>
        <row r="1096">
          <cell r="A1096" t="str">
            <v>KC-120</v>
          </cell>
          <cell r="C1096" t="str">
            <v>EST</v>
          </cell>
          <cell r="D1096" t="str">
            <v>RACK MOVIL PARA CAJAS E INSTRUMENTAL</v>
          </cell>
          <cell r="E1096" t="str">
            <v>MC</v>
          </cell>
          <cell r="F1096" t="str">
            <v>EQ</v>
          </cell>
          <cell r="G1096" t="e">
            <v>#NAME?</v>
          </cell>
          <cell r="H1096" t="e">
            <v>#NAME?</v>
          </cell>
          <cell r="I1096" t="e">
            <v>#NAME?</v>
          </cell>
        </row>
        <row r="1097">
          <cell r="A1097" t="str">
            <v>RM-2</v>
          </cell>
          <cell r="C1097" t="str">
            <v>EST</v>
          </cell>
          <cell r="D1097" t="str">
            <v>RACK MÓVIL PARA CESTAS</v>
          </cell>
          <cell r="E1097" t="str">
            <v>MC</v>
          </cell>
          <cell r="F1097" t="str">
            <v>EQ</v>
          </cell>
          <cell r="I1097" t="e">
            <v>#NAME?</v>
          </cell>
        </row>
        <row r="1098">
          <cell r="A1098" t="str">
            <v>I-16</v>
          </cell>
          <cell r="C1098" t="str">
            <v>COM</v>
          </cell>
          <cell r="D1098" t="str">
            <v>RADIO (TRANSRECEPTOR TIPO H-F)</v>
          </cell>
          <cell r="E1098" t="str">
            <v>COM</v>
          </cell>
          <cell r="F1098" t="str">
            <v>EQ</v>
          </cell>
          <cell r="H1098" t="e">
            <v>#NAME?</v>
          </cell>
          <cell r="I1098" t="e">
            <v>#NAME?</v>
          </cell>
        </row>
        <row r="1099">
          <cell r="A1099" t="str">
            <v>Z-132B</v>
          </cell>
          <cell r="C1099" t="str">
            <v>INF</v>
          </cell>
          <cell r="D1099" t="str">
            <v>RADIO RECEPTOR VHF/HF MOVIL</v>
          </cell>
          <cell r="E1099" t="str">
            <v>E</v>
          </cell>
          <cell r="F1099" t="str">
            <v>EQ</v>
          </cell>
        </row>
        <row r="1100">
          <cell r="A1100" t="str">
            <v>I-103</v>
          </cell>
          <cell r="C1100" t="str">
            <v>COM</v>
          </cell>
          <cell r="D1100" t="str">
            <v>RADIO RECEPTOR Y REPRODUCTOR DE CDS</v>
          </cell>
          <cell r="E1100" t="str">
            <v>COM</v>
          </cell>
          <cell r="F1100" t="str">
            <v>EQ</v>
          </cell>
          <cell r="H1100" t="e">
            <v>#NAME?</v>
          </cell>
        </row>
        <row r="1101">
          <cell r="A1101" t="str">
            <v>RED-104</v>
          </cell>
          <cell r="C1101" t="str">
            <v>EM</v>
          </cell>
          <cell r="D1101" t="str">
            <v>RED DE AIRE COMPRIMIDO INDUSTRIAL CON VALVULAS Y ACCESORIOS</v>
          </cell>
          <cell r="E1101" t="str">
            <v>EM</v>
          </cell>
          <cell r="F1101" t="str">
            <v>OC</v>
          </cell>
          <cell r="G1101" t="e">
            <v>#NAME?</v>
          </cell>
          <cell r="H1101" t="e">
            <v>#NAME?</v>
          </cell>
          <cell r="I1101" t="e">
            <v>#NAME?</v>
          </cell>
        </row>
        <row r="1102">
          <cell r="A1102" t="str">
            <v>RED-103</v>
          </cell>
          <cell r="C1102" t="str">
            <v>EM</v>
          </cell>
          <cell r="D1102" t="str">
            <v>RED DE AIRE MEDICINAL CON VALVULAS Y ACCESORIOS</v>
          </cell>
          <cell r="E1102" t="str">
            <v>EM</v>
          </cell>
          <cell r="F1102" t="str">
            <v>OC</v>
          </cell>
          <cell r="G1102" t="e">
            <v>#NAME?</v>
          </cell>
          <cell r="H1102" t="e">
            <v>#NAME?</v>
          </cell>
          <cell r="I1102" t="e">
            <v>#NAME?</v>
          </cell>
        </row>
        <row r="1103">
          <cell r="A1103" t="str">
            <v>BAT-104</v>
          </cell>
          <cell r="C1103" t="str">
            <v>EM</v>
          </cell>
          <cell r="D1103" t="str">
            <v>RED DE ALIIMENCION ELECTRICA DUCTOS, CABLES Y CAJAS</v>
          </cell>
          <cell r="E1103" t="str">
            <v>EM</v>
          </cell>
          <cell r="F1103" t="str">
            <v>EQ</v>
          </cell>
          <cell r="I1103" t="e">
            <v>#NAME?</v>
          </cell>
        </row>
        <row r="1104">
          <cell r="A1104" t="str">
            <v>RED-102</v>
          </cell>
          <cell r="C1104" t="str">
            <v>EM</v>
          </cell>
          <cell r="D1104" t="str">
            <v>RED DE OXIDO NITROSO CON VALVULAS Y ACCESORIOS</v>
          </cell>
          <cell r="E1104" t="str">
            <v>EM</v>
          </cell>
          <cell r="F1104" t="str">
            <v>OC</v>
          </cell>
          <cell r="G1104" t="e">
            <v>#NAME?</v>
          </cell>
          <cell r="H1104" t="e">
            <v>#NAME?</v>
          </cell>
          <cell r="I1104" t="e">
            <v>#NAME?</v>
          </cell>
        </row>
        <row r="1105">
          <cell r="A1105" t="str">
            <v>RED-101</v>
          </cell>
          <cell r="C1105" t="str">
            <v>EM</v>
          </cell>
          <cell r="D1105" t="str">
            <v>RED DE OXIGENO CON VALVULAS Y ACCESORIOS</v>
          </cell>
          <cell r="E1105" t="str">
            <v>EM</v>
          </cell>
          <cell r="F1105" t="str">
            <v>OC</v>
          </cell>
          <cell r="G1105" t="e">
            <v>#NAME?</v>
          </cell>
          <cell r="H1105" t="e">
            <v>#NAME?</v>
          </cell>
        </row>
        <row r="1106">
          <cell r="A1106" t="str">
            <v>RED-100</v>
          </cell>
          <cell r="C1106" t="str">
            <v>EM</v>
          </cell>
          <cell r="D1106" t="str">
            <v>RED DE VACIO CON VALVULAS Y ACCESORIOS</v>
          </cell>
          <cell r="E1106" t="str">
            <v>EM</v>
          </cell>
          <cell r="F1106" t="str">
            <v>OC</v>
          </cell>
          <cell r="G1106" t="e">
            <v>#NAME?</v>
          </cell>
          <cell r="H1106" t="e">
            <v>#NAME?</v>
          </cell>
          <cell r="I1106" t="e">
            <v>#NAME?</v>
          </cell>
        </row>
        <row r="1107">
          <cell r="A1107" t="str">
            <v>FAR-12</v>
          </cell>
          <cell r="C1107" t="str">
            <v>C</v>
          </cell>
          <cell r="D1107" t="str">
            <v>RE-ENVASADOR DE FÁRMACOS LIQUIDAS</v>
          </cell>
          <cell r="E1107" t="str">
            <v>C</v>
          </cell>
          <cell r="F1107" t="str">
            <v>EQ</v>
          </cell>
          <cell r="G1107" t="e">
            <v>#NAME?</v>
          </cell>
          <cell r="H1107" t="e">
            <v>#NAME?</v>
          </cell>
          <cell r="I1107" t="e">
            <v>#NAME?</v>
          </cell>
        </row>
        <row r="1108">
          <cell r="A1108" t="str">
            <v>FAR-10A</v>
          </cell>
          <cell r="C1108" t="str">
            <v>C</v>
          </cell>
          <cell r="D1108" t="str">
            <v>RE-ENVASADOR DE FÁRMACOS SÓLIDOS</v>
          </cell>
          <cell r="E1108" t="str">
            <v>C</v>
          </cell>
          <cell r="F1108" t="str">
            <v>EQ</v>
          </cell>
          <cell r="G1108" t="e">
            <v>#NAME?</v>
          </cell>
          <cell r="H1108" t="e">
            <v>#NAME?</v>
          </cell>
          <cell r="I1108" t="e">
            <v>#NAME?</v>
          </cell>
        </row>
        <row r="1109">
          <cell r="A1109" t="str">
            <v>L-113</v>
          </cell>
          <cell r="C1109" t="str">
            <v>OFT</v>
          </cell>
          <cell r="D1109" t="str">
            <v xml:space="preserve">REFRACTÓMETRO DIGITAL </v>
          </cell>
          <cell r="E1109" t="str">
            <v>B</v>
          </cell>
          <cell r="F1109" t="str">
            <v>EQ</v>
          </cell>
          <cell r="G1109" t="e">
            <v>#NAME?</v>
          </cell>
          <cell r="H1109" t="e">
            <v>#NAME?</v>
          </cell>
          <cell r="I1109" t="e">
            <v>#NAME?</v>
          </cell>
        </row>
        <row r="1110">
          <cell r="A1110" t="str">
            <v>R-22C</v>
          </cell>
          <cell r="C1110" t="str">
            <v>EM</v>
          </cell>
          <cell r="D1110" t="str">
            <v>REFRIGERADOR ELÉCTRICO A COMPRESIÓN DE 60 A 110 LITROS</v>
          </cell>
          <cell r="E1110" t="str">
            <v>E</v>
          </cell>
          <cell r="F1110" t="str">
            <v>EQ</v>
          </cell>
          <cell r="H1110" t="e">
            <v>#NAME?</v>
          </cell>
          <cell r="I1110" t="e">
            <v>#NAME?</v>
          </cell>
        </row>
        <row r="1111">
          <cell r="A1111" t="str">
            <v>R-19A</v>
          </cell>
          <cell r="C1111" t="str">
            <v>LAB</v>
          </cell>
          <cell r="D1111" t="str">
            <v>REFRIGERADOR PARA BANCO DE SANGRE 200 A 228 BOLSAS, +4°C</v>
          </cell>
          <cell r="E1111" t="str">
            <v>L</v>
          </cell>
          <cell r="F1111" t="str">
            <v>EQ</v>
          </cell>
          <cell r="G1111" t="e">
            <v>#NAME?</v>
          </cell>
          <cell r="H1111" t="e">
            <v>#NAME?</v>
          </cell>
          <cell r="I1111" t="e">
            <v>#NAME?</v>
          </cell>
        </row>
        <row r="1112">
          <cell r="A1112" t="str">
            <v>L-18a</v>
          </cell>
          <cell r="C1112" t="str">
            <v>LAB</v>
          </cell>
          <cell r="D1112" t="str">
            <v>REFRIGERADORA DE +4°C DE 400 LITROS</v>
          </cell>
          <cell r="E1112" t="str">
            <v>L</v>
          </cell>
          <cell r="F1112" t="str">
            <v>EQ</v>
          </cell>
          <cell r="G1112" t="e">
            <v>#NAME?</v>
          </cell>
          <cell r="H1112" t="e">
            <v>#NAME?</v>
          </cell>
          <cell r="I1112" t="e">
            <v>#NAME?</v>
          </cell>
        </row>
        <row r="1113">
          <cell r="A1113" t="str">
            <v>R-22</v>
          </cell>
          <cell r="C1113" t="str">
            <v>LAB</v>
          </cell>
          <cell r="D1113" t="str">
            <v>REFRIGERADORA DE 04 PIES CUBICOS</v>
          </cell>
          <cell r="E1113" t="str">
            <v>L</v>
          </cell>
          <cell r="F1113" t="str">
            <v>EQ</v>
          </cell>
          <cell r="G1113" t="e">
            <v>#NAME?</v>
          </cell>
          <cell r="H1113" t="e">
            <v>#NAME?</v>
          </cell>
          <cell r="I1113" t="e">
            <v>#NAME?</v>
          </cell>
        </row>
        <row r="1114">
          <cell r="A1114" t="str">
            <v>R-26</v>
          </cell>
          <cell r="C1114" t="str">
            <v>LAB</v>
          </cell>
          <cell r="D1114" t="str">
            <v>REFRIGERADORA DE 12 PIES CUBICOS</v>
          </cell>
          <cell r="E1114" t="str">
            <v>L</v>
          </cell>
          <cell r="F1114" t="str">
            <v>EQ</v>
          </cell>
          <cell r="G1114" t="e">
            <v>#NAME?</v>
          </cell>
          <cell r="H1114" t="e">
            <v>#NAME?</v>
          </cell>
          <cell r="I1114" t="e">
            <v>#NAME?</v>
          </cell>
        </row>
        <row r="1115">
          <cell r="A1115" t="str">
            <v>R-46</v>
          </cell>
          <cell r="C1115" t="str">
            <v>NUT</v>
          </cell>
          <cell r="D1115" t="str">
            <v>REFRIGERADORA DE 1500 LTS</v>
          </cell>
          <cell r="E1115" t="str">
            <v>EM</v>
          </cell>
          <cell r="F1115" t="str">
            <v>EQ</v>
          </cell>
          <cell r="I1115" t="e">
            <v>#NAME?</v>
          </cell>
        </row>
        <row r="1116">
          <cell r="A1116" t="str">
            <v>R-29</v>
          </cell>
          <cell r="C1116" t="str">
            <v>LAB</v>
          </cell>
          <cell r="D1116" t="str">
            <v>REFRIGERADORA DE 20 PIES CUBICOS (1.2 Kw.)</v>
          </cell>
          <cell r="E1116" t="str">
            <v>L</v>
          </cell>
          <cell r="F1116" t="str">
            <v>EQ</v>
          </cell>
          <cell r="G1116" t="e">
            <v>#NAME?</v>
          </cell>
          <cell r="H1116" t="e">
            <v>#NAME?</v>
          </cell>
          <cell r="I1116" t="e">
            <v>#NAME?</v>
          </cell>
        </row>
        <row r="1117">
          <cell r="A1117" t="str">
            <v>R-XX1</v>
          </cell>
          <cell r="C1117" t="str">
            <v>NUT</v>
          </cell>
          <cell r="D1117" t="str">
            <v>REFRIGERADORA DE CAPACIDAD  60 A 110 LITROS CON SISTEMA  FOTOVOLTAICO Ó AEROGENERADOR</v>
          </cell>
          <cell r="E1117" t="str">
            <v>EM</v>
          </cell>
          <cell r="F1117" t="str">
            <v>EQ</v>
          </cell>
        </row>
        <row r="1118">
          <cell r="A1118" t="str">
            <v>R-24</v>
          </cell>
          <cell r="C1118" t="str">
            <v>LAB</v>
          </cell>
          <cell r="D1118" t="str">
            <v>REFRIGERADORA ELÉCTRICA DE 10 P3.</v>
          </cell>
          <cell r="E1118" t="str">
            <v>L</v>
          </cell>
          <cell r="F1118" t="str">
            <v>EQ</v>
          </cell>
          <cell r="G1118" t="e">
            <v>#NAME?</v>
          </cell>
          <cell r="H1118" t="e">
            <v>#NAME?</v>
          </cell>
        </row>
        <row r="1119">
          <cell r="A1119" t="str">
            <v>R-22A</v>
          </cell>
          <cell r="C1119" t="str">
            <v>LAB</v>
          </cell>
          <cell r="D1119" t="str">
            <v xml:space="preserve">REFRIGERADORA ELÉCTRICA DE 3.8 P3 </v>
          </cell>
          <cell r="E1119" t="str">
            <v>L</v>
          </cell>
          <cell r="F1119" t="str">
            <v>EQ</v>
          </cell>
          <cell r="G1119" t="e">
            <v>#NAME?</v>
          </cell>
          <cell r="H1119" t="e">
            <v>#NAME?</v>
          </cell>
        </row>
        <row r="1120">
          <cell r="A1120" t="str">
            <v>R-35</v>
          </cell>
          <cell r="C1120" t="str">
            <v>NUT</v>
          </cell>
          <cell r="D1120" t="str">
            <v>REFRIGERADORA ELECTRICA DE 70 PIES CUBICOS</v>
          </cell>
          <cell r="E1120" t="str">
            <v>EM</v>
          </cell>
          <cell r="F1120" t="str">
            <v>EQ</v>
          </cell>
          <cell r="I1120" t="e">
            <v>#NAME?</v>
          </cell>
        </row>
        <row r="1121">
          <cell r="A1121" t="str">
            <v>R-37</v>
          </cell>
          <cell r="C1121" t="str">
            <v>LAB</v>
          </cell>
          <cell r="D1121" t="str">
            <v xml:space="preserve">REFRIGERADORA PARA BANCO DE SANGRE, 50 BOLSAS PORTÁTIL </v>
          </cell>
          <cell r="E1121" t="str">
            <v>L</v>
          </cell>
          <cell r="F1121" t="str">
            <v>EQ</v>
          </cell>
          <cell r="G1121" t="e">
            <v>#NAME?</v>
          </cell>
          <cell r="H1121" t="e">
            <v>#NAME?</v>
          </cell>
          <cell r="I1121" t="e">
            <v>#NAME?</v>
          </cell>
        </row>
        <row r="1122">
          <cell r="A1122" t="str">
            <v>R-38A</v>
          </cell>
          <cell r="C1122" t="str">
            <v>LAB</v>
          </cell>
          <cell r="D1122" t="str">
            <v>REFRIGERADORA PARA BOLSAS DE SANGRE</v>
          </cell>
          <cell r="E1122" t="str">
            <v>L</v>
          </cell>
          <cell r="F1122" t="str">
            <v>EQ</v>
          </cell>
          <cell r="G1122" t="e">
            <v>#NAME?</v>
          </cell>
          <cell r="H1122" t="e">
            <v>#NAME?</v>
          </cell>
          <cell r="I1122" t="e">
            <v>#NAME?</v>
          </cell>
        </row>
        <row r="1123">
          <cell r="A1123" t="str">
            <v>R-27B</v>
          </cell>
          <cell r="C1123" t="str">
            <v>LAB</v>
          </cell>
          <cell r="D1123" t="str">
            <v>REFRIGERADORA PARA LABORATORIO (15 A 25 PIES 3)(1.2 Kw.)</v>
          </cell>
          <cell r="E1123" t="str">
            <v>L</v>
          </cell>
          <cell r="F1123" t="str">
            <v>EQ</v>
          </cell>
          <cell r="G1123" t="e">
            <v>#NAME?</v>
          </cell>
          <cell r="H1123" t="e">
            <v>#NAME?</v>
          </cell>
          <cell r="I1123" t="e">
            <v>#NAME?</v>
          </cell>
        </row>
        <row r="1124">
          <cell r="A1124" t="str">
            <v>R-27</v>
          </cell>
          <cell r="C1124" t="str">
            <v>LAB</v>
          </cell>
          <cell r="D1124" t="str">
            <v>REFRIGERADORA PARA LABORATORIO DE 14 PIES CÚBICOS</v>
          </cell>
          <cell r="E1124" t="str">
            <v>L</v>
          </cell>
          <cell r="F1124" t="str">
            <v>EQ</v>
          </cell>
          <cell r="G1124" t="e">
            <v>#NAME?</v>
          </cell>
          <cell r="H1124" t="e">
            <v>#NAME?</v>
          </cell>
          <cell r="I1124" t="e">
            <v>#NAME?</v>
          </cell>
        </row>
        <row r="1125">
          <cell r="A1125" t="str">
            <v>R-27C</v>
          </cell>
          <cell r="C1125" t="str">
            <v>FAR</v>
          </cell>
          <cell r="D1125" t="str">
            <v>REFRIGERADORA PARA MEDICAMENTOS</v>
          </cell>
          <cell r="E1125" t="str">
            <v>L</v>
          </cell>
          <cell r="F1125" t="str">
            <v>EQ</v>
          </cell>
          <cell r="G1125" t="e">
            <v>#NAME?</v>
          </cell>
          <cell r="H1125" t="e">
            <v>#NAME?</v>
          </cell>
          <cell r="I1125" t="e">
            <v>#NAME?</v>
          </cell>
        </row>
        <row r="1126">
          <cell r="A1126" t="str">
            <v>R-38</v>
          </cell>
          <cell r="C1126" t="str">
            <v>LAB</v>
          </cell>
          <cell r="D1126" t="str">
            <v xml:space="preserve">REFRIGERADORA PARA UNIDADES  DE SANGRE 500 BOLSAS. (6 BANDEJAS DESLIZABLES) </v>
          </cell>
          <cell r="E1126" t="str">
            <v>L</v>
          </cell>
          <cell r="F1126" t="str">
            <v>EQ</v>
          </cell>
          <cell r="G1126" t="e">
            <v>#NAME?</v>
          </cell>
          <cell r="H1126" t="e">
            <v>#NAME?</v>
          </cell>
          <cell r="I1126" t="e">
            <v>#NAME?</v>
          </cell>
        </row>
        <row r="1127">
          <cell r="A1127" t="str">
            <v>Z-121</v>
          </cell>
          <cell r="C1127" t="str">
            <v>INF</v>
          </cell>
          <cell r="D1127" t="str">
            <v xml:space="preserve">REGLETA TELEFÓNICA 25 PARES </v>
          </cell>
          <cell r="E1127" t="str">
            <v>INF</v>
          </cell>
          <cell r="F1127" t="str">
            <v>OC</v>
          </cell>
          <cell r="I1127" t="e">
            <v>#NAME?</v>
          </cell>
        </row>
        <row r="1128">
          <cell r="A1128" t="str">
            <v>O-24</v>
          </cell>
          <cell r="C1128" t="str">
            <v>INF</v>
          </cell>
          <cell r="D1128" t="str">
            <v>RELOJ CRONOMETRO DE PARED</v>
          </cell>
          <cell r="E1128" t="str">
            <v>INF</v>
          </cell>
          <cell r="F1128" t="str">
            <v>EQ</v>
          </cell>
          <cell r="G1128" t="e">
            <v>#NAME?</v>
          </cell>
          <cell r="H1128" t="e">
            <v>#NAME?</v>
          </cell>
        </row>
        <row r="1129">
          <cell r="A1129" t="str">
            <v>Z-122C</v>
          </cell>
          <cell r="C1129" t="str">
            <v>INF</v>
          </cell>
          <cell r="D1129" t="str">
            <v>RELOJ CRONOMETRO DE PARED.</v>
          </cell>
          <cell r="E1129" t="str">
            <v>INF</v>
          </cell>
          <cell r="F1129" t="str">
            <v>OC</v>
          </cell>
        </row>
        <row r="1130">
          <cell r="A1130" t="str">
            <v>L-70D</v>
          </cell>
          <cell r="C1130" t="str">
            <v>LAB</v>
          </cell>
          <cell r="D1130" t="str">
            <v>RELOJ CRONOMETRO PARA LABORATORIO</v>
          </cell>
          <cell r="E1130" t="str">
            <v>L</v>
          </cell>
          <cell r="F1130" t="str">
            <v>EQ</v>
          </cell>
          <cell r="G1130" t="e">
            <v>#NAME?</v>
          </cell>
          <cell r="H1130" t="e">
            <v>#NAME?</v>
          </cell>
          <cell r="I1130" t="e">
            <v>#NAME?</v>
          </cell>
        </row>
        <row r="1131">
          <cell r="A1131" t="str">
            <v>L-70C</v>
          </cell>
          <cell r="C1131" t="str">
            <v>LAB</v>
          </cell>
          <cell r="D1131" t="str">
            <v>RELOJ DE LABORATORIO CON ALARMA</v>
          </cell>
          <cell r="E1131" t="str">
            <v>L</v>
          </cell>
          <cell r="F1131" t="str">
            <v>EQ</v>
          </cell>
          <cell r="G1131" t="e">
            <v>#NAME?</v>
          </cell>
          <cell r="H1131" t="e">
            <v>#NAME?</v>
          </cell>
          <cell r="I1131" t="e">
            <v>#NAME?</v>
          </cell>
        </row>
        <row r="1132">
          <cell r="A1132" t="str">
            <v>O-20A</v>
          </cell>
          <cell r="C1132" t="str">
            <v>INF</v>
          </cell>
          <cell r="D1132" t="str">
            <v>RELOJ DE PARED DE 2 ESFERAS</v>
          </cell>
          <cell r="E1132" t="str">
            <v>INF</v>
          </cell>
          <cell r="F1132" t="str">
            <v>EQ</v>
          </cell>
          <cell r="G1132" t="e">
            <v>#NAME?</v>
          </cell>
          <cell r="H1132" t="e">
            <v>#NAME?</v>
          </cell>
          <cell r="I1132" t="e">
            <v>#NAME?</v>
          </cell>
        </row>
        <row r="1133">
          <cell r="A1133" t="str">
            <v>J-19</v>
          </cell>
          <cell r="C1133" t="str">
            <v>C</v>
          </cell>
          <cell r="D1133" t="str">
            <v>RELOJ DE SEÑALES LUMINOSAS DE MESA PARA CUARTO OSCURO</v>
          </cell>
          <cell r="E1133" t="str">
            <v>C</v>
          </cell>
          <cell r="F1133" t="str">
            <v>EQ</v>
          </cell>
          <cell r="G1133" t="e">
            <v>#NAME?</v>
          </cell>
          <cell r="H1133" t="e">
            <v>#NAME?</v>
          </cell>
          <cell r="I1133" t="e">
            <v>#NAME?</v>
          </cell>
        </row>
        <row r="1134">
          <cell r="A1134" t="str">
            <v>O-20</v>
          </cell>
          <cell r="C1134" t="str">
            <v>INF</v>
          </cell>
          <cell r="D1134" t="str">
            <v>RELOJ DE UNA ESFERA DE PARED.</v>
          </cell>
          <cell r="E1134" t="str">
            <v>INF</v>
          </cell>
          <cell r="F1134" t="str">
            <v>EQ</v>
          </cell>
          <cell r="G1134" t="e">
            <v>#NAME?</v>
          </cell>
          <cell r="H1134" t="e">
            <v>#NAME?</v>
          </cell>
        </row>
        <row r="1135">
          <cell r="A1135" t="str">
            <v>Z-122A</v>
          </cell>
          <cell r="C1135" t="str">
            <v>INF</v>
          </cell>
          <cell r="D1135" t="str">
            <v>RELOJ DE UNA ESFERA DE PARED.</v>
          </cell>
          <cell r="E1135" t="str">
            <v>INF</v>
          </cell>
          <cell r="F1135" t="str">
            <v>OC</v>
          </cell>
        </row>
        <row r="1136">
          <cell r="A1136" t="str">
            <v>Z-123</v>
          </cell>
          <cell r="C1136" t="str">
            <v>INF</v>
          </cell>
          <cell r="D1136" t="str">
            <v>RELOJ PATRÓN</v>
          </cell>
          <cell r="E1136" t="str">
            <v>INF</v>
          </cell>
          <cell r="F1136" t="str">
            <v>OC</v>
          </cell>
        </row>
        <row r="1137">
          <cell r="A1137" t="str">
            <v>Z-124</v>
          </cell>
          <cell r="C1137" t="str">
            <v>INF</v>
          </cell>
          <cell r="D1137" t="str">
            <v>REPRODUCTOR BLU RAY</v>
          </cell>
          <cell r="E1137" t="str">
            <v>INF</v>
          </cell>
          <cell r="F1137" t="str">
            <v>EQ</v>
          </cell>
          <cell r="I1137" t="e">
            <v>#NAME?</v>
          </cell>
        </row>
        <row r="1138">
          <cell r="A1138" t="str">
            <v>I-26</v>
          </cell>
          <cell r="C1138" t="str">
            <v>INF</v>
          </cell>
          <cell r="D1138" t="str">
            <v>REPRODUCTOR DE DVD</v>
          </cell>
          <cell r="E1138" t="str">
            <v>INF</v>
          </cell>
          <cell r="F1138" t="str">
            <v>EQ</v>
          </cell>
          <cell r="G1138" t="e">
            <v>#NAME?</v>
          </cell>
          <cell r="H1138" t="e">
            <v>#NAME?</v>
          </cell>
          <cell r="I1138" t="e">
            <v>#NAME?</v>
          </cell>
        </row>
        <row r="1139">
          <cell r="A1139" t="str">
            <v>EM-555A</v>
          </cell>
          <cell r="C1139" t="str">
            <v>IMAG</v>
          </cell>
          <cell r="D1139" t="str">
            <v xml:space="preserve">RESONADOR MAGNÉTICO DE  3.0 TESLA </v>
          </cell>
          <cell r="E1139" t="str">
            <v>B</v>
          </cell>
          <cell r="F1139" t="str">
            <v>EQ</v>
          </cell>
          <cell r="G1139" t="e">
            <v>#NAME?</v>
          </cell>
          <cell r="H1139" t="e">
            <v>#NAME?</v>
          </cell>
          <cell r="I1139" t="e">
            <v>#NAME?</v>
          </cell>
        </row>
        <row r="1140">
          <cell r="A1140" t="str">
            <v>EM-555</v>
          </cell>
          <cell r="C1140" t="str">
            <v>IMAG</v>
          </cell>
          <cell r="D1140" t="str">
            <v xml:space="preserve">RESONADOR MAGNÉTICO DE 1,5 TESLA </v>
          </cell>
          <cell r="E1140" t="str">
            <v>B</v>
          </cell>
          <cell r="F1140" t="str">
            <v>EQ</v>
          </cell>
          <cell r="G1140" t="e">
            <v>#NAME?</v>
          </cell>
          <cell r="H1140" t="e">
            <v>#NAME?</v>
          </cell>
          <cell r="I1140" t="e">
            <v>#NAME?</v>
          </cell>
        </row>
        <row r="1141">
          <cell r="A1141" t="str">
            <v>DX-30</v>
          </cell>
          <cell r="C1141" t="str">
            <v>USV</v>
          </cell>
          <cell r="D1141" t="str">
            <v>RESUCITADOR MANUAL ADULTO</v>
          </cell>
          <cell r="E1141" t="str">
            <v>C</v>
          </cell>
          <cell r="F1141" t="str">
            <v>EQ</v>
          </cell>
          <cell r="G1141" t="e">
            <v>#NAME?</v>
          </cell>
          <cell r="H1141" t="e">
            <v>#NAME?</v>
          </cell>
          <cell r="I1141" t="e">
            <v>#NAME?</v>
          </cell>
        </row>
        <row r="1142">
          <cell r="A1142" t="str">
            <v>DX-32</v>
          </cell>
          <cell r="C1142" t="str">
            <v>USV</v>
          </cell>
          <cell r="D1142" t="str">
            <v>RESUCITADOR MANUAL ADULTO PEDIÁTRICO</v>
          </cell>
          <cell r="E1142" t="str">
            <v>C</v>
          </cell>
          <cell r="F1142" t="str">
            <v>EQ</v>
          </cell>
          <cell r="G1142" t="e">
            <v>#NAME?</v>
          </cell>
          <cell r="H1142" t="e">
            <v>#NAME?</v>
          </cell>
          <cell r="I1142" t="e">
            <v>#NAME?</v>
          </cell>
        </row>
        <row r="1143">
          <cell r="A1143" t="str">
            <v>EM-22C</v>
          </cell>
          <cell r="C1143" t="str">
            <v>USV</v>
          </cell>
          <cell r="D1143" t="str">
            <v>RESUCITADOR MANUAL ADULTO, PEDIÁTRICO Y NEONATAL</v>
          </cell>
          <cell r="E1143" t="str">
            <v>C</v>
          </cell>
          <cell r="F1143" t="str">
            <v>EQ</v>
          </cell>
          <cell r="G1143" t="e">
            <v>#NAME?</v>
          </cell>
          <cell r="H1143" t="e">
            <v>#NAME?</v>
          </cell>
          <cell r="I1143" t="e">
            <v>#NAME?</v>
          </cell>
        </row>
        <row r="1144">
          <cell r="A1144" t="str">
            <v>DX-36</v>
          </cell>
          <cell r="C1144" t="str">
            <v>USV</v>
          </cell>
          <cell r="D1144" t="str">
            <v>RESUCITADOR MANUAL NEONATAL</v>
          </cell>
          <cell r="E1144" t="str">
            <v>C</v>
          </cell>
          <cell r="F1144" t="str">
            <v>EQ</v>
          </cell>
          <cell r="G1144" t="e">
            <v>#NAME?</v>
          </cell>
          <cell r="H1144" t="e">
            <v>#NAME?</v>
          </cell>
          <cell r="I1144" t="e">
            <v>#NAME?</v>
          </cell>
        </row>
        <row r="1145">
          <cell r="A1145" t="str">
            <v>DX-34</v>
          </cell>
          <cell r="C1145" t="str">
            <v>USV</v>
          </cell>
          <cell r="D1145" t="str">
            <v>RESUCITADOR MANUAL PEDIÁTRICO</v>
          </cell>
          <cell r="E1145" t="str">
            <v>C</v>
          </cell>
          <cell r="F1145" t="str">
            <v>EQ</v>
          </cell>
          <cell r="G1145" t="e">
            <v>#NAME?</v>
          </cell>
          <cell r="H1145" t="e">
            <v>#NAME?</v>
          </cell>
          <cell r="I1145" t="e">
            <v>#NAME?</v>
          </cell>
        </row>
        <row r="1146">
          <cell r="A1146" t="str">
            <v>DX-38</v>
          </cell>
          <cell r="C1146" t="str">
            <v>USV</v>
          </cell>
          <cell r="D1146" t="str">
            <v>RESUCITADOR MANUAL PEDIÁTRICO /NEONATAL</v>
          </cell>
          <cell r="E1146" t="str">
            <v>C</v>
          </cell>
          <cell r="F1146" t="str">
            <v>EQ</v>
          </cell>
          <cell r="G1146" t="e">
            <v>#NAME?</v>
          </cell>
          <cell r="H1146" t="e">
            <v>#NAME?</v>
          </cell>
          <cell r="I1146" t="e">
            <v>#NAME?</v>
          </cell>
        </row>
        <row r="1147">
          <cell r="A1147" t="str">
            <v>EM-101</v>
          </cell>
          <cell r="C1147" t="str">
            <v>DX</v>
          </cell>
          <cell r="D1147" t="str">
            <v>RINOLARINGOFIBROSCOPIO</v>
          </cell>
          <cell r="E1147" t="str">
            <v>B</v>
          </cell>
          <cell r="F1147" t="str">
            <v>EQ</v>
          </cell>
          <cell r="G1147" t="e">
            <v>#NAME?</v>
          </cell>
          <cell r="H1147" t="e">
            <v>#NAME?</v>
          </cell>
          <cell r="I1147" t="e">
            <v>#NAME?</v>
          </cell>
        </row>
        <row r="1148">
          <cell r="A1148" t="str">
            <v>EM-101A</v>
          </cell>
          <cell r="C1148" t="str">
            <v>DX</v>
          </cell>
          <cell r="D1148" t="str">
            <v>RINOSCOPIO ADULTO</v>
          </cell>
          <cell r="E1148" t="str">
            <v>B</v>
          </cell>
          <cell r="F1148" t="str">
            <v>EQ</v>
          </cell>
          <cell r="G1148" t="e">
            <v>#NAME?</v>
          </cell>
          <cell r="H1148" t="e">
            <v>#NAME?</v>
          </cell>
          <cell r="I1148" t="e">
            <v>#NAME?</v>
          </cell>
        </row>
        <row r="1149">
          <cell r="A1149" t="str">
            <v>EM-101B</v>
          </cell>
          <cell r="C1149" t="str">
            <v>DX</v>
          </cell>
          <cell r="D1149" t="str">
            <v>RINOSCOPIO PEDIATRICO</v>
          </cell>
          <cell r="E1149" t="str">
            <v>B</v>
          </cell>
          <cell r="F1149" t="str">
            <v>EQ</v>
          </cell>
          <cell r="G1149" t="e">
            <v>#NAME?</v>
          </cell>
          <cell r="H1149" t="e">
            <v>#NAME?</v>
          </cell>
          <cell r="I1149" t="e">
            <v>#NAME?</v>
          </cell>
        </row>
        <row r="1150">
          <cell r="A1150" t="str">
            <v>MV-11</v>
          </cell>
          <cell r="C1150" t="str">
            <v>MA</v>
          </cell>
          <cell r="D1150" t="str">
            <v>ROPERO PARA RESIDENTES</v>
          </cell>
          <cell r="E1150" t="str">
            <v>MA</v>
          </cell>
          <cell r="F1150" t="str">
            <v>EQ</v>
          </cell>
          <cell r="H1150" t="e">
            <v>#NAME?</v>
          </cell>
          <cell r="I1150" t="e">
            <v>#NAME?</v>
          </cell>
        </row>
        <row r="1151">
          <cell r="A1151" t="str">
            <v>L-50</v>
          </cell>
          <cell r="C1151" t="str">
            <v>LAB</v>
          </cell>
          <cell r="D1151" t="str">
            <v xml:space="preserve">ROTADOR DE PLACAS </v>
          </cell>
          <cell r="E1151" t="str">
            <v>L</v>
          </cell>
          <cell r="F1151" t="str">
            <v>EQ</v>
          </cell>
          <cell r="G1151" t="e">
            <v>#NAME?</v>
          </cell>
          <cell r="H1151" t="e">
            <v>#NAME?</v>
          </cell>
          <cell r="I1151" t="e">
            <v>#NAME?</v>
          </cell>
        </row>
        <row r="1152">
          <cell r="A1152" t="str">
            <v>RB-1A</v>
          </cell>
          <cell r="C1152" t="str">
            <v>LAB</v>
          </cell>
          <cell r="D1152" t="str">
            <v xml:space="preserve">ROTADOR DE PLAQUETAS </v>
          </cell>
          <cell r="E1152" t="str">
            <v>L</v>
          </cell>
          <cell r="F1152" t="str">
            <v>EQ</v>
          </cell>
          <cell r="G1152" t="e">
            <v>#NAME?</v>
          </cell>
          <cell r="H1152" t="e">
            <v>#NAME?</v>
          </cell>
          <cell r="I1152" t="e">
            <v>#NAME?</v>
          </cell>
        </row>
        <row r="1153">
          <cell r="A1153" t="str">
            <v>RB-1</v>
          </cell>
          <cell r="C1153" t="str">
            <v>LAB</v>
          </cell>
          <cell r="D1153" t="str">
            <v>ROTADOR DE PLAQUETAS ATEMPERADA</v>
          </cell>
          <cell r="E1153" t="str">
            <v>L</v>
          </cell>
          <cell r="F1153" t="str">
            <v>EQ</v>
          </cell>
          <cell r="G1153" t="e">
            <v>#NAME?</v>
          </cell>
          <cell r="H1153" t="e">
            <v>#NAME?</v>
          </cell>
          <cell r="I1153" t="e">
            <v>#NAME?</v>
          </cell>
        </row>
        <row r="1154">
          <cell r="A1154" t="str">
            <v>L-105A</v>
          </cell>
          <cell r="C1154" t="str">
            <v>LAB</v>
          </cell>
          <cell r="D1154" t="str">
            <v>ROTADOR SEROLOGICO</v>
          </cell>
          <cell r="E1154" t="str">
            <v>L</v>
          </cell>
          <cell r="F1154" t="str">
            <v>EQ</v>
          </cell>
          <cell r="G1154" t="e">
            <v>#NAME?</v>
          </cell>
          <cell r="H1154" t="e">
            <v>#NAME?</v>
          </cell>
          <cell r="I1154" t="e">
            <v>#NAME?</v>
          </cell>
        </row>
        <row r="1155">
          <cell r="A1155" t="str">
            <v>E-34</v>
          </cell>
          <cell r="C1155" t="str">
            <v>MF</v>
          </cell>
          <cell r="D1155" t="str">
            <v>RUEDA DE MARINO CON MANIVELA PARA EJERCICIOS DE HOMBRO</v>
          </cell>
          <cell r="E1155" t="str">
            <v>C</v>
          </cell>
          <cell r="F1155" t="str">
            <v>EQ</v>
          </cell>
          <cell r="G1155" t="e">
            <v>#NAME?</v>
          </cell>
          <cell r="H1155" t="e">
            <v>#NAME?</v>
          </cell>
          <cell r="I1155" t="e">
            <v>#NAME?</v>
          </cell>
        </row>
        <row r="1156">
          <cell r="A1156" t="str">
            <v>AC</v>
          </cell>
          <cell r="C1156" t="str">
            <v>SAL</v>
          </cell>
          <cell r="D1156" t="str">
            <v>SALIDA DE AIRE COMPRIMIDO</v>
          </cell>
          <cell r="E1156" t="str">
            <v>OC</v>
          </cell>
          <cell r="F1156" t="str">
            <v>OC</v>
          </cell>
          <cell r="G1156" t="e">
            <v>#NAME?</v>
          </cell>
          <cell r="H1156" t="e">
            <v>#NAME?</v>
          </cell>
          <cell r="I1156" t="e">
            <v>#NAME?</v>
          </cell>
        </row>
        <row r="1157">
          <cell r="A1157" t="str">
            <v>ON</v>
          </cell>
          <cell r="C1157" t="str">
            <v>SAL</v>
          </cell>
          <cell r="D1157" t="str">
            <v>SALIDA DE OXIDO NITROSO</v>
          </cell>
          <cell r="E1157" t="str">
            <v>OC</v>
          </cell>
          <cell r="F1157" t="str">
            <v>OC</v>
          </cell>
          <cell r="G1157" t="e">
            <v>#NAME?</v>
          </cell>
          <cell r="H1157" t="e">
            <v>#NAME?</v>
          </cell>
          <cell r="I1157" t="e">
            <v>#NAME?</v>
          </cell>
        </row>
        <row r="1158">
          <cell r="A1158" t="str">
            <v>X-34</v>
          </cell>
          <cell r="C1158" t="str">
            <v>NUT</v>
          </cell>
          <cell r="D1158" t="str">
            <v>SANDWICHERA</v>
          </cell>
          <cell r="E1158" t="str">
            <v>E</v>
          </cell>
          <cell r="F1158" t="str">
            <v>EQ</v>
          </cell>
          <cell r="G1158" t="e">
            <v>#NAME?</v>
          </cell>
          <cell r="H1158" t="e">
            <v>#NAME?</v>
          </cell>
          <cell r="I1158" t="e">
            <v>#NAME?</v>
          </cell>
        </row>
        <row r="1159">
          <cell r="A1159" t="str">
            <v>X-36</v>
          </cell>
          <cell r="C1159" t="str">
            <v>NUT</v>
          </cell>
          <cell r="D1159" t="str">
            <v>SARTEN VOLCABLE A GAS</v>
          </cell>
          <cell r="E1159" t="str">
            <v>E</v>
          </cell>
          <cell r="F1159" t="str">
            <v>EQ</v>
          </cell>
          <cell r="G1159" t="e">
            <v>#NAME?</v>
          </cell>
          <cell r="H1159" t="e">
            <v>#NAME?</v>
          </cell>
          <cell r="I1159" t="e">
            <v>#NAME?</v>
          </cell>
        </row>
        <row r="1160">
          <cell r="A1160" t="str">
            <v>K-80</v>
          </cell>
          <cell r="C1160" t="str">
            <v>NUT</v>
          </cell>
          <cell r="D1160" t="str">
            <v>SARTÉN VOLCABLE A GAS DE 85 LTS</v>
          </cell>
          <cell r="E1160" t="str">
            <v>E</v>
          </cell>
          <cell r="F1160" t="str">
            <v>EQ</v>
          </cell>
          <cell r="G1160" t="e">
            <v>#NAME?</v>
          </cell>
          <cell r="H1160" t="e">
            <v>#NAME?</v>
          </cell>
          <cell r="I1160" t="e">
            <v>#NAME?</v>
          </cell>
        </row>
        <row r="1161">
          <cell r="A1161" t="str">
            <v>X-81</v>
          </cell>
          <cell r="C1161" t="str">
            <v>NUT</v>
          </cell>
          <cell r="D1161" t="str">
            <v>SARTEN VOLCABLE A GAS O ELECTRICA</v>
          </cell>
          <cell r="E1161" t="str">
            <v>C</v>
          </cell>
          <cell r="F1161" t="str">
            <v>EQ</v>
          </cell>
          <cell r="I1161" t="e">
            <v>#NAME?</v>
          </cell>
        </row>
        <row r="1162">
          <cell r="A1162" t="str">
            <v>EM-X15</v>
          </cell>
          <cell r="C1162" t="str">
            <v>CG</v>
          </cell>
          <cell r="D1162" t="str">
            <v>SECADORA</v>
          </cell>
          <cell r="E1162" t="str">
            <v>CG</v>
          </cell>
          <cell r="F1162" t="str">
            <v>OC</v>
          </cell>
          <cell r="I1162" t="e">
            <v>#NAME?</v>
          </cell>
        </row>
        <row r="1163">
          <cell r="A1163" t="str">
            <v>L-36</v>
          </cell>
          <cell r="C1163" t="str">
            <v>LAB</v>
          </cell>
          <cell r="D1163" t="str">
            <v xml:space="preserve">SECADORA DE LAMINA  </v>
          </cell>
          <cell r="E1163" t="str">
            <v>L</v>
          </cell>
          <cell r="F1163" t="str">
            <v>EQ</v>
          </cell>
          <cell r="G1163" t="e">
            <v>#NAME?</v>
          </cell>
          <cell r="H1163" t="e">
            <v>#NAME?</v>
          </cell>
          <cell r="I1163" t="e">
            <v>#NAME?</v>
          </cell>
        </row>
        <row r="1164">
          <cell r="A1164" t="str">
            <v>S-51</v>
          </cell>
          <cell r="C1164" t="str">
            <v>EST</v>
          </cell>
          <cell r="D1164" t="str">
            <v xml:space="preserve">SECADORA DE MATERIAL 1.5 Kw. </v>
          </cell>
          <cell r="E1164" t="str">
            <v>C</v>
          </cell>
          <cell r="F1164" t="str">
            <v>EQ</v>
          </cell>
          <cell r="G1164" t="e">
            <v>#NAME?</v>
          </cell>
          <cell r="H1164" t="e">
            <v>#NAME?</v>
          </cell>
        </row>
        <row r="1165">
          <cell r="A1165" t="str">
            <v>LA-35a</v>
          </cell>
          <cell r="C1165" t="str">
            <v>LAV</v>
          </cell>
          <cell r="D1165" t="str">
            <v>SECADORA DE ROPA 12 KG</v>
          </cell>
          <cell r="E1165" t="str">
            <v>EM</v>
          </cell>
          <cell r="F1165" t="str">
            <v>EQ</v>
          </cell>
          <cell r="I1165" t="e">
            <v>#NAME?</v>
          </cell>
        </row>
        <row r="1166">
          <cell r="A1166" t="str">
            <v>LA-35</v>
          </cell>
          <cell r="C1166" t="str">
            <v>LAV</v>
          </cell>
          <cell r="D1166" t="str">
            <v xml:space="preserve">SECADORA DE ROPA AUTOMÁTICA A VAPOR (50KG) </v>
          </cell>
          <cell r="E1166" t="str">
            <v>E</v>
          </cell>
          <cell r="F1166" t="str">
            <v>EQ</v>
          </cell>
          <cell r="G1166" t="e">
            <v>#NAME?</v>
          </cell>
          <cell r="H1166" t="e">
            <v>#NAME?</v>
          </cell>
        </row>
        <row r="1167">
          <cell r="A1167" t="str">
            <v>LA-34</v>
          </cell>
          <cell r="C1167" t="str">
            <v>LAV</v>
          </cell>
          <cell r="D1167" t="str">
            <v>SECADORA DE ROPA AUTOMÁTICA A VAPOR 25KG  (3.5 Kw)</v>
          </cell>
          <cell r="E1167" t="str">
            <v>E</v>
          </cell>
          <cell r="F1167" t="str">
            <v>EQ</v>
          </cell>
          <cell r="G1167" t="e">
            <v>#NAME?</v>
          </cell>
          <cell r="H1167" t="e">
            <v>#NAME?</v>
          </cell>
        </row>
        <row r="1168">
          <cell r="A1168" t="str">
            <v>SE-1</v>
          </cell>
          <cell r="C1168" t="str">
            <v>EST</v>
          </cell>
          <cell r="D1168" t="str">
            <v>SECADORA DE TUBOS CORRUGADOS</v>
          </cell>
          <cell r="E1168" t="str">
            <v>C</v>
          </cell>
          <cell r="F1168" t="str">
            <v>EQ</v>
          </cell>
          <cell r="G1168" t="e">
            <v>#NAME?</v>
          </cell>
          <cell r="H1168" t="e">
            <v>#NAME?</v>
          </cell>
          <cell r="I1168" t="e">
            <v>#NAME?</v>
          </cell>
        </row>
        <row r="1169">
          <cell r="A1169" t="str">
            <v>S-52</v>
          </cell>
          <cell r="C1169" t="str">
            <v>LAB</v>
          </cell>
          <cell r="D1169" t="str">
            <v xml:space="preserve">SECADORA DE TUBULADURAS (1.5 Kw) </v>
          </cell>
          <cell r="E1169" t="str">
            <v>L</v>
          </cell>
          <cell r="F1169" t="str">
            <v>EQ</v>
          </cell>
          <cell r="G1169" t="e">
            <v>#NAME?</v>
          </cell>
          <cell r="H1169" t="e">
            <v>#NAME?</v>
          </cell>
          <cell r="I1169" t="e">
            <v>#NAME?</v>
          </cell>
        </row>
        <row r="1170">
          <cell r="A1170" t="str">
            <v>L-87B</v>
          </cell>
          <cell r="C1170" t="str">
            <v>LAB</v>
          </cell>
          <cell r="D1170" t="str">
            <v>SECUENCIADOR</v>
          </cell>
          <cell r="E1170" t="str">
            <v>L</v>
          </cell>
          <cell r="F1170" t="str">
            <v>EQ</v>
          </cell>
          <cell r="G1170" t="e">
            <v>#NAME?</v>
          </cell>
          <cell r="H1170" t="e">
            <v>#NAME?</v>
          </cell>
          <cell r="I1170" t="e">
            <v>#NAME?</v>
          </cell>
        </row>
        <row r="1171">
          <cell r="A1171" t="str">
            <v>L-24</v>
          </cell>
          <cell r="C1171" t="str">
            <v>LAB</v>
          </cell>
          <cell r="D1171" t="str">
            <v xml:space="preserve">SELLADOR DE TUBULADURA ELÉCTRICO </v>
          </cell>
          <cell r="E1171" t="str">
            <v>C</v>
          </cell>
          <cell r="F1171" t="str">
            <v>EQ</v>
          </cell>
          <cell r="G1171" t="e">
            <v>#NAME?</v>
          </cell>
          <cell r="H1171" t="e">
            <v>#NAME?</v>
          </cell>
          <cell r="I1171" t="e">
            <v>#NAME?</v>
          </cell>
        </row>
        <row r="1172">
          <cell r="A1172" t="str">
            <v>L-24B</v>
          </cell>
          <cell r="C1172" t="str">
            <v>LAB</v>
          </cell>
          <cell r="D1172" t="str">
            <v xml:space="preserve">SELLADOR DE TUBULADURA ELÉCTRICO PORTATIL </v>
          </cell>
          <cell r="E1172" t="str">
            <v>L</v>
          </cell>
          <cell r="F1172" t="str">
            <v>EQ</v>
          </cell>
          <cell r="G1172" t="e">
            <v>#NAME?</v>
          </cell>
          <cell r="H1172" t="e">
            <v>#NAME?</v>
          </cell>
          <cell r="I1172" t="e">
            <v>#NAME?</v>
          </cell>
        </row>
        <row r="1173">
          <cell r="A1173" t="str">
            <v>SE-2</v>
          </cell>
          <cell r="C1173" t="str">
            <v>EST</v>
          </cell>
          <cell r="D1173" t="str">
            <v>SELLADORA AUTOMÁTICA PARA MANGAS MIXTAS C/IMP.</v>
          </cell>
          <cell r="E1173" t="str">
            <v>C</v>
          </cell>
          <cell r="F1173" t="str">
            <v>EQ</v>
          </cell>
          <cell r="G1173" t="e">
            <v>#NAME?</v>
          </cell>
          <cell r="H1173" t="e">
            <v>#NAME?</v>
          </cell>
          <cell r="I1173" t="e">
            <v>#NAME?</v>
          </cell>
        </row>
        <row r="1174">
          <cell r="A1174" t="str">
            <v>S-58A</v>
          </cell>
          <cell r="C1174" t="str">
            <v>EST</v>
          </cell>
          <cell r="D1174" t="str">
            <v>SELLADORA DE BOLSAS</v>
          </cell>
          <cell r="E1174" t="str">
            <v>C</v>
          </cell>
          <cell r="F1174" t="str">
            <v>EQ</v>
          </cell>
          <cell r="G1174" t="e">
            <v>#NAME?</v>
          </cell>
          <cell r="H1174" t="e">
            <v>#NAME?</v>
          </cell>
          <cell r="I1174" t="e">
            <v>#NAME?</v>
          </cell>
        </row>
        <row r="1175">
          <cell r="A1175" t="str">
            <v>SW-100</v>
          </cell>
          <cell r="C1175" t="str">
            <v>INF</v>
          </cell>
          <cell r="D1175" t="str">
            <v>SWITCH KWM 1X4</v>
          </cell>
          <cell r="E1175" t="str">
            <v>INF</v>
          </cell>
          <cell r="F1175" t="str">
            <v>EQ</v>
          </cell>
        </row>
        <row r="1176">
          <cell r="A1176" t="str">
            <v>S-58</v>
          </cell>
          <cell r="C1176" t="str">
            <v>EST</v>
          </cell>
          <cell r="D1176" t="str">
            <v>SELLADORA DE MANGA CONTINUA CON MICROPROCESADOR E IMPRESO</v>
          </cell>
          <cell r="E1176" t="str">
            <v>C</v>
          </cell>
          <cell r="F1176" t="str">
            <v>EQ</v>
          </cell>
          <cell r="G1176" t="e">
            <v>#NAME?</v>
          </cell>
          <cell r="H1176" t="e">
            <v>#NAME?</v>
          </cell>
          <cell r="I1176" t="e">
            <v>#NAME?</v>
          </cell>
        </row>
        <row r="1177">
          <cell r="A1177" t="str">
            <v>L-124A</v>
          </cell>
          <cell r="C1177" t="str">
            <v>LAB</v>
          </cell>
          <cell r="D1177" t="str">
            <v>SELLADORA DE TUBULADURA</v>
          </cell>
          <cell r="E1177" t="str">
            <v>L</v>
          </cell>
          <cell r="F1177" t="str">
            <v>EQ</v>
          </cell>
          <cell r="G1177" t="e">
            <v>#NAME?</v>
          </cell>
          <cell r="H1177" t="e">
            <v>#NAME?</v>
          </cell>
          <cell r="I1177" t="e">
            <v>#NAME?</v>
          </cell>
        </row>
        <row r="1178">
          <cell r="A1178" t="str">
            <v>Z-146A</v>
          </cell>
          <cell r="C1178" t="str">
            <v>INF</v>
          </cell>
          <cell r="D1178" t="str">
            <v>SENSOR DE HUMO</v>
          </cell>
          <cell r="E1178" t="str">
            <v>INF</v>
          </cell>
          <cell r="F1178" t="str">
            <v>OC</v>
          </cell>
          <cell r="I1178" t="e">
            <v>#NAME?</v>
          </cell>
        </row>
        <row r="1179">
          <cell r="A1179" t="str">
            <v>Z-146B</v>
          </cell>
          <cell r="C1179" t="str">
            <v>INF</v>
          </cell>
          <cell r="D1179" t="str">
            <v>SENSOR DE TEMPERATURA</v>
          </cell>
          <cell r="E1179" t="str">
            <v>INF</v>
          </cell>
          <cell r="F1179" t="str">
            <v>OC</v>
          </cell>
        </row>
        <row r="1180">
          <cell r="A1180" t="str">
            <v>SP-1</v>
          </cell>
          <cell r="C1180" t="str">
            <v>LAB</v>
          </cell>
          <cell r="D1180" t="str">
            <v>SEPARADOR DE PLASMA</v>
          </cell>
          <cell r="E1180" t="str">
            <v>L</v>
          </cell>
          <cell r="F1180" t="str">
            <v>EQ</v>
          </cell>
          <cell r="G1180" t="e">
            <v>#NAME?</v>
          </cell>
          <cell r="H1180" t="e">
            <v>#NAME?</v>
          </cell>
        </row>
        <row r="1181">
          <cell r="A1181" t="str">
            <v>O-103</v>
          </cell>
          <cell r="C1181" t="str">
            <v>INF</v>
          </cell>
          <cell r="D1181" t="str">
            <v>SERVIDOR</v>
          </cell>
          <cell r="E1181" t="str">
            <v>INF</v>
          </cell>
          <cell r="F1181" t="str">
            <v>EQ</v>
          </cell>
          <cell r="H1181" t="e">
            <v>#NAME?</v>
          </cell>
        </row>
        <row r="1182">
          <cell r="A1182" t="str">
            <v>Z-125A</v>
          </cell>
          <cell r="C1182" t="str">
            <v>INF</v>
          </cell>
          <cell r="D1182" t="str">
            <v xml:space="preserve">SERVIDOR </v>
          </cell>
          <cell r="E1182" t="str">
            <v>INF</v>
          </cell>
          <cell r="F1182" t="str">
            <v>OC</v>
          </cell>
        </row>
        <row r="1183">
          <cell r="A1183" t="str">
            <v>Z-125B</v>
          </cell>
          <cell r="C1183" t="str">
            <v>INF</v>
          </cell>
          <cell r="D1183" t="str">
            <v xml:space="preserve">SERVIDOR (INCLUYE ALMACENAMIENTO INTERNO) </v>
          </cell>
          <cell r="E1183" t="str">
            <v>INF</v>
          </cell>
          <cell r="F1183" t="str">
            <v>OC</v>
          </cell>
        </row>
        <row r="1184">
          <cell r="A1184" t="str">
            <v>Z-125C</v>
          </cell>
          <cell r="C1184" t="str">
            <v>INF</v>
          </cell>
          <cell r="D1184" t="str">
            <v>SERVIDOR DE VIDEO VIGILANCIA</v>
          </cell>
          <cell r="E1184" t="str">
            <v>INF</v>
          </cell>
          <cell r="F1184" t="str">
            <v>OC</v>
          </cell>
        </row>
        <row r="1185">
          <cell r="A1185" t="str">
            <v>Z-125D</v>
          </cell>
          <cell r="C1185" t="str">
            <v>INF</v>
          </cell>
          <cell r="D1185" t="str">
            <v>SERVIDOR DEL SISTEMA DE LLAMADA DE ENFERMERAS</v>
          </cell>
          <cell r="E1185" t="str">
            <v>INF</v>
          </cell>
          <cell r="F1185" t="str">
            <v>OC</v>
          </cell>
        </row>
        <row r="1186">
          <cell r="A1186" t="str">
            <v>Z-125E</v>
          </cell>
          <cell r="C1186" t="str">
            <v>INF</v>
          </cell>
          <cell r="D1186" t="str">
            <v>SERVIDOR SISTEMA DE GESTIÓN DE IMÁGENES MEDICAS</v>
          </cell>
          <cell r="E1186" t="str">
            <v>INF</v>
          </cell>
          <cell r="F1186" t="str">
            <v>OC</v>
          </cell>
          <cell r="I1186" t="e">
            <v>#NAME?</v>
          </cell>
        </row>
        <row r="1187">
          <cell r="A1187" t="str">
            <v>S-103</v>
          </cell>
          <cell r="C1187" t="str">
            <v>MAN</v>
          </cell>
          <cell r="D1187" t="str">
            <v>SET CONFECCIÓN DE FÉRULAS (PISTOLA DE AIRE CALIENTE, TIJERAS, SIERRA, REMACHADOR)</v>
          </cell>
          <cell r="E1187" t="str">
            <v>E</v>
          </cell>
          <cell r="F1187" t="str">
            <v>EQ</v>
          </cell>
          <cell r="G1187" t="e">
            <v>#NAME?</v>
          </cell>
          <cell r="H1187" t="e">
            <v>#NAME?</v>
          </cell>
          <cell r="I1187" t="e">
            <v>#NAME?</v>
          </cell>
        </row>
        <row r="1188">
          <cell r="A1188" t="str">
            <v>E-61</v>
          </cell>
          <cell r="C1188" t="str">
            <v>MF</v>
          </cell>
          <cell r="D1188" t="str">
            <v>SET DE ACTIVIDADES FUNCIONALES (TABLERO INCLINADO, BOLSAS DE ARENA DIFERENTE PESO)</v>
          </cell>
          <cell r="E1188" t="str">
            <v>C</v>
          </cell>
          <cell r="F1188" t="str">
            <v>EQ</v>
          </cell>
          <cell r="G1188" t="e">
            <v>#NAME?</v>
          </cell>
          <cell r="H1188" t="e">
            <v>#NAME?</v>
          </cell>
          <cell r="I1188" t="e">
            <v>#NAME?</v>
          </cell>
        </row>
        <row r="1189">
          <cell r="A1189" t="str">
            <v>S-100</v>
          </cell>
          <cell r="C1189" t="str">
            <v>NUT</v>
          </cell>
          <cell r="D1189" t="str">
            <v>SET DE COCINA</v>
          </cell>
          <cell r="E1189" t="str">
            <v>E</v>
          </cell>
          <cell r="F1189" t="str">
            <v>EQ</v>
          </cell>
          <cell r="G1189" t="e">
            <v>#NAME?</v>
          </cell>
          <cell r="H1189" t="e">
            <v>#NAME?</v>
          </cell>
          <cell r="I1189" t="e">
            <v>#NAME?</v>
          </cell>
        </row>
        <row r="1190">
          <cell r="A1190" t="str">
            <v>Z-801</v>
          </cell>
          <cell r="C1190" t="str">
            <v>COM</v>
          </cell>
          <cell r="D1190" t="str">
            <v>SET DE COLLARIN  PARA POLITRAUMATIZADOS</v>
          </cell>
          <cell r="E1190" t="str">
            <v>COM</v>
          </cell>
          <cell r="F1190" t="str">
            <v>EQ</v>
          </cell>
          <cell r="G1190" t="e">
            <v>#NAME?</v>
          </cell>
          <cell r="H1190" t="e">
            <v>#NAME?</v>
          </cell>
          <cell r="I1190" t="e">
            <v>#NAME?</v>
          </cell>
        </row>
        <row r="1191">
          <cell r="A1191" t="str">
            <v>E-110</v>
          </cell>
          <cell r="C1191" t="str">
            <v>MF</v>
          </cell>
          <cell r="D1191" t="str">
            <v>SET DE COMPRESAS FRÍAS</v>
          </cell>
          <cell r="E1191" t="str">
            <v>C</v>
          </cell>
          <cell r="F1191" t="str">
            <v>EQ</v>
          </cell>
          <cell r="G1191" t="e">
            <v>#NAME?</v>
          </cell>
          <cell r="H1191" t="e">
            <v>#NAME?</v>
          </cell>
          <cell r="I1191" t="e">
            <v>#NAME?</v>
          </cell>
        </row>
        <row r="1192">
          <cell r="A1192" t="str">
            <v>CF-105</v>
          </cell>
          <cell r="C1192" t="str">
            <v>EM</v>
          </cell>
          <cell r="D1192" t="str">
            <v>SET DE CONTROL DE DUREZA DE AGUA</v>
          </cell>
          <cell r="E1192" t="str">
            <v>E</v>
          </cell>
          <cell r="F1192" t="str">
            <v>EQ</v>
          </cell>
          <cell r="H1192" t="e">
            <v>#NAME?</v>
          </cell>
          <cell r="I1192" t="e">
            <v>#NAME?</v>
          </cell>
        </row>
        <row r="1193">
          <cell r="A1193" t="str">
            <v>INST-124</v>
          </cell>
          <cell r="C1193" t="str">
            <v>INST</v>
          </cell>
          <cell r="D1193" t="str">
            <v>SET DE EQUIPO DE TORACOTOMIA</v>
          </cell>
          <cell r="E1193" t="str">
            <v>I</v>
          </cell>
          <cell r="F1193" t="str">
            <v>EQ</v>
          </cell>
          <cell r="G1193" t="e">
            <v>#NAME?</v>
          </cell>
          <cell r="H1193" t="e">
            <v>#NAME?</v>
          </cell>
          <cell r="I1193" t="e">
            <v>#NAME?</v>
          </cell>
        </row>
        <row r="1194">
          <cell r="A1194" t="str">
            <v>OTO-15</v>
          </cell>
          <cell r="C1194" t="str">
            <v>OTO</v>
          </cell>
          <cell r="D1194" t="str">
            <v xml:space="preserve">SET DE ESPECULOS OTICOS HARTMAN </v>
          </cell>
          <cell r="E1194" t="str">
            <v>I</v>
          </cell>
          <cell r="F1194" t="str">
            <v>EQ</v>
          </cell>
          <cell r="G1194" t="e">
            <v>#NAME?</v>
          </cell>
          <cell r="H1194" t="e">
            <v>#NAME?</v>
          </cell>
          <cell r="I1194" t="e">
            <v>#NAME?</v>
          </cell>
        </row>
        <row r="1195">
          <cell r="A1195" t="str">
            <v>OTO-12</v>
          </cell>
          <cell r="C1195" t="str">
            <v>OTO</v>
          </cell>
          <cell r="D1195" t="str">
            <v>SET DE ESPEJOS LARINGEOS</v>
          </cell>
          <cell r="E1195" t="str">
            <v>I</v>
          </cell>
          <cell r="F1195" t="str">
            <v>EQ</v>
          </cell>
          <cell r="G1195" t="e">
            <v>#NAME?</v>
          </cell>
          <cell r="H1195" t="e">
            <v>#NAME?</v>
          </cell>
          <cell r="I1195" t="e">
            <v>#NAME?</v>
          </cell>
        </row>
        <row r="1196">
          <cell r="A1196" t="str">
            <v>E-38b</v>
          </cell>
          <cell r="C1196" t="str">
            <v>MF</v>
          </cell>
          <cell r="D1196" t="str">
            <v>SET DE ESTIMULACIÓN LINGÜÍSTICA</v>
          </cell>
          <cell r="E1196" t="str">
            <v>C</v>
          </cell>
          <cell r="F1196" t="str">
            <v>EQ</v>
          </cell>
          <cell r="G1196" t="e">
            <v>#NAME?</v>
          </cell>
          <cell r="H1196" t="e">
            <v>#NAME?</v>
          </cell>
          <cell r="I1196" t="e">
            <v>#NAME?</v>
          </cell>
        </row>
        <row r="1197">
          <cell r="A1197" t="str">
            <v>E-111</v>
          </cell>
          <cell r="C1197" t="str">
            <v>MF</v>
          </cell>
          <cell r="D1197" t="str">
            <v>SET DE GONIÓMETRO</v>
          </cell>
          <cell r="E1197" t="str">
            <v>C</v>
          </cell>
          <cell r="F1197" t="str">
            <v>EQ</v>
          </cell>
          <cell r="G1197" t="e">
            <v>#NAME?</v>
          </cell>
          <cell r="H1197" t="e">
            <v>#NAME?</v>
          </cell>
          <cell r="I1197" t="e">
            <v>#NAME?</v>
          </cell>
        </row>
        <row r="1198">
          <cell r="A1198" t="str">
            <v>CF-107</v>
          </cell>
          <cell r="C1198" t="str">
            <v>MAN</v>
          </cell>
          <cell r="D1198" t="str">
            <v>SET DE HERRAMIENTAS ELÉCTRICAS Y MECÁNICAS</v>
          </cell>
          <cell r="E1198" t="str">
            <v>E</v>
          </cell>
          <cell r="F1198" t="str">
            <v>EQ</v>
          </cell>
          <cell r="H1198" t="e">
            <v>#NAME?</v>
          </cell>
          <cell r="I1198" t="e">
            <v>#NAME?</v>
          </cell>
        </row>
        <row r="1199">
          <cell r="A1199" t="str">
            <v>Z-126</v>
          </cell>
          <cell r="C1199" t="str">
            <v>MAN</v>
          </cell>
          <cell r="D1199" t="str">
            <v>SET DE HERRAMIENTAS PARA SOPORTE INFORMÁTICO</v>
          </cell>
          <cell r="E1199" t="str">
            <v>E</v>
          </cell>
          <cell r="F1199" t="str">
            <v>EQ</v>
          </cell>
          <cell r="H1199" t="e">
            <v>#NAME?</v>
          </cell>
          <cell r="I1199" t="e">
            <v>#NAME?</v>
          </cell>
        </row>
        <row r="1200">
          <cell r="A1200" t="str">
            <v>INST-111</v>
          </cell>
          <cell r="C1200" t="str">
            <v>INST</v>
          </cell>
          <cell r="D1200" t="str">
            <v>SET DE INSTRUMENTAL DE COLPOSCOPIA</v>
          </cell>
          <cell r="E1200" t="str">
            <v>I</v>
          </cell>
          <cell r="F1200" t="str">
            <v>EÇ</v>
          </cell>
          <cell r="I1200" t="e">
            <v>#NAME?</v>
          </cell>
        </row>
        <row r="1201">
          <cell r="A1201" t="str">
            <v>INST-69A</v>
          </cell>
          <cell r="C1201" t="str">
            <v>INST</v>
          </cell>
          <cell r="D1201" t="str">
            <v>SET DE INSTRUMENTAL PARA CLAVIJADO PARA TIBIA TIPO CERROJO AO</v>
          </cell>
          <cell r="E1201" t="str">
            <v>I</v>
          </cell>
          <cell r="F1201" t="str">
            <v>EQ</v>
          </cell>
          <cell r="G1201" t="e">
            <v>#NAME?</v>
          </cell>
          <cell r="H1201" t="e">
            <v>#NAME?</v>
          </cell>
          <cell r="I1201" t="e">
            <v>#NAME?</v>
          </cell>
        </row>
        <row r="1202">
          <cell r="A1202" t="str">
            <v>IQ-09</v>
          </cell>
          <cell r="C1202" t="str">
            <v>INST</v>
          </cell>
          <cell r="D1202" t="str">
            <v>SET DE INSTRUMENTAL PARA ODONTOLOGÍA</v>
          </cell>
          <cell r="E1202" t="str">
            <v>I</v>
          </cell>
          <cell r="F1202" t="str">
            <v>EQ</v>
          </cell>
          <cell r="G1202" t="e">
            <v>#NAME?</v>
          </cell>
          <cell r="H1202" t="e">
            <v>#NAME?</v>
          </cell>
        </row>
        <row r="1203">
          <cell r="A1203" t="str">
            <v>IQ-001</v>
          </cell>
          <cell r="C1203" t="str">
            <v>INST</v>
          </cell>
          <cell r="D1203" t="str">
            <v>SET DE INSTRUMENTAL PARA RETIRAR PUNTOS</v>
          </cell>
          <cell r="E1203" t="str">
            <v>I</v>
          </cell>
          <cell r="F1203" t="str">
            <v>EQ</v>
          </cell>
          <cell r="H1203" t="e">
            <v>#NAME?</v>
          </cell>
          <cell r="I1203" t="e">
            <v>#NAME?</v>
          </cell>
        </row>
        <row r="1204">
          <cell r="A1204" t="str">
            <v>INST-41A</v>
          </cell>
          <cell r="C1204" t="str">
            <v>INST</v>
          </cell>
          <cell r="D1204" t="str">
            <v>SET DE INSTRUMENTAL PARA SUTURA</v>
          </cell>
          <cell r="E1204" t="str">
            <v>I</v>
          </cell>
          <cell r="F1204" t="str">
            <v>EQ</v>
          </cell>
          <cell r="G1204" t="e">
            <v>#NAME?</v>
          </cell>
          <cell r="H1204" t="e">
            <v>#NAME?</v>
          </cell>
          <cell r="I1204" t="e">
            <v>#NAME?</v>
          </cell>
        </row>
        <row r="1205">
          <cell r="A1205" t="str">
            <v>K-204</v>
          </cell>
          <cell r="C1205" t="str">
            <v>NUT</v>
          </cell>
          <cell r="D1205" t="str">
            <v>SET DE MENAJE HOSPITALARIO</v>
          </cell>
          <cell r="E1205" t="str">
            <v>E</v>
          </cell>
          <cell r="F1205" t="str">
            <v>EQ</v>
          </cell>
          <cell r="G1205" t="e">
            <v>#NAME?</v>
          </cell>
          <cell r="H1205" t="e">
            <v>#NAME?</v>
          </cell>
          <cell r="I1205" t="e">
            <v>#NAME?</v>
          </cell>
        </row>
        <row r="1206">
          <cell r="A1206" t="str">
            <v>E-109</v>
          </cell>
          <cell r="C1206" t="str">
            <v>MF</v>
          </cell>
          <cell r="D1206" t="str">
            <v>SET DE PELOTAS TERAPÉUTICAS (BOBATH, PILATES Y OTRAS)</v>
          </cell>
          <cell r="E1206" t="str">
            <v>C</v>
          </cell>
          <cell r="F1206" t="str">
            <v>EQ</v>
          </cell>
          <cell r="G1206" t="e">
            <v>#NAME?</v>
          </cell>
          <cell r="H1206" t="e">
            <v>#NAME?</v>
          </cell>
          <cell r="I1206" t="e">
            <v>#NAME?</v>
          </cell>
        </row>
        <row r="1207">
          <cell r="A1207" t="str">
            <v>E-35a</v>
          </cell>
          <cell r="C1207" t="str">
            <v>MF</v>
          </cell>
          <cell r="D1207" t="str">
            <v>SET DE PESAS</v>
          </cell>
          <cell r="E1207" t="str">
            <v>C</v>
          </cell>
          <cell r="F1207" t="str">
            <v>EQ</v>
          </cell>
          <cell r="G1207" t="e">
            <v>#NAME?</v>
          </cell>
          <cell r="H1207" t="e">
            <v>#NAME?</v>
          </cell>
          <cell r="I1207" t="e">
            <v>#NAME?</v>
          </cell>
        </row>
        <row r="1208">
          <cell r="A1208" t="str">
            <v>OTO-13</v>
          </cell>
          <cell r="C1208" t="str">
            <v>OTO</v>
          </cell>
          <cell r="D1208" t="str">
            <v>SET DE PINZAS NASALES</v>
          </cell>
          <cell r="E1208" t="str">
            <v>I</v>
          </cell>
          <cell r="F1208" t="str">
            <v>EQ</v>
          </cell>
          <cell r="G1208" t="e">
            <v>#NAME?</v>
          </cell>
          <cell r="H1208" t="e">
            <v>#NAME?</v>
          </cell>
          <cell r="I1208" t="e">
            <v>#NAME?</v>
          </cell>
        </row>
        <row r="1209">
          <cell r="A1209" t="str">
            <v>OFT-20</v>
          </cell>
          <cell r="C1209" t="str">
            <v>OFT</v>
          </cell>
          <cell r="D1209" t="str">
            <v>SET DE RETINOPLASTIAS</v>
          </cell>
          <cell r="E1209" t="str">
            <v>I</v>
          </cell>
          <cell r="F1209" t="str">
            <v>EQ</v>
          </cell>
          <cell r="G1209" t="e">
            <v>#NAME?</v>
          </cell>
          <cell r="H1209" t="e">
            <v>#NAME?</v>
          </cell>
          <cell r="I1209" t="e">
            <v>#NAME?</v>
          </cell>
        </row>
        <row r="1210">
          <cell r="A1210" t="str">
            <v>OFT-18</v>
          </cell>
          <cell r="C1210" t="str">
            <v>OFT</v>
          </cell>
          <cell r="D1210" t="str">
            <v>SET DE RETIRO DE PUNTOS CIRUGIA POLO POSTERIOR</v>
          </cell>
          <cell r="E1210" t="str">
            <v>I</v>
          </cell>
          <cell r="F1210" t="str">
            <v>EQ</v>
          </cell>
          <cell r="G1210" t="e">
            <v>#NAME?</v>
          </cell>
          <cell r="H1210" t="e">
            <v>#NAME?</v>
          </cell>
          <cell r="I1210" t="e">
            <v>#NAME?</v>
          </cell>
        </row>
        <row r="1211">
          <cell r="A1211" t="str">
            <v>AC-3</v>
          </cell>
          <cell r="C1211" t="str">
            <v>C</v>
          </cell>
          <cell r="D1211" t="str">
            <v>SET DE RIÑONERAS DE ACERO QUIRURGICO</v>
          </cell>
          <cell r="E1211" t="str">
            <v>C</v>
          </cell>
          <cell r="F1211" t="str">
            <v>EQ</v>
          </cell>
          <cell r="G1211" t="e">
            <v>#NAME?</v>
          </cell>
          <cell r="H1211" t="e">
            <v>#NAME?</v>
          </cell>
          <cell r="I1211" t="e">
            <v>#NAME?</v>
          </cell>
        </row>
        <row r="1212">
          <cell r="A1212" t="str">
            <v>MV-107</v>
          </cell>
          <cell r="C1212" t="str">
            <v>MEN</v>
          </cell>
          <cell r="D1212" t="str">
            <v>SET DE ROPA DE CAMA</v>
          </cell>
          <cell r="E1212" t="str">
            <v>C</v>
          </cell>
          <cell r="F1212" t="str">
            <v>EQ</v>
          </cell>
          <cell r="H1212" t="e">
            <v>#NAME?</v>
          </cell>
          <cell r="I1212" t="e">
            <v>#NAME?</v>
          </cell>
        </row>
        <row r="1213">
          <cell r="A1213" t="str">
            <v>AC-1</v>
          </cell>
          <cell r="C1213" t="str">
            <v>C</v>
          </cell>
          <cell r="D1213" t="str">
            <v>SET DE TAMBORES DE ACERO QUIRURGICO</v>
          </cell>
          <cell r="E1213" t="str">
            <v>C</v>
          </cell>
          <cell r="F1213" t="str">
            <v>EQ</v>
          </cell>
          <cell r="G1213" t="e">
            <v>#NAME?</v>
          </cell>
          <cell r="H1213" t="e">
            <v>#NAME?</v>
          </cell>
          <cell r="I1213" t="e">
            <v>#NAME?</v>
          </cell>
        </row>
        <row r="1214">
          <cell r="A1214" t="str">
            <v>INST-300</v>
          </cell>
          <cell r="C1214" t="str">
            <v>INST</v>
          </cell>
          <cell r="D1214" t="str">
            <v>SET DE TOMA DE MUESTRAS GINECO OBSTETRICOS</v>
          </cell>
          <cell r="E1214" t="str">
            <v>I</v>
          </cell>
          <cell r="F1214" t="str">
            <v>EQ</v>
          </cell>
          <cell r="G1214" t="e">
            <v>#NAME?</v>
          </cell>
          <cell r="H1214" t="e">
            <v>#NAME?</v>
          </cell>
          <cell r="I1214" t="e">
            <v>#NAME?</v>
          </cell>
        </row>
        <row r="1215">
          <cell r="A1215" t="str">
            <v>OFT-19</v>
          </cell>
          <cell r="C1215" t="str">
            <v>OFT</v>
          </cell>
          <cell r="D1215" t="str">
            <v>SET EQUIPO DE RETIRO DE PUNTOS SEGMENTO ANTERIOR</v>
          </cell>
          <cell r="E1215" t="str">
            <v>I</v>
          </cell>
          <cell r="F1215" t="str">
            <v>EQ</v>
          </cell>
          <cell r="G1215" t="e">
            <v>#NAME?</v>
          </cell>
          <cell r="H1215" t="e">
            <v>#NAME?</v>
          </cell>
          <cell r="I1215" t="e">
            <v>#NAME?</v>
          </cell>
        </row>
        <row r="1216">
          <cell r="A1216" t="str">
            <v>S-102</v>
          </cell>
          <cell r="C1216" t="str">
            <v>MAN</v>
          </cell>
          <cell r="D1216" t="str">
            <v>SET HERRAMIENTAS PARA CARPINTERÍA, MECÁNICA, GASFITERÍA.</v>
          </cell>
          <cell r="E1216" t="str">
            <v>E</v>
          </cell>
          <cell r="F1216" t="str">
            <v>EQ</v>
          </cell>
          <cell r="G1216" t="e">
            <v>#NAME?</v>
          </cell>
          <cell r="H1216" t="e">
            <v>#NAME?</v>
          </cell>
          <cell r="I1216" t="e">
            <v>#NAME?</v>
          </cell>
        </row>
        <row r="1217">
          <cell r="A1217" t="str">
            <v>INST-92</v>
          </cell>
          <cell r="C1217" t="str">
            <v>INST</v>
          </cell>
          <cell r="D1217" t="str">
            <v>SET INSTRUMENTAL CARDIOVASCULAR ADULTO</v>
          </cell>
          <cell r="E1217" t="str">
            <v>I</v>
          </cell>
          <cell r="F1217" t="str">
            <v>EQ</v>
          </cell>
          <cell r="G1217" t="e">
            <v>#NAME?</v>
          </cell>
          <cell r="H1217" t="e">
            <v>#NAME?</v>
          </cell>
          <cell r="I1217" t="e">
            <v>#NAME?</v>
          </cell>
        </row>
        <row r="1218">
          <cell r="A1218" t="str">
            <v>INST-89</v>
          </cell>
          <cell r="C1218" t="str">
            <v>INST</v>
          </cell>
          <cell r="D1218" t="str">
            <v>SET INSTRUMENTAL CARDIOVASCULAR BASICA CORONARIA</v>
          </cell>
          <cell r="E1218" t="str">
            <v>I</v>
          </cell>
          <cell r="F1218" t="str">
            <v>EQ</v>
          </cell>
          <cell r="G1218" t="e">
            <v>#NAME?</v>
          </cell>
          <cell r="H1218" t="e">
            <v>#NAME?</v>
          </cell>
          <cell r="I1218" t="e">
            <v>#NAME?</v>
          </cell>
        </row>
        <row r="1219">
          <cell r="A1219" t="str">
            <v>INST-90</v>
          </cell>
          <cell r="C1219" t="str">
            <v>INST</v>
          </cell>
          <cell r="D1219" t="str">
            <v>SET INSTRUMENTAL CARDIOVASCULAR NEONATAL</v>
          </cell>
          <cell r="E1219" t="str">
            <v>I</v>
          </cell>
          <cell r="F1219" t="str">
            <v>EQ</v>
          </cell>
          <cell r="G1219" t="e">
            <v>#NAME?</v>
          </cell>
          <cell r="H1219" t="e">
            <v>#NAME?</v>
          </cell>
          <cell r="I1219" t="e">
            <v>#NAME?</v>
          </cell>
        </row>
        <row r="1220">
          <cell r="A1220" t="str">
            <v>INST-91</v>
          </cell>
          <cell r="C1220" t="str">
            <v>INST</v>
          </cell>
          <cell r="D1220" t="str">
            <v>SET INSTRUMENTAL CARDIOVASCULAR PEDIATRICO</v>
          </cell>
          <cell r="E1220" t="str">
            <v>I</v>
          </cell>
          <cell r="F1220" t="str">
            <v>EQ</v>
          </cell>
          <cell r="G1220" t="e">
            <v>#NAME?</v>
          </cell>
          <cell r="H1220" t="e">
            <v>#NAME?</v>
          </cell>
          <cell r="I1220" t="e">
            <v>#NAME?</v>
          </cell>
        </row>
        <row r="1221">
          <cell r="A1221" t="str">
            <v>INST-34</v>
          </cell>
          <cell r="C1221" t="str">
            <v>INST</v>
          </cell>
          <cell r="D1221" t="str">
            <v>SET INSTRUMENTAL COMPLEMENTARIO DE CIRUGIA UROLOGICA PEDIATRICA</v>
          </cell>
          <cell r="E1221" t="str">
            <v>I</v>
          </cell>
          <cell r="F1221" t="str">
            <v>EQ</v>
          </cell>
          <cell r="G1221" t="e">
            <v>#NAME?</v>
          </cell>
          <cell r="H1221" t="e">
            <v>#NAME?</v>
          </cell>
          <cell r="I1221" t="e">
            <v>#NAME?</v>
          </cell>
        </row>
        <row r="1222">
          <cell r="A1222" t="str">
            <v>INST-76</v>
          </cell>
          <cell r="C1222" t="str">
            <v>INST</v>
          </cell>
          <cell r="D1222" t="str">
            <v>SET INSTRUMENTAL COMPLEMENTARIO DE OSTEOSINTESIS DE PELVIS</v>
          </cell>
          <cell r="E1222" t="str">
            <v>I</v>
          </cell>
          <cell r="F1222" t="str">
            <v>EQ</v>
          </cell>
          <cell r="G1222" t="e">
            <v>#NAME?</v>
          </cell>
          <cell r="H1222" t="e">
            <v>#NAME?</v>
          </cell>
          <cell r="I1222" t="e">
            <v>#NAME?</v>
          </cell>
        </row>
        <row r="1223">
          <cell r="A1223" t="str">
            <v>INST-79</v>
          </cell>
          <cell r="C1223" t="str">
            <v>INST</v>
          </cell>
          <cell r="D1223" t="str">
            <v>SET INSTRUMENTAL COMPLEMENTARIO DE PINZAS PARA HUESO</v>
          </cell>
          <cell r="E1223" t="str">
            <v>I</v>
          </cell>
          <cell r="F1223" t="str">
            <v>EQ</v>
          </cell>
          <cell r="G1223" t="e">
            <v>#NAME?</v>
          </cell>
          <cell r="H1223" t="e">
            <v>#NAME?</v>
          </cell>
          <cell r="I1223" t="e">
            <v>#NAME?</v>
          </cell>
        </row>
        <row r="1224">
          <cell r="A1224" t="str">
            <v>INST-80</v>
          </cell>
          <cell r="C1224" t="str">
            <v>INST</v>
          </cell>
          <cell r="D1224" t="str">
            <v>SET INSTRUMENTAL COMPLEMENTARIO DE TRAUMATOLOGIA CERCLAJE OSEO</v>
          </cell>
          <cell r="E1224" t="str">
            <v>I</v>
          </cell>
          <cell r="F1224" t="str">
            <v>EQ</v>
          </cell>
          <cell r="G1224" t="e">
            <v>#NAME?</v>
          </cell>
          <cell r="H1224" t="e">
            <v>#NAME?</v>
          </cell>
          <cell r="I1224" t="e">
            <v>#NAME?</v>
          </cell>
        </row>
        <row r="1225">
          <cell r="A1225" t="str">
            <v>INST-69</v>
          </cell>
          <cell r="C1225" t="str">
            <v>INST</v>
          </cell>
          <cell r="D1225" t="str">
            <v>SET INSTRUMENTAL COMPLEMENTARIO DE TRAUMATOLOGIA PLACAS ANGULADAS</v>
          </cell>
          <cell r="E1225" t="str">
            <v>I</v>
          </cell>
          <cell r="F1225" t="str">
            <v>EQ</v>
          </cell>
          <cell r="G1225" t="e">
            <v>#NAME?</v>
          </cell>
          <cell r="H1225" t="e">
            <v>#NAME?</v>
          </cell>
          <cell r="I1225" t="e">
            <v>#NAME?</v>
          </cell>
        </row>
        <row r="1226">
          <cell r="A1226" t="str">
            <v>INST-70</v>
          </cell>
          <cell r="C1226" t="str">
            <v>INST</v>
          </cell>
          <cell r="D1226" t="str">
            <v>SET INSTRUMENTAL COMPLEMENTARIO DE TRAUMATOLOGIA TORNILLOS CANULADOS</v>
          </cell>
          <cell r="E1226" t="str">
            <v>I</v>
          </cell>
          <cell r="F1226" t="str">
            <v>EQ</v>
          </cell>
          <cell r="G1226" t="e">
            <v>#NAME?</v>
          </cell>
          <cell r="H1226" t="e">
            <v>#NAME?</v>
          </cell>
          <cell r="I1226" t="e">
            <v>#NAME?</v>
          </cell>
        </row>
        <row r="1227">
          <cell r="A1227" t="str">
            <v>INST-81</v>
          </cell>
          <cell r="C1227" t="str">
            <v>INST</v>
          </cell>
          <cell r="D1227" t="str">
            <v>SET INSTRUMENTAL COMPLEMENTARIO PARA EXTRACCION DE CEMENTO OSEO</v>
          </cell>
          <cell r="E1227" t="str">
            <v>I</v>
          </cell>
          <cell r="F1227" t="str">
            <v>EQ</v>
          </cell>
          <cell r="G1227" t="e">
            <v>#NAME?</v>
          </cell>
          <cell r="H1227" t="e">
            <v>#NAME?</v>
          </cell>
          <cell r="I1227" t="e">
            <v>#NAME?</v>
          </cell>
        </row>
        <row r="1228">
          <cell r="A1228" t="str">
            <v>INST-74A</v>
          </cell>
          <cell r="C1228" t="str">
            <v>INST</v>
          </cell>
          <cell r="D1228" t="str">
            <v>SET INSTRUMENTAL COMPLEMENTARIO PARA EXTRACCION DE SEGMENTO OSEO</v>
          </cell>
          <cell r="E1228" t="str">
            <v>I</v>
          </cell>
          <cell r="F1228" t="str">
            <v>EQ</v>
          </cell>
          <cell r="G1228" t="e">
            <v>#NAME?</v>
          </cell>
          <cell r="H1228" t="e">
            <v>#NAME?</v>
          </cell>
          <cell r="I1228" t="e">
            <v>#NAME?</v>
          </cell>
        </row>
        <row r="1229">
          <cell r="A1229" t="str">
            <v>INST-111X</v>
          </cell>
          <cell r="C1229" t="str">
            <v>INST</v>
          </cell>
          <cell r="D1229" t="str">
            <v xml:space="preserve">SET INSTRUMENTAL CRANEOFACIAL </v>
          </cell>
          <cell r="E1229" t="str">
            <v>I</v>
          </cell>
          <cell r="F1229" t="str">
            <v>EQ</v>
          </cell>
          <cell r="G1229" t="e">
            <v>#NAME?</v>
          </cell>
          <cell r="H1229" t="e">
            <v>#NAME?</v>
          </cell>
          <cell r="I1229" t="e">
            <v>#NAME?</v>
          </cell>
        </row>
        <row r="1230">
          <cell r="A1230" t="str">
            <v>OTO-5</v>
          </cell>
          <cell r="C1230" t="str">
            <v>OTO</v>
          </cell>
          <cell r="D1230" t="str">
            <v>SET INSTRUMENTAL DE ADENOAMIGDALECTOMIA PEDIATRICO</v>
          </cell>
          <cell r="E1230" t="str">
            <v>I</v>
          </cell>
          <cell r="F1230" t="str">
            <v>EQ</v>
          </cell>
          <cell r="G1230" t="e">
            <v>#NAME?</v>
          </cell>
          <cell r="H1230" t="e">
            <v>#NAME?</v>
          </cell>
          <cell r="I1230" t="e">
            <v>#NAME?</v>
          </cell>
        </row>
        <row r="1231">
          <cell r="A1231" t="str">
            <v>OTO-2</v>
          </cell>
          <cell r="C1231" t="str">
            <v>OTO</v>
          </cell>
          <cell r="D1231" t="str">
            <v>SET INSTRUMENTAL DE AMIGDALECTOMIA ADOLESCENTE</v>
          </cell>
          <cell r="E1231" t="str">
            <v>I</v>
          </cell>
          <cell r="F1231" t="str">
            <v>EQ</v>
          </cell>
          <cell r="G1231" t="e">
            <v>#NAME?</v>
          </cell>
          <cell r="H1231" t="e">
            <v>#NAME?</v>
          </cell>
          <cell r="I1231" t="e">
            <v>#NAME?</v>
          </cell>
        </row>
        <row r="1232">
          <cell r="A1232" t="str">
            <v>OTO-11</v>
          </cell>
          <cell r="C1232" t="str">
            <v>OTO</v>
          </cell>
          <cell r="D1232" t="str">
            <v>SET INSTRUMENTAL DE AMIGDALECTOMIA ADULTO</v>
          </cell>
          <cell r="E1232" t="str">
            <v>I</v>
          </cell>
          <cell r="F1232" t="str">
            <v>EQ</v>
          </cell>
          <cell r="G1232" t="e">
            <v>#NAME?</v>
          </cell>
          <cell r="H1232" t="e">
            <v>#NAME?</v>
          </cell>
          <cell r="I1232" t="e">
            <v>#NAME?</v>
          </cell>
        </row>
        <row r="1233">
          <cell r="A1233" t="str">
            <v>INST-19</v>
          </cell>
          <cell r="C1233" t="str">
            <v>INST</v>
          </cell>
          <cell r="D1233" t="str">
            <v>SET INSTRUMENTAL DE APENDICECTOMIA</v>
          </cell>
          <cell r="E1233" t="str">
            <v>I</v>
          </cell>
          <cell r="F1233" t="str">
            <v>EQ</v>
          </cell>
          <cell r="G1233" t="e">
            <v>#NAME?</v>
          </cell>
          <cell r="H1233" t="e">
            <v>#NAME?</v>
          </cell>
          <cell r="I1233" t="e">
            <v>#NAME?</v>
          </cell>
        </row>
        <row r="1234">
          <cell r="A1234" t="str">
            <v>INST-47</v>
          </cell>
          <cell r="C1234" t="str">
            <v>INST</v>
          </cell>
          <cell r="D1234" t="str">
            <v>SET INSTRUMENTAL DE ARTRODESIS CERVICAL DE CLOWARD</v>
          </cell>
          <cell r="E1234" t="str">
            <v>I</v>
          </cell>
          <cell r="F1234" t="str">
            <v>EQ</v>
          </cell>
          <cell r="G1234" t="e">
            <v>#NAME?</v>
          </cell>
          <cell r="H1234" t="e">
            <v>#NAME?</v>
          </cell>
          <cell r="I1234" t="e">
            <v>#NAME?</v>
          </cell>
        </row>
        <row r="1235">
          <cell r="A1235" t="str">
            <v>INST-102</v>
          </cell>
          <cell r="C1235" t="str">
            <v>INST</v>
          </cell>
          <cell r="D1235" t="str">
            <v xml:space="preserve">SET INSTRUMENTAL DE AUTOPSIAS </v>
          </cell>
          <cell r="E1235" t="str">
            <v>I</v>
          </cell>
          <cell r="F1235" t="str">
            <v>EQ</v>
          </cell>
          <cell r="G1235" t="e">
            <v>#NAME?</v>
          </cell>
          <cell r="H1235" t="e">
            <v>#NAME?</v>
          </cell>
          <cell r="I1235" t="e">
            <v>#NAME?</v>
          </cell>
        </row>
        <row r="1236">
          <cell r="A1236" t="str">
            <v>OFT-3</v>
          </cell>
          <cell r="C1236" t="str">
            <v>OFT</v>
          </cell>
          <cell r="D1236" t="str">
            <v>SET INSTRUMENTAL DE BAJA VISION 1</v>
          </cell>
          <cell r="E1236" t="str">
            <v>I</v>
          </cell>
          <cell r="F1236" t="str">
            <v>EQ</v>
          </cell>
          <cell r="G1236" t="e">
            <v>#NAME?</v>
          </cell>
          <cell r="H1236" t="e">
            <v>#NAME?</v>
          </cell>
          <cell r="I1236" t="e">
            <v>#NAME?</v>
          </cell>
        </row>
        <row r="1237">
          <cell r="A1237" t="str">
            <v>OFT-13</v>
          </cell>
          <cell r="C1237" t="str">
            <v>OFT</v>
          </cell>
          <cell r="D1237" t="str">
            <v>SET INSTRUMENTAL DE CATARATA</v>
          </cell>
          <cell r="E1237" t="str">
            <v>I</v>
          </cell>
          <cell r="F1237" t="str">
            <v>EQ</v>
          </cell>
          <cell r="G1237" t="e">
            <v>#NAME?</v>
          </cell>
          <cell r="H1237" t="e">
            <v>#NAME?</v>
          </cell>
          <cell r="I1237" t="e">
            <v>#NAME?</v>
          </cell>
        </row>
        <row r="1238">
          <cell r="A1238" t="str">
            <v>INST-25A</v>
          </cell>
          <cell r="C1238" t="str">
            <v>INST</v>
          </cell>
          <cell r="D1238" t="str">
            <v>SET INSTRUMENTAL DE CATETERIZACION VENOSA CENTRAL (FLEBOTOMIA)</v>
          </cell>
          <cell r="E1238" t="str">
            <v>I</v>
          </cell>
          <cell r="F1238" t="str">
            <v>EQ</v>
          </cell>
          <cell r="G1238" t="e">
            <v>#NAME?</v>
          </cell>
          <cell r="H1238" t="e">
            <v>#NAME?</v>
          </cell>
          <cell r="I1238" t="e">
            <v>#NAME?</v>
          </cell>
        </row>
        <row r="1239">
          <cell r="A1239" t="str">
            <v>OFT-10</v>
          </cell>
          <cell r="C1239" t="str">
            <v>OFT</v>
          </cell>
          <cell r="D1239" t="str">
            <v>SET INSTRUMENTAL DE CHALAZION</v>
          </cell>
          <cell r="E1239" t="str">
            <v>I</v>
          </cell>
          <cell r="F1239" t="str">
            <v>EQ</v>
          </cell>
          <cell r="G1239" t="e">
            <v>#NAME?</v>
          </cell>
          <cell r="H1239" t="e">
            <v>#NAME?</v>
          </cell>
          <cell r="I1239" t="e">
            <v>#NAME?</v>
          </cell>
        </row>
        <row r="1240">
          <cell r="A1240" t="str">
            <v>INST-99</v>
          </cell>
          <cell r="C1240" t="str">
            <v>INST</v>
          </cell>
          <cell r="D1240" t="str">
            <v>SET INSTRUMENTAL DE CIRUGIA CRANEO-MAXILO FACIAL-RECONSTRUCTIVA</v>
          </cell>
          <cell r="E1240" t="str">
            <v>I</v>
          </cell>
          <cell r="F1240" t="str">
            <v>EQ</v>
          </cell>
          <cell r="G1240" t="e">
            <v>#NAME?</v>
          </cell>
          <cell r="H1240" t="e">
            <v>#NAME?</v>
          </cell>
          <cell r="I1240" t="e">
            <v>#NAME?</v>
          </cell>
        </row>
        <row r="1241">
          <cell r="A1241" t="str">
            <v>INST-59</v>
          </cell>
          <cell r="C1241" t="str">
            <v>INST</v>
          </cell>
          <cell r="D1241" t="str">
            <v>SET INSTRUMENTAL DE CIRUGIA DE COLUMNA</v>
          </cell>
          <cell r="E1241" t="str">
            <v>I</v>
          </cell>
          <cell r="F1241" t="str">
            <v>EQ</v>
          </cell>
          <cell r="G1241" t="e">
            <v>#NAME?</v>
          </cell>
          <cell r="H1241" t="e">
            <v>#NAME?</v>
          </cell>
          <cell r="I1241" t="e">
            <v>#NAME?</v>
          </cell>
        </row>
        <row r="1242">
          <cell r="A1242" t="str">
            <v>INST-88</v>
          </cell>
          <cell r="C1242" t="str">
            <v>INST</v>
          </cell>
          <cell r="D1242" t="str">
            <v>SET INSTRUMENTAL DE CIRUGIA DE MAMA</v>
          </cell>
          <cell r="E1242" t="str">
            <v>I</v>
          </cell>
          <cell r="F1242" t="str">
            <v>EQ</v>
          </cell>
          <cell r="G1242" t="e">
            <v>#NAME?</v>
          </cell>
          <cell r="H1242" t="e">
            <v>#NAME?</v>
          </cell>
          <cell r="I1242" t="e">
            <v>#NAME?</v>
          </cell>
        </row>
        <row r="1243">
          <cell r="A1243" t="str">
            <v>INST-63</v>
          </cell>
          <cell r="C1243" t="str">
            <v>INST</v>
          </cell>
          <cell r="D1243" t="str">
            <v>SET INSTRUMENTAL DE CIRUGIA DE MANOS</v>
          </cell>
          <cell r="E1243" t="str">
            <v>I</v>
          </cell>
          <cell r="F1243" t="str">
            <v>EQ</v>
          </cell>
          <cell r="G1243" t="e">
            <v>#NAME?</v>
          </cell>
          <cell r="H1243" t="e">
            <v>#NAME?</v>
          </cell>
          <cell r="I1243" t="e">
            <v>#NAME?</v>
          </cell>
        </row>
        <row r="1244">
          <cell r="A1244" t="str">
            <v>INST-97</v>
          </cell>
          <cell r="C1244" t="str">
            <v>INST</v>
          </cell>
          <cell r="D1244" t="str">
            <v>SET INSTRUMENTAL DE CIRUGIA DE PARTES BLANDAS</v>
          </cell>
          <cell r="E1244" t="str">
            <v>I</v>
          </cell>
          <cell r="F1244" t="str">
            <v>EQ</v>
          </cell>
          <cell r="G1244" t="e">
            <v>#NAME?</v>
          </cell>
          <cell r="H1244" t="e">
            <v>#NAME?</v>
          </cell>
          <cell r="I1244" t="e">
            <v>#NAME?</v>
          </cell>
        </row>
        <row r="1245">
          <cell r="A1245" t="str">
            <v>IQ-11</v>
          </cell>
          <cell r="C1245" t="str">
            <v>OD</v>
          </cell>
          <cell r="D1245" t="str">
            <v>SET INSTRUMENTAL DE CIRUGIA DENTAL</v>
          </cell>
          <cell r="E1245" t="str">
            <v>I</v>
          </cell>
          <cell r="F1245" t="str">
            <v>EQ</v>
          </cell>
          <cell r="G1245" t="e">
            <v>#NAME?</v>
          </cell>
          <cell r="H1245" t="e">
            <v>#NAME?</v>
          </cell>
          <cell r="I1245" t="e">
            <v>#NAME?</v>
          </cell>
        </row>
        <row r="1246">
          <cell r="A1246" t="str">
            <v>INST-38A</v>
          </cell>
          <cell r="C1246" t="str">
            <v>INST</v>
          </cell>
          <cell r="D1246" t="str">
            <v xml:space="preserve">SET INSTRUMENTAL DE CIRUGIA ENDOSCOPICA </v>
          </cell>
          <cell r="E1246" t="str">
            <v>I</v>
          </cell>
          <cell r="F1246" t="str">
            <v>EQ</v>
          </cell>
          <cell r="G1246" t="e">
            <v>#NAME?</v>
          </cell>
          <cell r="H1246" t="e">
            <v>#NAME?</v>
          </cell>
          <cell r="I1246" t="e">
            <v>#NAME?</v>
          </cell>
        </row>
        <row r="1247">
          <cell r="A1247" t="str">
            <v>INST-39</v>
          </cell>
          <cell r="C1247" t="str">
            <v>INST</v>
          </cell>
          <cell r="D1247" t="str">
            <v>SET INSTRUMENTAL DE CIRUGIA ENDOSCOPICA ADOLESCENTE</v>
          </cell>
          <cell r="E1247" t="str">
            <v>I</v>
          </cell>
          <cell r="F1247" t="str">
            <v>EQ</v>
          </cell>
          <cell r="G1247" t="e">
            <v>#NAME?</v>
          </cell>
          <cell r="H1247" t="e">
            <v>#NAME?</v>
          </cell>
          <cell r="I1247" t="e">
            <v>#NAME?</v>
          </cell>
        </row>
        <row r="1248">
          <cell r="A1248" t="str">
            <v>OTO-7</v>
          </cell>
          <cell r="C1248" t="str">
            <v>OTO</v>
          </cell>
          <cell r="D1248" t="str">
            <v>SET INSTRUMENTAL DE CIRUGIA ENDOSCOPICA NASO SINUSAL</v>
          </cell>
          <cell r="E1248" t="str">
            <v>I</v>
          </cell>
          <cell r="F1248" t="str">
            <v>EQ</v>
          </cell>
          <cell r="G1248" t="e">
            <v>#NAME?</v>
          </cell>
          <cell r="H1248" t="e">
            <v>#NAME?</v>
          </cell>
          <cell r="I1248" t="e">
            <v>#NAME?</v>
          </cell>
        </row>
        <row r="1249">
          <cell r="A1249" t="str">
            <v>INST-38B</v>
          </cell>
          <cell r="C1249" t="str">
            <v>INST</v>
          </cell>
          <cell r="D1249" t="str">
            <v>SET INSTRUMENTAL DE CIRUGIA ENDOSCOPICA PEDIATRICA</v>
          </cell>
          <cell r="E1249" t="str">
            <v>I</v>
          </cell>
          <cell r="F1249" t="str">
            <v>EQ</v>
          </cell>
          <cell r="G1249" t="e">
            <v>#NAME?</v>
          </cell>
          <cell r="H1249" t="e">
            <v>#NAME?</v>
          </cell>
          <cell r="I1249" t="e">
            <v>#NAME?</v>
          </cell>
        </row>
        <row r="1250">
          <cell r="A1250" t="str">
            <v>INST-62</v>
          </cell>
          <cell r="C1250" t="str">
            <v>INST</v>
          </cell>
          <cell r="D1250" t="str">
            <v>SET INSTRUMENTAL DE CIRUGIA HIPOFISIS</v>
          </cell>
          <cell r="E1250" t="str">
            <v>I</v>
          </cell>
          <cell r="F1250" t="str">
            <v>EQ</v>
          </cell>
          <cell r="G1250" t="e">
            <v>#NAME?</v>
          </cell>
          <cell r="H1250" t="e">
            <v>#NAME?</v>
          </cell>
          <cell r="I1250" t="e">
            <v>#NAME?</v>
          </cell>
        </row>
        <row r="1251">
          <cell r="A1251" t="str">
            <v>INST-20</v>
          </cell>
          <cell r="C1251" t="str">
            <v>INST</v>
          </cell>
          <cell r="D1251" t="str">
            <v>SET INSTRUMENTAL DE CIRUGIA LAPAROSCOPICA</v>
          </cell>
          <cell r="E1251" t="str">
            <v>I</v>
          </cell>
          <cell r="F1251" t="str">
            <v>EQ</v>
          </cell>
          <cell r="G1251" t="e">
            <v>#NAME?</v>
          </cell>
          <cell r="H1251" t="e">
            <v>#NAME?</v>
          </cell>
          <cell r="I1251" t="e">
            <v>#NAME?</v>
          </cell>
        </row>
        <row r="1252">
          <cell r="A1252" t="str">
            <v>INST-21</v>
          </cell>
          <cell r="C1252" t="str">
            <v>INST</v>
          </cell>
          <cell r="D1252" t="str">
            <v>SET INSTRUMENTAL DE CIRUGIA LAPAROSCOPICA NEONATAL</v>
          </cell>
          <cell r="E1252" t="str">
            <v>I</v>
          </cell>
          <cell r="F1252" t="str">
            <v>EQ</v>
          </cell>
          <cell r="G1252" t="e">
            <v>#NAME?</v>
          </cell>
          <cell r="H1252" t="e">
            <v>#NAME?</v>
          </cell>
          <cell r="I1252" t="e">
            <v>#NAME?</v>
          </cell>
        </row>
        <row r="1253">
          <cell r="A1253" t="str">
            <v>INST-18</v>
          </cell>
          <cell r="C1253" t="str">
            <v>INST</v>
          </cell>
          <cell r="D1253" t="str">
            <v>SET INSTRUMENTAL DE CIRUGIA MAYOR</v>
          </cell>
          <cell r="E1253" t="str">
            <v>I</v>
          </cell>
          <cell r="F1253" t="str">
            <v>EQ</v>
          </cell>
          <cell r="G1253" t="e">
            <v>#NAME?</v>
          </cell>
          <cell r="H1253" t="e">
            <v>#NAME?</v>
          </cell>
          <cell r="I1253" t="e">
            <v>#NAME?</v>
          </cell>
        </row>
        <row r="1254">
          <cell r="A1254" t="str">
            <v>INST-17</v>
          </cell>
          <cell r="C1254" t="str">
            <v>INST</v>
          </cell>
          <cell r="D1254" t="str">
            <v>SET INSTRUMENTAL DE CIRUGIA MENOR</v>
          </cell>
          <cell r="E1254" t="str">
            <v>I</v>
          </cell>
          <cell r="F1254" t="str">
            <v>EQ</v>
          </cell>
          <cell r="G1254" t="e">
            <v>#NAME?</v>
          </cell>
          <cell r="H1254" t="e">
            <v>#NAME?</v>
          </cell>
          <cell r="I1254" t="e">
            <v>#NAME?</v>
          </cell>
        </row>
        <row r="1255">
          <cell r="A1255" t="str">
            <v>INST-64</v>
          </cell>
          <cell r="C1255" t="str">
            <v>INST</v>
          </cell>
          <cell r="D1255" t="str">
            <v>SET INSTRUMENTAL DE CIRUGIA MENOR DE TRAUMATOLOGIA</v>
          </cell>
          <cell r="E1255" t="str">
            <v>I</v>
          </cell>
          <cell r="F1255" t="str">
            <v>EQ</v>
          </cell>
          <cell r="G1255" t="e">
            <v>#NAME?</v>
          </cell>
          <cell r="H1255" t="e">
            <v>#NAME?</v>
          </cell>
          <cell r="I1255" t="e">
            <v>#NAME?</v>
          </cell>
        </row>
        <row r="1256">
          <cell r="A1256" t="str">
            <v>INST-35</v>
          </cell>
          <cell r="C1256" t="str">
            <v>INST</v>
          </cell>
          <cell r="D1256" t="str">
            <v>SET INSTRUMENTAL DE CIRUGIA MENOR DE UROLOGIA</v>
          </cell>
          <cell r="E1256" t="str">
            <v>I</v>
          </cell>
          <cell r="F1256" t="str">
            <v>EQ</v>
          </cell>
          <cell r="G1256" t="e">
            <v>#NAME?</v>
          </cell>
          <cell r="H1256" t="e">
            <v>#NAME?</v>
          </cell>
          <cell r="I1256" t="e">
            <v>#NAME?</v>
          </cell>
        </row>
        <row r="1257">
          <cell r="A1257" t="str">
            <v>INST-29</v>
          </cell>
          <cell r="C1257" t="str">
            <v>INST</v>
          </cell>
          <cell r="D1257" t="str">
            <v>SET INSTRUMENTAL DE CIRUGIA PEDIATRICA ESCOLAR</v>
          </cell>
          <cell r="E1257" t="str">
            <v>I</v>
          </cell>
          <cell r="F1257" t="str">
            <v>EQ</v>
          </cell>
          <cell r="G1257" t="e">
            <v>#NAME?</v>
          </cell>
          <cell r="H1257" t="e">
            <v>#NAME?</v>
          </cell>
          <cell r="I1257" t="e">
            <v>#NAME?</v>
          </cell>
        </row>
        <row r="1258">
          <cell r="A1258" t="str">
            <v>INST-28</v>
          </cell>
          <cell r="C1258" t="str">
            <v>INST</v>
          </cell>
          <cell r="D1258" t="str">
            <v>SET INSTRUMENTAL DE CIRUGIA PEDIATRICA LACTANTE</v>
          </cell>
          <cell r="E1258" t="str">
            <v>I</v>
          </cell>
          <cell r="F1258" t="str">
            <v>EQ</v>
          </cell>
          <cell r="G1258" t="e">
            <v>#NAME?</v>
          </cell>
          <cell r="H1258" t="e">
            <v>#NAME?</v>
          </cell>
          <cell r="I1258" t="e">
            <v>#NAME?</v>
          </cell>
        </row>
        <row r="1259">
          <cell r="A1259" t="str">
            <v>INST-27</v>
          </cell>
          <cell r="C1259" t="str">
            <v>INST</v>
          </cell>
          <cell r="D1259" t="str">
            <v>SET INSTRUMENTAL DE CIRUGIA PEDIATRICA NEONATAL</v>
          </cell>
          <cell r="E1259" t="str">
            <v>I</v>
          </cell>
          <cell r="F1259" t="str">
            <v>EQ</v>
          </cell>
          <cell r="G1259" t="e">
            <v>#NAME?</v>
          </cell>
          <cell r="H1259" t="e">
            <v>#NAME?</v>
          </cell>
          <cell r="I1259" t="e">
            <v>#NAME?</v>
          </cell>
        </row>
        <row r="1260">
          <cell r="A1260" t="str">
            <v>INST-30</v>
          </cell>
          <cell r="C1260" t="str">
            <v>INST</v>
          </cell>
          <cell r="D1260" t="str">
            <v>SET INSTRUMENTAL DE CIRUGIA PEDIATRICA PRE ESCOLAR</v>
          </cell>
          <cell r="E1260" t="str">
            <v>I</v>
          </cell>
          <cell r="F1260" t="str">
            <v>EQ</v>
          </cell>
          <cell r="G1260" t="e">
            <v>#NAME?</v>
          </cell>
          <cell r="H1260" t="e">
            <v>#NAME?</v>
          </cell>
          <cell r="I1260" t="e">
            <v>#NAME?</v>
          </cell>
        </row>
        <row r="1261">
          <cell r="A1261" t="str">
            <v>INST-103</v>
          </cell>
          <cell r="C1261" t="str">
            <v>INST</v>
          </cell>
          <cell r="D1261" t="str">
            <v xml:space="preserve">SET INSTRUMENTAL DE CIRUGÍA PLÁSTICA I </v>
          </cell>
          <cell r="E1261" t="str">
            <v>I</v>
          </cell>
          <cell r="F1261" t="str">
            <v>EQ</v>
          </cell>
          <cell r="G1261" t="e">
            <v>#NAME?</v>
          </cell>
          <cell r="H1261" t="e">
            <v>#NAME?</v>
          </cell>
          <cell r="I1261" t="e">
            <v>#NAME?</v>
          </cell>
        </row>
        <row r="1262">
          <cell r="A1262" t="str">
            <v>INST-104</v>
          </cell>
          <cell r="C1262" t="str">
            <v>INST</v>
          </cell>
          <cell r="D1262" t="str">
            <v xml:space="preserve">SET INSTRUMENTAL DE CIRUGÍA PLÁSTICA II </v>
          </cell>
          <cell r="E1262" t="str">
            <v>I</v>
          </cell>
          <cell r="F1262" t="str">
            <v>EQ</v>
          </cell>
          <cell r="G1262" t="e">
            <v>#NAME?</v>
          </cell>
          <cell r="H1262" t="e">
            <v>#NAME?</v>
          </cell>
          <cell r="I1262" t="e">
            <v>#NAME?</v>
          </cell>
        </row>
        <row r="1263">
          <cell r="A1263" t="str">
            <v>INST-105</v>
          </cell>
          <cell r="C1263" t="str">
            <v>INST</v>
          </cell>
          <cell r="D1263" t="str">
            <v xml:space="preserve">SET INSTRUMENTAL DE CIRUGÍA PLÁSTICA III </v>
          </cell>
          <cell r="E1263" t="str">
            <v>I</v>
          </cell>
          <cell r="F1263" t="str">
            <v>EQ</v>
          </cell>
          <cell r="G1263" t="e">
            <v>#NAME?</v>
          </cell>
          <cell r="H1263" t="e">
            <v>#NAME?</v>
          </cell>
          <cell r="I1263" t="e">
            <v>#NAME?</v>
          </cell>
        </row>
        <row r="1264">
          <cell r="A1264" t="str">
            <v>INST-106</v>
          </cell>
          <cell r="C1264" t="str">
            <v>INST</v>
          </cell>
          <cell r="D1264" t="str">
            <v xml:space="preserve">SET INSTRUMENTAL DE CIRUGÍA RECONSTRUCTIVA </v>
          </cell>
          <cell r="E1264" t="str">
            <v>I</v>
          </cell>
          <cell r="F1264" t="str">
            <v>EQ</v>
          </cell>
          <cell r="G1264" t="e">
            <v>#NAME?</v>
          </cell>
          <cell r="H1264" t="e">
            <v>#NAME?</v>
          </cell>
          <cell r="I1264" t="e">
            <v>#NAME?</v>
          </cell>
        </row>
        <row r="1265">
          <cell r="A1265" t="str">
            <v>OFT-7</v>
          </cell>
          <cell r="C1265" t="str">
            <v>OFT</v>
          </cell>
          <cell r="D1265" t="str">
            <v>SET INSTRUMENTAL DE CIRUGIA RECONSTRUCTIVA PARA PARPADOS</v>
          </cell>
          <cell r="E1265" t="str">
            <v>I</v>
          </cell>
          <cell r="F1265" t="str">
            <v>EQ</v>
          </cell>
          <cell r="G1265" t="e">
            <v>#NAME?</v>
          </cell>
          <cell r="H1265" t="e">
            <v>#NAME?</v>
          </cell>
          <cell r="I1265" t="e">
            <v>#NAME?</v>
          </cell>
        </row>
        <row r="1266">
          <cell r="A1266" t="str">
            <v>INST-107</v>
          </cell>
          <cell r="C1266" t="str">
            <v>INST</v>
          </cell>
          <cell r="D1266" t="str">
            <v xml:space="preserve">SET INSTRUMENTAL DE CIRUGÍA RECONSTRUCTIVA PEDIÁTRICA </v>
          </cell>
          <cell r="E1266" t="str">
            <v>I</v>
          </cell>
          <cell r="F1266" t="str">
            <v>EQ</v>
          </cell>
          <cell r="G1266" t="e">
            <v>#NAME?</v>
          </cell>
          <cell r="H1266" t="e">
            <v>#NAME?</v>
          </cell>
          <cell r="I1266" t="e">
            <v>#NAME?</v>
          </cell>
        </row>
        <row r="1267">
          <cell r="A1267" t="str">
            <v>INST-85</v>
          </cell>
          <cell r="C1267" t="str">
            <v>INST</v>
          </cell>
          <cell r="D1267" t="str">
            <v>SET INSTRUMENTAL DE CIRUGIA VULVO VAGINAL</v>
          </cell>
          <cell r="E1267" t="str">
            <v>I</v>
          </cell>
          <cell r="F1267" t="str">
            <v>EQ</v>
          </cell>
          <cell r="G1267" t="e">
            <v>#NAME?</v>
          </cell>
          <cell r="H1267" t="e">
            <v>#NAME?</v>
          </cell>
          <cell r="I1267" t="e">
            <v>#NAME?</v>
          </cell>
        </row>
        <row r="1268">
          <cell r="A1268" t="str">
            <v>INST-98</v>
          </cell>
          <cell r="C1268" t="str">
            <v>INST</v>
          </cell>
          <cell r="D1268" t="str">
            <v>SET INSTRUMENTAL DE CIRUGIAS FINAS</v>
          </cell>
          <cell r="E1268" t="str">
            <v>I</v>
          </cell>
          <cell r="F1268" t="str">
            <v>EQ</v>
          </cell>
          <cell r="G1268" t="e">
            <v>#NAME?</v>
          </cell>
          <cell r="H1268" t="e">
            <v>#NAME?</v>
          </cell>
          <cell r="I1268" t="e">
            <v>#NAME?</v>
          </cell>
        </row>
        <row r="1269">
          <cell r="A1269" t="str">
            <v>INST-22</v>
          </cell>
          <cell r="C1269" t="str">
            <v>INST</v>
          </cell>
          <cell r="D1269" t="str">
            <v>SET INSTRUMENTAL DE COLICESTEOTOMIA Y VIAS BILIARES</v>
          </cell>
          <cell r="E1269" t="str">
            <v>I</v>
          </cell>
          <cell r="F1269" t="str">
            <v>EQ</v>
          </cell>
          <cell r="G1269" t="e">
            <v>#NAME?</v>
          </cell>
          <cell r="H1269" t="e">
            <v>#NAME?</v>
          </cell>
          <cell r="I1269" t="e">
            <v>#NAME?</v>
          </cell>
        </row>
        <row r="1270">
          <cell r="A1270" t="str">
            <v>INST-48</v>
          </cell>
          <cell r="C1270" t="str">
            <v>INST</v>
          </cell>
          <cell r="D1270" t="str">
            <v>SET INSTRUMENTAL DE CRANEOTOMIA</v>
          </cell>
          <cell r="E1270" t="str">
            <v>I</v>
          </cell>
          <cell r="F1270" t="str">
            <v>EQ</v>
          </cell>
          <cell r="G1270" t="e">
            <v>#NAME?</v>
          </cell>
          <cell r="H1270" t="e">
            <v>#NAME?</v>
          </cell>
          <cell r="I1270" t="e">
            <v>#NAME?</v>
          </cell>
        </row>
        <row r="1271">
          <cell r="A1271" t="str">
            <v>INST-56</v>
          </cell>
          <cell r="C1271" t="str">
            <v>INST</v>
          </cell>
          <cell r="D1271" t="str">
            <v>SET INSTRUMENTAL DE CRANEOTOMIA HIPOFISIS</v>
          </cell>
          <cell r="E1271" t="str">
            <v>I</v>
          </cell>
          <cell r="F1271" t="str">
            <v>EQ</v>
          </cell>
          <cell r="G1271" t="e">
            <v>#NAME?</v>
          </cell>
          <cell r="H1271" t="e">
            <v>#NAME?</v>
          </cell>
          <cell r="I1271" t="e">
            <v>#NAME?</v>
          </cell>
        </row>
        <row r="1272">
          <cell r="A1272" t="str">
            <v>INST-55</v>
          </cell>
          <cell r="C1272" t="str">
            <v>INST</v>
          </cell>
          <cell r="D1272" t="str">
            <v>SET INSTRUMENTAL DE CRANEOTOMIA PARA CIRUGIA NEUROVASCULAR</v>
          </cell>
          <cell r="E1272" t="str">
            <v>I</v>
          </cell>
          <cell r="F1272" t="str">
            <v>EQ</v>
          </cell>
          <cell r="G1272" t="e">
            <v>#NAME?</v>
          </cell>
          <cell r="H1272" t="e">
            <v>#NAME?</v>
          </cell>
          <cell r="I1272" t="e">
            <v>#NAME?</v>
          </cell>
        </row>
        <row r="1273">
          <cell r="A1273" t="str">
            <v>INST-50</v>
          </cell>
          <cell r="C1273" t="str">
            <v>INST</v>
          </cell>
          <cell r="D1273" t="str">
            <v>SET INSTRUMENTAL DE CRANEOTOMIA PARA FOSA POSTERIOR</v>
          </cell>
          <cell r="E1273" t="str">
            <v>I</v>
          </cell>
          <cell r="F1273" t="str">
            <v>EQ</v>
          </cell>
          <cell r="G1273" t="e">
            <v>#NAME?</v>
          </cell>
          <cell r="H1273" t="e">
            <v>#NAME?</v>
          </cell>
          <cell r="I1273" t="e">
            <v>#NAME?</v>
          </cell>
        </row>
        <row r="1274">
          <cell r="A1274" t="str">
            <v>INST-46</v>
          </cell>
          <cell r="C1274" t="str">
            <v>INST</v>
          </cell>
          <cell r="D1274" t="str">
            <v>SET INSTRUMENTAL DE CRANEOTOMIA SUBOCCIPITAL</v>
          </cell>
          <cell r="E1274" t="str">
            <v>I</v>
          </cell>
          <cell r="F1274" t="str">
            <v>EQ</v>
          </cell>
          <cell r="G1274" t="e">
            <v>#NAME?</v>
          </cell>
          <cell r="H1274" t="e">
            <v>#NAME?</v>
          </cell>
          <cell r="I1274" t="e">
            <v>#NAME?</v>
          </cell>
        </row>
        <row r="1275">
          <cell r="A1275" t="str">
            <v>INST-501</v>
          </cell>
          <cell r="C1275" t="str">
            <v>INST</v>
          </cell>
          <cell r="D1275" t="str">
            <v>SET INSTRUMENTAL DE CRIOTERAPIA Y CONO LEEP</v>
          </cell>
          <cell r="E1275" t="str">
            <v>I</v>
          </cell>
          <cell r="F1275" t="str">
            <v>EQ</v>
          </cell>
          <cell r="G1275" t="e">
            <v>#NAME?</v>
          </cell>
          <cell r="H1275" t="e">
            <v>#NAME?</v>
          </cell>
          <cell r="I1275" t="e">
            <v>#NAME?</v>
          </cell>
        </row>
        <row r="1276">
          <cell r="A1276" t="str">
            <v>IQ-12</v>
          </cell>
          <cell r="C1276" t="str">
            <v>INST</v>
          </cell>
          <cell r="D1276" t="str">
            <v>SET INSTRUMENTAL DE CURACIONES</v>
          </cell>
          <cell r="E1276" t="str">
            <v>I</v>
          </cell>
          <cell r="F1276" t="str">
            <v>EQ</v>
          </cell>
          <cell r="G1276" t="e">
            <v>#NAME?</v>
          </cell>
          <cell r="H1276" t="e">
            <v>#NAME?</v>
          </cell>
          <cell r="I1276" t="e">
            <v>#NAME?</v>
          </cell>
        </row>
        <row r="1277">
          <cell r="A1277" t="str">
            <v>INST-9</v>
          </cell>
          <cell r="C1277" t="str">
            <v>INST</v>
          </cell>
          <cell r="D1277" t="str">
            <v>SET INSTRUMENTAL DE CURACIONES PEDIATRICO</v>
          </cell>
          <cell r="E1277" t="str">
            <v>I</v>
          </cell>
          <cell r="F1277" t="str">
            <v>EQ</v>
          </cell>
          <cell r="G1277" t="e">
            <v>#NAME?</v>
          </cell>
          <cell r="H1277" t="e">
            <v>#NAME?</v>
          </cell>
          <cell r="I1277" t="e">
            <v>#NAME?</v>
          </cell>
        </row>
        <row r="1278">
          <cell r="A1278" t="str">
            <v>OFT-4</v>
          </cell>
          <cell r="C1278" t="str">
            <v>OFT</v>
          </cell>
          <cell r="D1278" t="str">
            <v>SET INSTRUMENTAL DE DACRIOSTORINOSTOMIA</v>
          </cell>
          <cell r="E1278" t="str">
            <v>I</v>
          </cell>
          <cell r="F1278" t="str">
            <v>EQ</v>
          </cell>
          <cell r="G1278" t="e">
            <v>#NAME?</v>
          </cell>
          <cell r="H1278" t="e">
            <v>#NAME?</v>
          </cell>
          <cell r="I1278" t="e">
            <v>#NAME?</v>
          </cell>
        </row>
        <row r="1279">
          <cell r="A1279" t="str">
            <v>INST-26</v>
          </cell>
          <cell r="C1279" t="str">
            <v>INST</v>
          </cell>
          <cell r="D1279" t="str">
            <v>SET INSTRUMENTAL DE DEBRIDACION Y LIMPIEZA QUIRURGICA</v>
          </cell>
          <cell r="E1279" t="str">
            <v>I</v>
          </cell>
          <cell r="F1279" t="str">
            <v>EQ</v>
          </cell>
          <cell r="G1279" t="e">
            <v>#NAME?</v>
          </cell>
          <cell r="H1279" t="e">
            <v>#NAME?</v>
          </cell>
          <cell r="I1279" t="e">
            <v>#NAME?</v>
          </cell>
        </row>
        <row r="1280">
          <cell r="A1280" t="str">
            <v>INST-57</v>
          </cell>
          <cell r="C1280" t="str">
            <v>INST</v>
          </cell>
          <cell r="D1280" t="str">
            <v>SET INSTRUMENTAL DE DERIVACION VENTRICULO PERITONEAL</v>
          </cell>
          <cell r="E1280" t="str">
            <v>I</v>
          </cell>
          <cell r="F1280" t="str">
            <v>EQ</v>
          </cell>
          <cell r="G1280" t="e">
            <v>#NAME?</v>
          </cell>
          <cell r="H1280" t="e">
            <v>#NAME?</v>
          </cell>
          <cell r="I1280" t="e">
            <v>#NAME?</v>
          </cell>
        </row>
        <row r="1281">
          <cell r="A1281" t="str">
            <v>INST-112</v>
          </cell>
          <cell r="C1281" t="str">
            <v>INST</v>
          </cell>
          <cell r="D1281" t="str">
            <v xml:space="preserve">SET INSTRUMENTAL DE DILATADORES DE BENUIQUE </v>
          </cell>
          <cell r="E1281" t="str">
            <v>I</v>
          </cell>
          <cell r="F1281" t="str">
            <v>EQ</v>
          </cell>
          <cell r="G1281" t="e">
            <v>#NAME?</v>
          </cell>
          <cell r="H1281" t="e">
            <v>#NAME?</v>
          </cell>
          <cell r="I1281" t="e">
            <v>#NAME?</v>
          </cell>
        </row>
        <row r="1282">
          <cell r="A1282" t="str">
            <v>INST-113</v>
          </cell>
          <cell r="C1282" t="str">
            <v>INST</v>
          </cell>
          <cell r="D1282" t="str">
            <v xml:space="preserve">SET INSTRUMENTAL DE DISGENESIAS AURICULARES </v>
          </cell>
          <cell r="E1282" t="str">
            <v>I</v>
          </cell>
          <cell r="F1282" t="str">
            <v>EQ</v>
          </cell>
          <cell r="G1282" t="e">
            <v>#NAME?</v>
          </cell>
          <cell r="H1282" t="e">
            <v>#NAME?</v>
          </cell>
          <cell r="I1282" t="e">
            <v>#NAME?</v>
          </cell>
        </row>
        <row r="1283">
          <cell r="A1283" t="str">
            <v>INST-114</v>
          </cell>
          <cell r="C1283" t="str">
            <v>INST</v>
          </cell>
          <cell r="D1283" t="str">
            <v xml:space="preserve">SET INSTRUMENTAL DE DISTRACCIÓN ÓSEA </v>
          </cell>
          <cell r="E1283" t="str">
            <v>I</v>
          </cell>
          <cell r="F1283" t="str">
            <v>EQ</v>
          </cell>
          <cell r="G1283" t="e">
            <v>#NAME?</v>
          </cell>
          <cell r="H1283" t="e">
            <v>#NAME?</v>
          </cell>
          <cell r="I1283" t="e">
            <v>#NAME?</v>
          </cell>
        </row>
        <row r="1284">
          <cell r="A1284" t="str">
            <v>INST-74</v>
          </cell>
          <cell r="C1284" t="str">
            <v>INST</v>
          </cell>
          <cell r="D1284" t="str">
            <v xml:space="preserve">SET INSTRUMENTAL DE ENCLAVIJADO PARA FEMUR TIPO CERROJO </v>
          </cell>
          <cell r="E1284" t="str">
            <v>I</v>
          </cell>
          <cell r="F1284" t="str">
            <v>EQ</v>
          </cell>
          <cell r="G1284" t="e">
            <v>#NAME?</v>
          </cell>
          <cell r="H1284" t="e">
            <v>#NAME?</v>
          </cell>
          <cell r="I1284" t="e">
            <v>#NAME?</v>
          </cell>
        </row>
        <row r="1285">
          <cell r="A1285" t="str">
            <v>INST-73</v>
          </cell>
          <cell r="C1285" t="str">
            <v>INST</v>
          </cell>
          <cell r="D1285" t="str">
            <v>SET INSTRUMENTAL DE ENCLAVIJADO PARA FEMUR TIPO CERROJO AO</v>
          </cell>
          <cell r="E1285" t="str">
            <v>I</v>
          </cell>
          <cell r="F1285" t="str">
            <v>EQ</v>
          </cell>
          <cell r="G1285" t="e">
            <v>#NAME?</v>
          </cell>
          <cell r="H1285" t="e">
            <v>#NAME?</v>
          </cell>
          <cell r="I1285" t="e">
            <v>#NAME?</v>
          </cell>
        </row>
        <row r="1286">
          <cell r="A1286" t="str">
            <v>INST-72</v>
          </cell>
          <cell r="C1286" t="str">
            <v>INST</v>
          </cell>
          <cell r="D1286" t="str">
            <v>SET INSTRUMENTAL DE ENCLAVIJADO PARA TIBIA TIPO CERROJO AO</v>
          </cell>
          <cell r="E1286" t="str">
            <v>I</v>
          </cell>
          <cell r="F1286" t="str">
            <v>EQ</v>
          </cell>
          <cell r="G1286" t="e">
            <v>#NAME?</v>
          </cell>
          <cell r="H1286" t="e">
            <v>#NAME?</v>
          </cell>
          <cell r="I1286" t="e">
            <v>#NAME?</v>
          </cell>
        </row>
        <row r="1287">
          <cell r="A1287" t="str">
            <v>OFT-5</v>
          </cell>
          <cell r="C1287" t="str">
            <v>OFT</v>
          </cell>
          <cell r="D1287" t="str">
            <v>SET INSTRUMENTAL DE ENUCLEACION</v>
          </cell>
          <cell r="E1287" t="str">
            <v>I</v>
          </cell>
          <cell r="F1287" t="str">
            <v>EQ</v>
          </cell>
          <cell r="G1287" t="e">
            <v>#NAME?</v>
          </cell>
          <cell r="H1287" t="e">
            <v>#NAME?</v>
          </cell>
          <cell r="I1287" t="e">
            <v>#NAME?</v>
          </cell>
        </row>
        <row r="1288">
          <cell r="A1288" t="str">
            <v>OFT-16</v>
          </cell>
          <cell r="C1288" t="str">
            <v>OFT</v>
          </cell>
          <cell r="D1288" t="str">
            <v>SET INSTRUMENTAL DE ESTRABISMO</v>
          </cell>
          <cell r="E1288" t="str">
            <v>I</v>
          </cell>
          <cell r="F1288" t="str">
            <v>EQ</v>
          </cell>
          <cell r="G1288" t="e">
            <v>#NAME?</v>
          </cell>
          <cell r="H1288" t="e">
            <v>#NAME?</v>
          </cell>
          <cell r="I1288" t="e">
            <v>#NAME?</v>
          </cell>
        </row>
        <row r="1289">
          <cell r="A1289" t="str">
            <v>IQ-21</v>
          </cell>
          <cell r="C1289" t="str">
            <v>INST</v>
          </cell>
          <cell r="D1289" t="str">
            <v>SET INSTRUMENTAL DE EXTRACCIÓN DE CUERPO EXTRAÑO</v>
          </cell>
          <cell r="E1289" t="str">
            <v>I</v>
          </cell>
          <cell r="F1289" t="str">
            <v>EQ</v>
          </cell>
          <cell r="G1289" t="e">
            <v>#NAME?</v>
          </cell>
          <cell r="H1289" t="e">
            <v>#NAME?</v>
          </cell>
          <cell r="I1289" t="e">
            <v>#NAME?</v>
          </cell>
        </row>
        <row r="1290">
          <cell r="A1290" t="str">
            <v>INST-35</v>
          </cell>
          <cell r="C1290" t="str">
            <v>INST</v>
          </cell>
          <cell r="D1290" t="str">
            <v>SET INSTRUMENTAL DE FLEBOTOMIA</v>
          </cell>
          <cell r="E1290" t="str">
            <v>I</v>
          </cell>
          <cell r="F1290" t="str">
            <v>EQ</v>
          </cell>
          <cell r="G1290" t="e">
            <v>#NAME?</v>
          </cell>
          <cell r="H1290" t="e">
            <v>#NAME?</v>
          </cell>
          <cell r="I1290" t="e">
            <v>#NAME?</v>
          </cell>
        </row>
        <row r="1291">
          <cell r="A1291" t="str">
            <v>INST-23</v>
          </cell>
          <cell r="C1291" t="str">
            <v>INST</v>
          </cell>
          <cell r="D1291" t="str">
            <v>SET INSTRUMENTAL DE GASTRECTOMIA</v>
          </cell>
          <cell r="E1291" t="str">
            <v>I</v>
          </cell>
          <cell r="F1291" t="str">
            <v>EQ</v>
          </cell>
          <cell r="G1291" t="e">
            <v>#NAME?</v>
          </cell>
          <cell r="H1291" t="e">
            <v>#NAME?</v>
          </cell>
          <cell r="I1291" t="e">
            <v>#NAME?</v>
          </cell>
        </row>
        <row r="1292">
          <cell r="A1292" t="str">
            <v>OFT-14</v>
          </cell>
          <cell r="C1292" t="str">
            <v>OFT</v>
          </cell>
          <cell r="D1292" t="str">
            <v xml:space="preserve">SET INSTRUMENTAL DE GLAUCOMA </v>
          </cell>
          <cell r="E1292" t="str">
            <v>I</v>
          </cell>
          <cell r="F1292" t="str">
            <v>EQ</v>
          </cell>
          <cell r="G1292" t="e">
            <v>#NAME?</v>
          </cell>
          <cell r="H1292" t="e">
            <v>#NAME?</v>
          </cell>
          <cell r="I1292" t="e">
            <v>#NAME?</v>
          </cell>
        </row>
        <row r="1293">
          <cell r="A1293" t="str">
            <v>INST-60</v>
          </cell>
          <cell r="C1293" t="str">
            <v>INST</v>
          </cell>
          <cell r="D1293" t="str">
            <v>SET INSTRUMENTAL DE HIDROCEFALIA</v>
          </cell>
          <cell r="E1293" t="str">
            <v>I</v>
          </cell>
          <cell r="F1293" t="str">
            <v>EQ</v>
          </cell>
          <cell r="G1293" t="e">
            <v>#NAME?</v>
          </cell>
          <cell r="H1293" t="e">
            <v>#NAME?</v>
          </cell>
          <cell r="I1293" t="e">
            <v>#NAME?</v>
          </cell>
        </row>
        <row r="1294">
          <cell r="A1294" t="str">
            <v>INST-36</v>
          </cell>
          <cell r="C1294" t="str">
            <v>INST</v>
          </cell>
          <cell r="D1294" t="str">
            <v>SET INSTRUMENTAL DE HIPOSPADIAS</v>
          </cell>
          <cell r="E1294" t="str">
            <v>I</v>
          </cell>
          <cell r="F1294" t="str">
            <v>EQ</v>
          </cell>
          <cell r="G1294" t="e">
            <v>#NAME?</v>
          </cell>
          <cell r="H1294" t="e">
            <v>#NAME?</v>
          </cell>
          <cell r="I1294" t="e">
            <v>#NAME?</v>
          </cell>
        </row>
        <row r="1295">
          <cell r="A1295" t="str">
            <v>INST-82</v>
          </cell>
          <cell r="C1295" t="str">
            <v>INST</v>
          </cell>
          <cell r="D1295" t="str">
            <v>SET INSTRUMENTAL DE INSERCION Y RETIRO DE DIU</v>
          </cell>
          <cell r="E1295" t="str">
            <v>I</v>
          </cell>
          <cell r="F1295" t="str">
            <v>EQ</v>
          </cell>
          <cell r="G1295" t="e">
            <v>#NAME?</v>
          </cell>
          <cell r="H1295" t="e">
            <v>#NAME?</v>
          </cell>
          <cell r="I1295" t="e">
            <v>#NAME?</v>
          </cell>
        </row>
        <row r="1296">
          <cell r="A1296" t="str">
            <v>INST-115</v>
          </cell>
          <cell r="C1296" t="str">
            <v>INST</v>
          </cell>
          <cell r="D1296" t="str">
            <v xml:space="preserve">SET INSTRUMENTAL DE LABIO </v>
          </cell>
          <cell r="E1296" t="str">
            <v>I</v>
          </cell>
          <cell r="F1296" t="str">
            <v>EQ</v>
          </cell>
          <cell r="G1296" t="e">
            <v>#NAME?</v>
          </cell>
          <cell r="H1296" t="e">
            <v>#NAME?</v>
          </cell>
          <cell r="I1296" t="e">
            <v>#NAME?</v>
          </cell>
        </row>
        <row r="1297">
          <cell r="A1297" t="str">
            <v>INST-40</v>
          </cell>
          <cell r="C1297" t="str">
            <v>INST</v>
          </cell>
          <cell r="D1297" t="str">
            <v>SET INSTRUMENTAL DE LAMINECTOMIA</v>
          </cell>
          <cell r="E1297" t="str">
            <v>I</v>
          </cell>
          <cell r="F1297" t="str">
            <v>EQ</v>
          </cell>
          <cell r="G1297" t="e">
            <v>#NAME?</v>
          </cell>
          <cell r="H1297" t="e">
            <v>#NAME?</v>
          </cell>
          <cell r="I1297" t="e">
            <v>#NAME?</v>
          </cell>
        </row>
        <row r="1298">
          <cell r="A1298" t="str">
            <v>INST-41</v>
          </cell>
          <cell r="C1298" t="str">
            <v>INST</v>
          </cell>
          <cell r="D1298" t="str">
            <v>SET INSTRUMENTAL DE LAMINECTOMIA LUMBAR</v>
          </cell>
          <cell r="E1298" t="str">
            <v>I</v>
          </cell>
          <cell r="F1298" t="str">
            <v>EQ</v>
          </cell>
          <cell r="G1298" t="e">
            <v>#NAME?</v>
          </cell>
          <cell r="H1298" t="e">
            <v>#NAME?</v>
          </cell>
          <cell r="I1298" t="e">
            <v>#NAME?</v>
          </cell>
        </row>
        <row r="1299">
          <cell r="A1299" t="str">
            <v>INST-83</v>
          </cell>
          <cell r="C1299" t="str">
            <v>INST</v>
          </cell>
          <cell r="D1299" t="str">
            <v>SET INSTRUMENTAL DE LAPARATOMIA CESAREA</v>
          </cell>
          <cell r="E1299" t="str">
            <v>I</v>
          </cell>
          <cell r="F1299" t="str">
            <v>EQ</v>
          </cell>
          <cell r="G1299" t="e">
            <v>#NAME?</v>
          </cell>
          <cell r="H1299" t="e">
            <v>#NAME?</v>
          </cell>
          <cell r="I1299" t="e">
            <v>#NAME?</v>
          </cell>
        </row>
        <row r="1300">
          <cell r="A1300" t="str">
            <v>INST-84</v>
          </cell>
          <cell r="C1300" t="str">
            <v>INST</v>
          </cell>
          <cell r="D1300" t="str">
            <v>SET INSTRUMENTAL DE LEGRADO UTERINO</v>
          </cell>
          <cell r="E1300" t="str">
            <v>I</v>
          </cell>
          <cell r="F1300" t="str">
            <v>EQ</v>
          </cell>
          <cell r="G1300" t="e">
            <v>#NAME?</v>
          </cell>
          <cell r="H1300" t="e">
            <v>#NAME?</v>
          </cell>
          <cell r="I1300" t="e">
            <v>#NAME?</v>
          </cell>
        </row>
        <row r="1301">
          <cell r="A1301" t="str">
            <v>INST-32</v>
          </cell>
          <cell r="C1301" t="str">
            <v>INST</v>
          </cell>
          <cell r="D1301" t="str">
            <v>SET INSTRUMENTAL DE MALFORMACIONES ANO RECTALES</v>
          </cell>
          <cell r="E1301" t="str">
            <v>I</v>
          </cell>
          <cell r="F1301" t="str">
            <v>EQ</v>
          </cell>
          <cell r="G1301" t="e">
            <v>#NAME?</v>
          </cell>
          <cell r="H1301" t="e">
            <v>#NAME?</v>
          </cell>
          <cell r="I1301" t="e">
            <v>#NAME?</v>
          </cell>
        </row>
        <row r="1302">
          <cell r="A1302" t="str">
            <v>INST-42</v>
          </cell>
          <cell r="C1302" t="str">
            <v>INST</v>
          </cell>
          <cell r="D1302" t="str">
            <v>SET INSTRUMENTAL DE MICRO NEUROCIRUGIA</v>
          </cell>
          <cell r="E1302" t="str">
            <v>I</v>
          </cell>
          <cell r="F1302" t="str">
            <v>EQ</v>
          </cell>
          <cell r="G1302" t="e">
            <v>#NAME?</v>
          </cell>
          <cell r="H1302" t="e">
            <v>#NAME?</v>
          </cell>
          <cell r="I1302" t="e">
            <v>#NAME?</v>
          </cell>
        </row>
        <row r="1303">
          <cell r="A1303" t="str">
            <v>INST-61A</v>
          </cell>
          <cell r="C1303" t="str">
            <v>INST</v>
          </cell>
          <cell r="D1303" t="str">
            <v xml:space="preserve">SET INSTRUMENTAL DE MICROCIRUGIA </v>
          </cell>
          <cell r="E1303" t="str">
            <v>I</v>
          </cell>
          <cell r="F1303" t="str">
            <v>EQ</v>
          </cell>
          <cell r="G1303" t="e">
            <v>#NAME?</v>
          </cell>
          <cell r="H1303" t="e">
            <v>#NAME?</v>
          </cell>
          <cell r="I1303" t="e">
            <v>#NAME?</v>
          </cell>
        </row>
        <row r="1304">
          <cell r="A1304" t="str">
            <v>INST-52</v>
          </cell>
          <cell r="C1304" t="str">
            <v>INST</v>
          </cell>
          <cell r="D1304" t="str">
            <v>SET INSTRUMENTAL DE MICROCIRUGIA CRANEO</v>
          </cell>
          <cell r="E1304" t="str">
            <v>I</v>
          </cell>
          <cell r="F1304" t="str">
            <v>EQ</v>
          </cell>
          <cell r="G1304" t="e">
            <v>#NAME?</v>
          </cell>
          <cell r="H1304" t="e">
            <v>#NAME?</v>
          </cell>
          <cell r="I1304" t="e">
            <v>#NAME?</v>
          </cell>
        </row>
        <row r="1305">
          <cell r="A1305" t="str">
            <v>INST-49</v>
          </cell>
          <cell r="C1305" t="str">
            <v>INST</v>
          </cell>
          <cell r="D1305" t="str">
            <v>SET INSTRUMENTAL DE MICROCIRUGIA DE COLUMNA</v>
          </cell>
          <cell r="E1305" t="str">
            <v>I</v>
          </cell>
          <cell r="F1305" t="str">
            <v>EQ</v>
          </cell>
          <cell r="G1305" t="e">
            <v>#NAME?</v>
          </cell>
          <cell r="H1305" t="e">
            <v>#NAME?</v>
          </cell>
          <cell r="I1305" t="e">
            <v>#NAME?</v>
          </cell>
        </row>
        <row r="1306">
          <cell r="A1306" t="str">
            <v>INST-43</v>
          </cell>
          <cell r="C1306" t="str">
            <v>INST</v>
          </cell>
          <cell r="D1306" t="str">
            <v>SET INSTRUMENTAL DE MICROCIRUGIA DE NERVIO PERIFERICO</v>
          </cell>
          <cell r="E1306" t="str">
            <v>I</v>
          </cell>
          <cell r="F1306" t="str">
            <v>EQ</v>
          </cell>
          <cell r="G1306" t="e">
            <v>#NAME?</v>
          </cell>
          <cell r="H1306" t="e">
            <v>#NAME?</v>
          </cell>
          <cell r="I1306" t="e">
            <v>#NAME?</v>
          </cell>
        </row>
        <row r="1307">
          <cell r="A1307" t="str">
            <v>OTO-10</v>
          </cell>
          <cell r="C1307" t="str">
            <v>OTO</v>
          </cell>
          <cell r="D1307" t="str">
            <v>SET INSTRUMENTAL DE MICROCIRUGIA DE OIDO</v>
          </cell>
          <cell r="E1307" t="str">
            <v>I</v>
          </cell>
          <cell r="F1307" t="str">
            <v>EQ</v>
          </cell>
          <cell r="G1307" t="e">
            <v>#NAME?</v>
          </cell>
          <cell r="H1307" t="e">
            <v>#NAME?</v>
          </cell>
          <cell r="I1307" t="e">
            <v>#NAME?</v>
          </cell>
        </row>
        <row r="1308">
          <cell r="A1308" t="str">
            <v>OTO-9</v>
          </cell>
          <cell r="C1308" t="str">
            <v>OTO</v>
          </cell>
          <cell r="D1308" t="str">
            <v>SET INSTRUMENTAL DE MICROCIRUGIA LARINGEA NIÑOS ADOLESCENTES</v>
          </cell>
          <cell r="E1308" t="str">
            <v>I</v>
          </cell>
          <cell r="F1308" t="str">
            <v>EQ</v>
          </cell>
          <cell r="G1308" t="e">
            <v>#NAME?</v>
          </cell>
          <cell r="H1308" t="e">
            <v>#NAME?</v>
          </cell>
          <cell r="I1308" t="e">
            <v>#NAME?</v>
          </cell>
        </row>
        <row r="1309">
          <cell r="A1309" t="str">
            <v>INST-58</v>
          </cell>
          <cell r="C1309" t="str">
            <v>INST</v>
          </cell>
          <cell r="D1309" t="str">
            <v>SET INSTRUMENTAL DE MICROCIRUGIA PARA TUMORES</v>
          </cell>
          <cell r="E1309" t="str">
            <v>I</v>
          </cell>
          <cell r="F1309" t="str">
            <v>EQ</v>
          </cell>
          <cell r="G1309" t="e">
            <v>#NAME?</v>
          </cell>
          <cell r="H1309" t="e">
            <v>#NAME?</v>
          </cell>
          <cell r="I1309" t="e">
            <v>#NAME?</v>
          </cell>
        </row>
        <row r="1310">
          <cell r="A1310" t="str">
            <v>INST-61</v>
          </cell>
          <cell r="C1310" t="str">
            <v>INST</v>
          </cell>
          <cell r="D1310" t="str">
            <v>SET INSTRUMENTAL DE MICROCIRUGIA VASCULAR</v>
          </cell>
          <cell r="E1310" t="str">
            <v>I</v>
          </cell>
          <cell r="F1310" t="str">
            <v>EQ</v>
          </cell>
          <cell r="G1310" t="e">
            <v>#NAME?</v>
          </cell>
          <cell r="H1310" t="e">
            <v>#NAME?</v>
          </cell>
          <cell r="I1310" t="e">
            <v>#NAME?</v>
          </cell>
        </row>
        <row r="1311">
          <cell r="A1311" t="str">
            <v>OFT-15</v>
          </cell>
          <cell r="C1311" t="str">
            <v>OFT</v>
          </cell>
          <cell r="D1311" t="str">
            <v>SET INSTRUMENTAL DE OCULOPLASTIAS</v>
          </cell>
          <cell r="E1311" t="str">
            <v>I</v>
          </cell>
          <cell r="F1311" t="str">
            <v>EQ</v>
          </cell>
          <cell r="G1311" t="e">
            <v>#NAME?</v>
          </cell>
          <cell r="H1311" t="e">
            <v>#NAME?</v>
          </cell>
          <cell r="I1311" t="e">
            <v>#NAME?</v>
          </cell>
        </row>
        <row r="1312">
          <cell r="A1312" t="str">
            <v>INST-96</v>
          </cell>
          <cell r="C1312" t="str">
            <v>INST</v>
          </cell>
          <cell r="D1312" t="str">
            <v>SET INSTRUMENTAL DE OSTEOSINTESIS AO PARA MAXILO FACIAL</v>
          </cell>
          <cell r="E1312" t="str">
            <v>I</v>
          </cell>
          <cell r="F1312" t="str">
            <v>EQ</v>
          </cell>
          <cell r="G1312" t="e">
            <v>#NAME?</v>
          </cell>
          <cell r="H1312" t="e">
            <v>#NAME?</v>
          </cell>
          <cell r="I1312" t="e">
            <v>#NAME?</v>
          </cell>
        </row>
        <row r="1313">
          <cell r="A1313" t="str">
            <v>INST-77</v>
          </cell>
          <cell r="C1313" t="str">
            <v>INST</v>
          </cell>
          <cell r="D1313" t="str">
            <v>SET INSTRUMENTAL DE OSTEOSINTESIS PARA MINI FRAGMENTOS</v>
          </cell>
          <cell r="E1313" t="str">
            <v>I</v>
          </cell>
          <cell r="F1313" t="str">
            <v>EQ</v>
          </cell>
          <cell r="G1313" t="e">
            <v>#NAME?</v>
          </cell>
          <cell r="H1313" t="e">
            <v>#NAME?</v>
          </cell>
          <cell r="I1313" t="e">
            <v>#NAME?</v>
          </cell>
        </row>
        <row r="1314">
          <cell r="A1314" t="str">
            <v>INST-78</v>
          </cell>
          <cell r="C1314" t="str">
            <v>INST</v>
          </cell>
          <cell r="D1314" t="str">
            <v>SET INSTRUMENTAL DE OSTEOSINTESIS PARA PEQUEÑOS FRAGMENTOS</v>
          </cell>
          <cell r="E1314" t="str">
            <v>I</v>
          </cell>
          <cell r="F1314" t="str">
            <v>EQ</v>
          </cell>
          <cell r="G1314" t="e">
            <v>#NAME?</v>
          </cell>
          <cell r="H1314" t="e">
            <v>#NAME?</v>
          </cell>
          <cell r="I1314" t="e">
            <v>#NAME?</v>
          </cell>
        </row>
        <row r="1315">
          <cell r="A1315" t="str">
            <v>INST-75</v>
          </cell>
          <cell r="C1315" t="str">
            <v>INST</v>
          </cell>
          <cell r="D1315" t="str">
            <v>SET INSTRUMENTAL DE OSTEOSINTESIS SISTEMA AO PARA TORNILLO</v>
          </cell>
          <cell r="E1315" t="str">
            <v>I</v>
          </cell>
          <cell r="F1315" t="str">
            <v>EQ</v>
          </cell>
          <cell r="G1315" t="e">
            <v>#NAME?</v>
          </cell>
          <cell r="H1315" t="e">
            <v>#NAME?</v>
          </cell>
          <cell r="I1315" t="e">
            <v>#NAME?</v>
          </cell>
        </row>
        <row r="1316">
          <cell r="A1316" t="str">
            <v>INST-117</v>
          </cell>
          <cell r="C1316" t="str">
            <v>INST</v>
          </cell>
          <cell r="D1316" t="str">
            <v xml:space="preserve">SET INSTRUMENTAL DE PALADAR </v>
          </cell>
          <cell r="E1316" t="str">
            <v>I</v>
          </cell>
          <cell r="F1316" t="str">
            <v>EQ</v>
          </cell>
          <cell r="G1316" t="e">
            <v>#NAME?</v>
          </cell>
          <cell r="H1316" t="e">
            <v>#NAME?</v>
          </cell>
          <cell r="I1316" t="e">
            <v>#NAME?</v>
          </cell>
        </row>
        <row r="1317">
          <cell r="A1317" t="str">
            <v>INST-24</v>
          </cell>
          <cell r="C1317" t="str">
            <v>INST</v>
          </cell>
          <cell r="D1317" t="str">
            <v>SET INSTRUMENTAL DE PARACENTESIS</v>
          </cell>
          <cell r="E1317" t="str">
            <v>I</v>
          </cell>
          <cell r="F1317" t="str">
            <v>EQ</v>
          </cell>
          <cell r="G1317" t="e">
            <v>#NAME?</v>
          </cell>
          <cell r="H1317" t="e">
            <v>#NAME?</v>
          </cell>
          <cell r="I1317" t="e">
            <v>#NAME?</v>
          </cell>
        </row>
        <row r="1318">
          <cell r="A1318" t="str">
            <v>INST-86</v>
          </cell>
          <cell r="C1318" t="str">
            <v>INST</v>
          </cell>
          <cell r="D1318" t="str">
            <v>SET INSTRUMENTAL DE PARTO</v>
          </cell>
          <cell r="E1318" t="str">
            <v>I</v>
          </cell>
          <cell r="F1318" t="str">
            <v>EQ</v>
          </cell>
          <cell r="G1318" t="e">
            <v>#NAME?</v>
          </cell>
          <cell r="H1318" t="e">
            <v>#NAME?</v>
          </cell>
          <cell r="I1318" t="e">
            <v>#NAME?</v>
          </cell>
        </row>
        <row r="1319">
          <cell r="A1319" t="str">
            <v>IQ-04</v>
          </cell>
          <cell r="C1319" t="str">
            <v>INST</v>
          </cell>
          <cell r="D1319" t="str">
            <v>SET INSTRUMENTAL DE PEQUEÑAS INTERVENCIONES QUIRÚRGICAS</v>
          </cell>
          <cell r="E1319" t="str">
            <v>I</v>
          </cell>
          <cell r="F1319" t="str">
            <v>EQ</v>
          </cell>
          <cell r="G1319" t="e">
            <v>#NAME?</v>
          </cell>
          <cell r="H1319" t="e">
            <v>#NAME?</v>
          </cell>
          <cell r="I1319" t="e">
            <v>#NAME?</v>
          </cell>
        </row>
        <row r="1320">
          <cell r="A1320" t="str">
            <v>INST-31</v>
          </cell>
          <cell r="C1320" t="str">
            <v>INST</v>
          </cell>
          <cell r="D1320" t="str">
            <v>SET INSTRUMENTAL DE PILOROMIOTOMIA</v>
          </cell>
          <cell r="E1320" t="str">
            <v>I</v>
          </cell>
          <cell r="F1320" t="str">
            <v>EQ</v>
          </cell>
          <cell r="G1320" t="e">
            <v>#NAME?</v>
          </cell>
          <cell r="H1320" t="e">
            <v>#NAME?</v>
          </cell>
          <cell r="I1320" t="e">
            <v>#NAME?</v>
          </cell>
        </row>
        <row r="1321">
          <cell r="A1321" t="str">
            <v>INST-118</v>
          </cell>
          <cell r="C1321" t="str">
            <v>INST</v>
          </cell>
          <cell r="D1321" t="str">
            <v xml:space="preserve">SET INSTRUMENTAL DE PLASTÍAS </v>
          </cell>
          <cell r="E1321" t="str">
            <v>I</v>
          </cell>
          <cell r="F1321" t="str">
            <v>EQ</v>
          </cell>
          <cell r="G1321" t="e">
            <v>#NAME?</v>
          </cell>
          <cell r="H1321" t="e">
            <v>#NAME?</v>
          </cell>
          <cell r="I1321" t="e">
            <v>#NAME?</v>
          </cell>
        </row>
        <row r="1322">
          <cell r="A1322" t="str">
            <v>OTO-3</v>
          </cell>
          <cell r="C1322" t="str">
            <v>OTO</v>
          </cell>
          <cell r="D1322" t="str">
            <v>SET INSTRUMENTAL DE POLIPOS NASALES</v>
          </cell>
          <cell r="E1322" t="str">
            <v>I</v>
          </cell>
          <cell r="F1322" t="str">
            <v>EQ</v>
          </cell>
          <cell r="G1322" t="e">
            <v>#NAME?</v>
          </cell>
          <cell r="H1322" t="e">
            <v>#NAME?</v>
          </cell>
          <cell r="I1322" t="e">
            <v>#NAME?</v>
          </cell>
        </row>
        <row r="1323">
          <cell r="A1323" t="str">
            <v>OFT-6</v>
          </cell>
          <cell r="C1323" t="str">
            <v>OFT</v>
          </cell>
          <cell r="D1323" t="str">
            <v>SET INSTRUMENTAL DE PTERIGION</v>
          </cell>
          <cell r="E1323" t="str">
            <v>I</v>
          </cell>
          <cell r="F1323" t="str">
            <v>EQ</v>
          </cell>
          <cell r="G1323" t="e">
            <v>#NAME?</v>
          </cell>
          <cell r="H1323" t="e">
            <v>#NAME?</v>
          </cell>
          <cell r="I1323" t="e">
            <v>#NAME?</v>
          </cell>
        </row>
        <row r="1324">
          <cell r="A1324" t="str">
            <v>INST-11</v>
          </cell>
          <cell r="C1324" t="str">
            <v>INST</v>
          </cell>
          <cell r="D1324" t="str">
            <v>SET INSTRUMENTAL DE PUNCION LUMBAR</v>
          </cell>
          <cell r="E1324" t="str">
            <v>I</v>
          </cell>
          <cell r="F1324" t="str">
            <v>EQ</v>
          </cell>
          <cell r="G1324" t="e">
            <v>#NAME?</v>
          </cell>
          <cell r="H1324" t="e">
            <v>#NAME?</v>
          </cell>
          <cell r="I1324" t="e">
            <v>#NAME?</v>
          </cell>
        </row>
        <row r="1325">
          <cell r="A1325" t="str">
            <v>INST-119</v>
          </cell>
          <cell r="C1325" t="str">
            <v>INST</v>
          </cell>
          <cell r="D1325" t="str">
            <v xml:space="preserve">SET INSTRUMENTAL DE QUEMADOS I </v>
          </cell>
          <cell r="E1325" t="str">
            <v>I</v>
          </cell>
          <cell r="F1325" t="str">
            <v>EQ</v>
          </cell>
          <cell r="G1325" t="e">
            <v>#NAME?</v>
          </cell>
          <cell r="H1325" t="e">
            <v>#NAME?</v>
          </cell>
          <cell r="I1325" t="e">
            <v>#NAME?</v>
          </cell>
        </row>
        <row r="1326">
          <cell r="A1326" t="str">
            <v>INST-87</v>
          </cell>
          <cell r="C1326" t="str">
            <v>INST</v>
          </cell>
          <cell r="D1326" t="str">
            <v>SET INSTRUMENTAL DE QUISTECTOMIA</v>
          </cell>
          <cell r="E1326" t="str">
            <v>I</v>
          </cell>
          <cell r="F1326" t="str">
            <v>EQ</v>
          </cell>
          <cell r="G1326" t="e">
            <v>#NAME?</v>
          </cell>
          <cell r="H1326" t="e">
            <v>#NAME?</v>
          </cell>
          <cell r="I1326" t="e">
            <v>#NAME?</v>
          </cell>
        </row>
        <row r="1327">
          <cell r="A1327" t="str">
            <v>OTO-6</v>
          </cell>
          <cell r="C1327" t="str">
            <v>OTO</v>
          </cell>
          <cell r="D1327" t="str">
            <v>SET INSTRUMENTAL DE REDUCCION INCRUENTA DE FRACTURA DE HUESOS NASALES</v>
          </cell>
          <cell r="E1327" t="str">
            <v>I</v>
          </cell>
          <cell r="F1327" t="str">
            <v>EQ</v>
          </cell>
          <cell r="G1327" t="e">
            <v>#NAME?</v>
          </cell>
          <cell r="H1327" t="e">
            <v>#NAME?</v>
          </cell>
          <cell r="I1327" t="e">
            <v>#NAME?</v>
          </cell>
        </row>
        <row r="1328">
          <cell r="A1328" t="str">
            <v>OTO-8</v>
          </cell>
          <cell r="C1328" t="str">
            <v>OTO</v>
          </cell>
          <cell r="D1328" t="str">
            <v>SET INSTRUMENTAL DE SENOS PARA NASALES</v>
          </cell>
          <cell r="E1328" t="str">
            <v>I</v>
          </cell>
          <cell r="F1328" t="str">
            <v>EQ</v>
          </cell>
          <cell r="G1328" t="e">
            <v>#NAME?</v>
          </cell>
          <cell r="H1328" t="e">
            <v>#NAME?</v>
          </cell>
          <cell r="I1328" t="e">
            <v>#NAME?</v>
          </cell>
        </row>
        <row r="1329">
          <cell r="A1329" t="str">
            <v>OTO-1</v>
          </cell>
          <cell r="C1329" t="str">
            <v>OTO</v>
          </cell>
          <cell r="D1329" t="str">
            <v>SET INSTRUMENTAL DE SEPTORRINOPLASTIA</v>
          </cell>
          <cell r="E1329" t="str">
            <v>I</v>
          </cell>
          <cell r="F1329" t="str">
            <v>EQ</v>
          </cell>
          <cell r="G1329" t="e">
            <v>#NAME?</v>
          </cell>
          <cell r="H1329" t="e">
            <v>#NAME?</v>
          </cell>
          <cell r="I1329" t="e">
            <v>#NAME?</v>
          </cell>
        </row>
        <row r="1330">
          <cell r="A1330" t="str">
            <v>INST-44</v>
          </cell>
          <cell r="C1330" t="str">
            <v>INST</v>
          </cell>
          <cell r="D1330" t="str">
            <v>SET INSTRUMENTAL DE SISTEMA DE CABLE DE FIJACION  COLUMNA CERVICAL</v>
          </cell>
          <cell r="E1330" t="str">
            <v>I</v>
          </cell>
          <cell r="F1330" t="str">
            <v>EQ</v>
          </cell>
          <cell r="G1330" t="e">
            <v>#NAME?</v>
          </cell>
          <cell r="H1330" t="e">
            <v>#NAME?</v>
          </cell>
          <cell r="I1330" t="e">
            <v>#NAME?</v>
          </cell>
        </row>
        <row r="1331">
          <cell r="A1331" t="str">
            <v>INST-16</v>
          </cell>
          <cell r="C1331" t="str">
            <v>INST</v>
          </cell>
          <cell r="D1331" t="str">
            <v>SET INSTRUMENTAL DE SUTURAS</v>
          </cell>
          <cell r="E1331" t="str">
            <v>I</v>
          </cell>
          <cell r="F1331" t="str">
            <v>EQ</v>
          </cell>
          <cell r="G1331" t="e">
            <v>#NAME?</v>
          </cell>
          <cell r="H1331" t="e">
            <v>#NAME?</v>
          </cell>
          <cell r="I1331" t="e">
            <v>#NAME?</v>
          </cell>
        </row>
        <row r="1332">
          <cell r="A1332" t="str">
            <v>OTO-3A</v>
          </cell>
          <cell r="C1332" t="str">
            <v>OTO</v>
          </cell>
          <cell r="D1332" t="str">
            <v>SET INSTRUMENTAL DE TABIQUE NASAL</v>
          </cell>
          <cell r="E1332" t="str">
            <v>I</v>
          </cell>
          <cell r="F1332" t="str">
            <v>EQ</v>
          </cell>
          <cell r="G1332" t="e">
            <v>#NAME?</v>
          </cell>
          <cell r="H1332" t="e">
            <v>#NAME?</v>
          </cell>
          <cell r="I1332" t="e">
            <v>#NAME?</v>
          </cell>
        </row>
        <row r="1333">
          <cell r="A1333" t="str">
            <v>INST-95</v>
          </cell>
          <cell r="C1333" t="str">
            <v>INST</v>
          </cell>
          <cell r="D1333" t="str">
            <v>SET INSTRUMENTAL DE TIROIDECTOMIA</v>
          </cell>
          <cell r="E1333" t="str">
            <v>I</v>
          </cell>
          <cell r="F1333" t="str">
            <v>EQ</v>
          </cell>
          <cell r="G1333" t="e">
            <v>#NAME?</v>
          </cell>
          <cell r="H1333" t="e">
            <v>#NAME?</v>
          </cell>
          <cell r="I1333" t="e">
            <v>#NAME?</v>
          </cell>
        </row>
        <row r="1334">
          <cell r="A1334" t="str">
            <v>INST-93</v>
          </cell>
          <cell r="C1334" t="str">
            <v>INST</v>
          </cell>
          <cell r="D1334" t="str">
            <v>SET INSTRUMENTAL DE TORAX</v>
          </cell>
          <cell r="E1334" t="str">
            <v>I</v>
          </cell>
          <cell r="F1334" t="str">
            <v>EQ</v>
          </cell>
          <cell r="G1334" t="e">
            <v>#NAME?</v>
          </cell>
          <cell r="H1334" t="e">
            <v>#NAME?</v>
          </cell>
          <cell r="I1334" t="e">
            <v>#NAME?</v>
          </cell>
        </row>
        <row r="1335">
          <cell r="A1335" t="str">
            <v>OTO-4</v>
          </cell>
          <cell r="C1335" t="str">
            <v>OTO</v>
          </cell>
          <cell r="D1335" t="str">
            <v>SET INSTRUMENTAL DE TRAQUEOSTOMIA</v>
          </cell>
          <cell r="E1335" t="str">
            <v>I</v>
          </cell>
          <cell r="F1335" t="str">
            <v>EQ</v>
          </cell>
          <cell r="G1335" t="e">
            <v>#NAME?</v>
          </cell>
          <cell r="H1335" t="e">
            <v>#NAME?</v>
          </cell>
          <cell r="I1335" t="e">
            <v>#NAME?</v>
          </cell>
        </row>
        <row r="1336">
          <cell r="A1336" t="str">
            <v>OFT-9</v>
          </cell>
          <cell r="C1336" t="str">
            <v>OFT</v>
          </cell>
          <cell r="D1336" t="str">
            <v>SET INSTRUMENTAL DE TRASPLANTE DE CORNEA</v>
          </cell>
          <cell r="E1336" t="str">
            <v>I</v>
          </cell>
          <cell r="F1336" t="str">
            <v>EQ</v>
          </cell>
          <cell r="G1336" t="e">
            <v>#NAME?</v>
          </cell>
          <cell r="H1336" t="e">
            <v>#NAME?</v>
          </cell>
          <cell r="I1336" t="e">
            <v>#NAME?</v>
          </cell>
        </row>
        <row r="1337">
          <cell r="A1337" t="str">
            <v>IQ-29</v>
          </cell>
          <cell r="C1337" t="str">
            <v>INST</v>
          </cell>
          <cell r="D1337" t="str">
            <v>SET INSTRUMENTAL DE TRAUMATOLOGIA AVANZADO</v>
          </cell>
          <cell r="E1337" t="str">
            <v>I</v>
          </cell>
          <cell r="F1337" t="str">
            <v>EQ</v>
          </cell>
          <cell r="G1337" t="e">
            <v>#NAME?</v>
          </cell>
          <cell r="H1337" t="e">
            <v>#NAME?</v>
          </cell>
          <cell r="I1337" t="e">
            <v>#NAME?</v>
          </cell>
        </row>
        <row r="1338">
          <cell r="A1338" t="str">
            <v>IQ-25</v>
          </cell>
          <cell r="C1338" t="str">
            <v>INST</v>
          </cell>
          <cell r="D1338" t="str">
            <v>SET INSTRUMENTAL DE TRAUMATOLOGIA BÁSICO</v>
          </cell>
          <cell r="E1338" t="str">
            <v>I</v>
          </cell>
          <cell r="F1338" t="str">
            <v>EQ</v>
          </cell>
          <cell r="G1338" t="e">
            <v>#NAME?</v>
          </cell>
          <cell r="H1338" t="e">
            <v>#NAME?</v>
          </cell>
          <cell r="I1338" t="e">
            <v>#NAME?</v>
          </cell>
        </row>
        <row r="1339">
          <cell r="A1339" t="str">
            <v>INST-65</v>
          </cell>
          <cell r="C1339" t="str">
            <v>INST</v>
          </cell>
          <cell r="D1339" t="str">
            <v>SET INSTRUMENTAL DE TRAUMATOLOGIA NIVEL II</v>
          </cell>
          <cell r="E1339" t="str">
            <v>I</v>
          </cell>
          <cell r="F1339" t="str">
            <v>EQ</v>
          </cell>
          <cell r="G1339" t="e">
            <v>#NAME?</v>
          </cell>
          <cell r="H1339" t="e">
            <v>#NAME?</v>
          </cell>
          <cell r="I1339" t="e">
            <v>#NAME?</v>
          </cell>
        </row>
        <row r="1340">
          <cell r="A1340" t="str">
            <v>INST-67</v>
          </cell>
          <cell r="C1340" t="str">
            <v>INST</v>
          </cell>
          <cell r="D1340" t="str">
            <v>SET INSTRUMENTAL DE TRAUMATOLOGIA NIVEL IV-III</v>
          </cell>
          <cell r="E1340" t="str">
            <v>I</v>
          </cell>
          <cell r="F1340" t="str">
            <v>EQ</v>
          </cell>
          <cell r="G1340" t="e">
            <v>#NAME?</v>
          </cell>
          <cell r="H1340" t="e">
            <v>#NAME?</v>
          </cell>
          <cell r="I1340" t="e">
            <v>#NAME?</v>
          </cell>
        </row>
        <row r="1341">
          <cell r="A1341" t="str">
            <v>INST-68</v>
          </cell>
          <cell r="C1341" t="str">
            <v>INST</v>
          </cell>
          <cell r="D1341" t="str">
            <v>SET INSTRUMENTAL DE TRAUMATOLOGIA Y ORTOPEDIA PEDIATRICA NIVEL IV</v>
          </cell>
          <cell r="E1341" t="str">
            <v>I</v>
          </cell>
          <cell r="F1341" t="str">
            <v>EQ</v>
          </cell>
          <cell r="G1341" t="e">
            <v>#NAME?</v>
          </cell>
          <cell r="H1341" t="e">
            <v>#NAME?</v>
          </cell>
          <cell r="I1341" t="e">
            <v>#NAME?</v>
          </cell>
        </row>
        <row r="1342">
          <cell r="A1342" t="str">
            <v>INST-53</v>
          </cell>
          <cell r="C1342" t="str">
            <v>INST</v>
          </cell>
          <cell r="D1342" t="str">
            <v>SET INSTRUMENTAL DE TUMORES</v>
          </cell>
          <cell r="E1342" t="str">
            <v>I</v>
          </cell>
          <cell r="F1342" t="str">
            <v>EQ</v>
          </cell>
          <cell r="G1342" t="e">
            <v>#NAME?</v>
          </cell>
          <cell r="H1342" t="e">
            <v>#NAME?</v>
          </cell>
          <cell r="I1342" t="e">
            <v>#NAME?</v>
          </cell>
        </row>
        <row r="1343">
          <cell r="A1343" t="str">
            <v>INST-33</v>
          </cell>
          <cell r="C1343" t="str">
            <v>INST</v>
          </cell>
          <cell r="D1343" t="str">
            <v>SET INSTRUMENTAL DE UROLOGIA</v>
          </cell>
          <cell r="E1343" t="str">
            <v>I</v>
          </cell>
          <cell r="F1343" t="str">
            <v>EQ</v>
          </cell>
          <cell r="G1343" t="e">
            <v>#NAME?</v>
          </cell>
          <cell r="H1343" t="e">
            <v>#NAME?</v>
          </cell>
          <cell r="I1343" t="e">
            <v>#NAME?</v>
          </cell>
        </row>
        <row r="1344">
          <cell r="A1344" t="str">
            <v>OFT-17</v>
          </cell>
          <cell r="C1344" t="str">
            <v>OFT</v>
          </cell>
          <cell r="D1344" t="str">
            <v>SET INSTRUMENTAL DE VIAS LACRIMALES</v>
          </cell>
          <cell r="E1344" t="str">
            <v>I</v>
          </cell>
          <cell r="F1344" t="str">
            <v>EQ</v>
          </cell>
          <cell r="G1344" t="e">
            <v>#NAME?</v>
          </cell>
          <cell r="H1344" t="e">
            <v>#NAME?</v>
          </cell>
          <cell r="I1344" t="e">
            <v>#NAME?</v>
          </cell>
        </row>
        <row r="1345">
          <cell r="A1345" t="str">
            <v>OFT-8</v>
          </cell>
          <cell r="C1345" t="str">
            <v>OFT</v>
          </cell>
          <cell r="D1345" t="str">
            <v>SET INSTRUMENTAL DE VITRECTOMIA</v>
          </cell>
          <cell r="E1345" t="str">
            <v>I</v>
          </cell>
          <cell r="F1345" t="str">
            <v>EQ</v>
          </cell>
          <cell r="G1345" t="e">
            <v>#NAME?</v>
          </cell>
          <cell r="H1345" t="e">
            <v>#NAME?</v>
          </cell>
          <cell r="I1345" t="e">
            <v>#NAME?</v>
          </cell>
        </row>
        <row r="1346">
          <cell r="A1346" t="str">
            <v>INST-54</v>
          </cell>
          <cell r="C1346" t="str">
            <v>INST</v>
          </cell>
          <cell r="D1346" t="str">
            <v>SET INSTRUMENTAL ESPINAL,CERVICAL Y LUMBAR</v>
          </cell>
          <cell r="E1346" t="str">
            <v>I</v>
          </cell>
          <cell r="F1346" t="str">
            <v>EQ</v>
          </cell>
          <cell r="G1346" t="e">
            <v>#NAME?</v>
          </cell>
          <cell r="H1346" t="e">
            <v>#NAME?</v>
          </cell>
          <cell r="I1346" t="e">
            <v>#NAME?</v>
          </cell>
        </row>
        <row r="1347">
          <cell r="A1347" t="str">
            <v>IQ-11A</v>
          </cell>
          <cell r="C1347" t="str">
            <v>OD</v>
          </cell>
          <cell r="D1347" t="str">
            <v>SET INSTRUMENTAL PARA  CURACION DENTAL</v>
          </cell>
          <cell r="E1347" t="str">
            <v>I</v>
          </cell>
          <cell r="F1347" t="str">
            <v>EQ</v>
          </cell>
          <cell r="G1347">
            <v>1</v>
          </cell>
          <cell r="H1347" t="e">
            <v>#NAME?</v>
          </cell>
          <cell r="I1347" t="e">
            <v>#NAME?</v>
          </cell>
        </row>
        <row r="1348">
          <cell r="A1348" t="str">
            <v>INST-308</v>
          </cell>
          <cell r="C1348" t="str">
            <v>GIN</v>
          </cell>
          <cell r="D1348" t="str">
            <v>SET INSTRUMENTAL PARA  LAPARASCOPIA GINECO-OBSTETRICA</v>
          </cell>
          <cell r="E1348" t="str">
            <v>I</v>
          </cell>
          <cell r="F1348" t="str">
            <v>EQ</v>
          </cell>
          <cell r="G1348" t="e">
            <v>#NAME?</v>
          </cell>
          <cell r="H1348" t="e">
            <v>#NAME?</v>
          </cell>
          <cell r="I1348" t="e">
            <v>#NAME?</v>
          </cell>
        </row>
        <row r="1349">
          <cell r="A1349" t="str">
            <v>INST-33A</v>
          </cell>
          <cell r="C1349" t="str">
            <v>INST</v>
          </cell>
          <cell r="D1349" t="str">
            <v>SET INSTRUMENTAL PARA APENDICETOMIA</v>
          </cell>
          <cell r="E1349" t="str">
            <v>I</v>
          </cell>
          <cell r="F1349" t="str">
            <v>EQ</v>
          </cell>
          <cell r="G1349" t="e">
            <v>#NAME?</v>
          </cell>
          <cell r="H1349" t="e">
            <v>#NAME?</v>
          </cell>
          <cell r="I1349" t="e">
            <v>#NAME?</v>
          </cell>
        </row>
        <row r="1350">
          <cell r="A1350" t="str">
            <v>INST-307</v>
          </cell>
          <cell r="C1350" t="str">
            <v>TRAU</v>
          </cell>
          <cell r="D1350" t="str">
            <v>SET INSTRUMENTAL PARA ARTROSCOPIA ENDOSCOPICA</v>
          </cell>
          <cell r="E1350" t="str">
            <v>I</v>
          </cell>
          <cell r="F1350" t="str">
            <v>EQ</v>
          </cell>
          <cell r="G1350" t="e">
            <v>#NAME?</v>
          </cell>
          <cell r="H1350" t="e">
            <v>#NAME?</v>
          </cell>
          <cell r="I1350" t="e">
            <v>#NAME?</v>
          </cell>
        </row>
        <row r="1351">
          <cell r="A1351" t="str">
            <v>INST-201</v>
          </cell>
          <cell r="C1351" t="str">
            <v>INST</v>
          </cell>
          <cell r="D1351" t="str">
            <v>SET INSTRUMENTAL PARA ATENCION DE PARTO</v>
          </cell>
          <cell r="E1351" t="str">
            <v>I</v>
          </cell>
          <cell r="F1351" t="str">
            <v>EQ</v>
          </cell>
          <cell r="G1351" t="e">
            <v>#NAME?</v>
          </cell>
          <cell r="H1351" t="e">
            <v>#NAME?</v>
          </cell>
          <cell r="I1351" t="e">
            <v>#NAME?</v>
          </cell>
        </row>
        <row r="1352">
          <cell r="A1352" t="str">
            <v>INST-120</v>
          </cell>
          <cell r="C1352" t="str">
            <v>INST</v>
          </cell>
          <cell r="D1352" t="str">
            <v>SET INSTRUMENTAL PARA BIOPSIA DE MIOCARDIO</v>
          </cell>
          <cell r="E1352" t="str">
            <v>I</v>
          </cell>
          <cell r="F1352" t="str">
            <v>EQ</v>
          </cell>
          <cell r="G1352" t="e">
            <v>#NAME?</v>
          </cell>
          <cell r="H1352" t="e">
            <v>#NAME?</v>
          </cell>
          <cell r="I1352" t="e">
            <v>#NAME?</v>
          </cell>
        </row>
        <row r="1353">
          <cell r="A1353" t="str">
            <v>INST-54A</v>
          </cell>
          <cell r="C1353" t="str">
            <v>INST</v>
          </cell>
          <cell r="D1353" t="str">
            <v>SET INSTRUMENTAL PARA CATARATA</v>
          </cell>
          <cell r="E1353" t="str">
            <v>I</v>
          </cell>
          <cell r="F1353" t="str">
            <v>EQ</v>
          </cell>
          <cell r="G1353" t="e">
            <v>#NAME?</v>
          </cell>
          <cell r="H1353" t="e">
            <v>#NAME?</v>
          </cell>
          <cell r="I1353" t="e">
            <v>#NAME?</v>
          </cell>
        </row>
        <row r="1354">
          <cell r="A1354" t="str">
            <v>INST-208</v>
          </cell>
          <cell r="C1354" t="str">
            <v>INST</v>
          </cell>
          <cell r="D1354" t="str">
            <v>SET INSTRUMENTAL PARA CESAREA</v>
          </cell>
          <cell r="E1354" t="str">
            <v>I</v>
          </cell>
          <cell r="F1354" t="str">
            <v>EQ</v>
          </cell>
          <cell r="G1354" t="e">
            <v>#NAME?</v>
          </cell>
          <cell r="H1354" t="e">
            <v>#NAME?</v>
          </cell>
          <cell r="I1354" t="e">
            <v>#NAME?</v>
          </cell>
        </row>
        <row r="1355">
          <cell r="A1355" t="str">
            <v>INST-304</v>
          </cell>
          <cell r="C1355" t="str">
            <v>URO</v>
          </cell>
          <cell r="D1355" t="str">
            <v>SET INSTRUMENTAL PARA CIRCUNSICION</v>
          </cell>
          <cell r="E1355" t="str">
            <v>I</v>
          </cell>
          <cell r="F1355" t="str">
            <v>EQ</v>
          </cell>
          <cell r="G1355" t="e">
            <v>#NAME?</v>
          </cell>
          <cell r="H1355" t="e">
            <v>#NAME?</v>
          </cell>
          <cell r="I1355" t="e">
            <v>#NAME?</v>
          </cell>
        </row>
        <row r="1356">
          <cell r="A1356" t="str">
            <v>INST-400</v>
          </cell>
          <cell r="C1356" t="str">
            <v>INST</v>
          </cell>
          <cell r="D1356" t="str">
            <v>SET INSTRUMENTAL PARA CIRUGIA DENTAL</v>
          </cell>
          <cell r="E1356" t="str">
            <v>I</v>
          </cell>
          <cell r="F1356" t="str">
            <v>EQ</v>
          </cell>
          <cell r="G1356" t="e">
            <v>#NAME?</v>
          </cell>
          <cell r="H1356" t="e">
            <v>#NAME?</v>
          </cell>
          <cell r="I1356" t="e">
            <v>#NAME?</v>
          </cell>
        </row>
        <row r="1357">
          <cell r="A1357" t="str">
            <v>INST-32A</v>
          </cell>
          <cell r="C1357" t="str">
            <v>INST</v>
          </cell>
          <cell r="D1357" t="str">
            <v>SET INSTRUMENTAL PARA CIRUGIA MAYOR</v>
          </cell>
          <cell r="E1357" t="str">
            <v>I</v>
          </cell>
          <cell r="F1357" t="str">
            <v>EQ</v>
          </cell>
          <cell r="G1357" t="e">
            <v>#NAME?</v>
          </cell>
          <cell r="H1357" t="e">
            <v>#NAME?</v>
          </cell>
          <cell r="I1357" t="e">
            <v>#NAME?</v>
          </cell>
        </row>
        <row r="1358">
          <cell r="A1358" t="str">
            <v>INST-16</v>
          </cell>
          <cell r="C1358" t="str">
            <v>INST</v>
          </cell>
          <cell r="D1358" t="str">
            <v>SET INSTRUMENTAL PARA CIRUGIA MENOR</v>
          </cell>
          <cell r="E1358" t="str">
            <v>I</v>
          </cell>
          <cell r="F1358" t="str">
            <v>EQ</v>
          </cell>
          <cell r="G1358" t="e">
            <v>#NAME?</v>
          </cell>
          <cell r="H1358" t="e">
            <v>#NAME?</v>
          </cell>
          <cell r="I1358" t="e">
            <v>#NAME?</v>
          </cell>
        </row>
        <row r="1359">
          <cell r="A1359" t="str">
            <v>INST-25B</v>
          </cell>
          <cell r="C1359" t="str">
            <v>INST</v>
          </cell>
          <cell r="D1359" t="str">
            <v>SET INSTRUMENTAL PARA CIRUGIA MENOR TRAUMATOLOGICA</v>
          </cell>
          <cell r="E1359" t="str">
            <v>I</v>
          </cell>
          <cell r="F1359" t="str">
            <v>EQ</v>
          </cell>
          <cell r="G1359" t="e">
            <v>#NAME?</v>
          </cell>
          <cell r="H1359" t="e">
            <v>#NAME?</v>
          </cell>
          <cell r="I1359" t="e">
            <v>#NAME?</v>
          </cell>
        </row>
        <row r="1360">
          <cell r="A1360" t="str">
            <v>INST-12</v>
          </cell>
          <cell r="C1360" t="str">
            <v>INST</v>
          </cell>
          <cell r="D1360" t="str">
            <v>SET INSTRUMENTAL PARA CURACIONES</v>
          </cell>
          <cell r="E1360" t="str">
            <v>I</v>
          </cell>
          <cell r="F1360" t="str">
            <v>EQ</v>
          </cell>
          <cell r="G1360" t="e">
            <v>#NAME?</v>
          </cell>
          <cell r="H1360" t="e">
            <v>#NAME?</v>
          </cell>
          <cell r="I1360" t="e">
            <v>#NAME?</v>
          </cell>
        </row>
        <row r="1361">
          <cell r="A1361" t="str">
            <v>INST-55A</v>
          </cell>
          <cell r="C1361" t="str">
            <v>INST</v>
          </cell>
          <cell r="D1361" t="str">
            <v>SET INSTRUMENTAL PARA DACRIOCISTOROSTOMIA</v>
          </cell>
          <cell r="E1361" t="str">
            <v>I</v>
          </cell>
          <cell r="F1361" t="str">
            <v>EQ</v>
          </cell>
          <cell r="G1361" t="e">
            <v>#NAME?</v>
          </cell>
          <cell r="H1361" t="e">
            <v>#NAME?</v>
          </cell>
          <cell r="I1361" t="e">
            <v>#NAME?</v>
          </cell>
        </row>
        <row r="1362">
          <cell r="A1362" t="str">
            <v>INST-401</v>
          </cell>
          <cell r="C1362" t="str">
            <v>OD</v>
          </cell>
          <cell r="D1362" t="str">
            <v>SET INSTRUMENTAL PARA DIAGNOSTICO ODONTOLOGICO</v>
          </cell>
          <cell r="E1362" t="str">
            <v>I</v>
          </cell>
          <cell r="F1362" t="str">
            <v>EQ</v>
          </cell>
          <cell r="G1362" t="e">
            <v>#NAME?</v>
          </cell>
          <cell r="H1362" t="e">
            <v>#NAME?</v>
          </cell>
          <cell r="I1362" t="e">
            <v>#NAME?</v>
          </cell>
        </row>
        <row r="1363">
          <cell r="A1363" t="str">
            <v>INST-72A</v>
          </cell>
          <cell r="C1363" t="str">
            <v>INST</v>
          </cell>
          <cell r="D1363" t="str">
            <v>SET INSTRUMENTAL PARA ENCLAVIJADO PARA FEMUR TIPO CERROJO AO</v>
          </cell>
          <cell r="E1363" t="str">
            <v>I</v>
          </cell>
          <cell r="F1363" t="str">
            <v>EQ</v>
          </cell>
          <cell r="G1363" t="e">
            <v>#NAME?</v>
          </cell>
          <cell r="H1363" t="e">
            <v>#NAME?</v>
          </cell>
          <cell r="I1363" t="e">
            <v>#NAME?</v>
          </cell>
        </row>
        <row r="1364">
          <cell r="A1364" t="str">
            <v>INST-402</v>
          </cell>
          <cell r="C1364" t="str">
            <v>OD</v>
          </cell>
          <cell r="D1364" t="str">
            <v>SET INSTRUMENTAL PARA ENDODONCIA</v>
          </cell>
          <cell r="E1364" t="str">
            <v>I</v>
          </cell>
          <cell r="F1364" t="str">
            <v>EQ</v>
          </cell>
          <cell r="G1364" t="e">
            <v>#NAME?</v>
          </cell>
          <cell r="H1364" t="e">
            <v>#NAME?</v>
          </cell>
          <cell r="I1364" t="e">
            <v>#NAME?</v>
          </cell>
        </row>
        <row r="1365">
          <cell r="A1365" t="str">
            <v>INST-58A</v>
          </cell>
          <cell r="C1365" t="str">
            <v>INST</v>
          </cell>
          <cell r="D1365" t="str">
            <v>SET INSTRUMENTAL PARA ENUCLEACION</v>
          </cell>
          <cell r="E1365" t="str">
            <v>I</v>
          </cell>
          <cell r="F1365" t="str">
            <v>EQ</v>
          </cell>
          <cell r="G1365" t="e">
            <v>#NAME?</v>
          </cell>
          <cell r="H1365" t="e">
            <v>#NAME?</v>
          </cell>
          <cell r="I1365" t="e">
            <v>#NAME?</v>
          </cell>
        </row>
        <row r="1366">
          <cell r="A1366" t="str">
            <v>INST-205</v>
          </cell>
          <cell r="C1366" t="str">
            <v>INST</v>
          </cell>
          <cell r="D1366" t="str">
            <v>SET INSTRUMENTAL PARA EPISIOTOMIA</v>
          </cell>
          <cell r="E1366" t="str">
            <v>I</v>
          </cell>
          <cell r="F1366" t="str">
            <v>EQ</v>
          </cell>
          <cell r="G1366" t="e">
            <v>#NAME?</v>
          </cell>
          <cell r="H1366" t="e">
            <v>#NAME?</v>
          </cell>
          <cell r="I1366" t="e">
            <v>#NAME?</v>
          </cell>
        </row>
        <row r="1367">
          <cell r="A1367" t="str">
            <v>INST-59A</v>
          </cell>
          <cell r="C1367" t="str">
            <v>INST</v>
          </cell>
          <cell r="D1367" t="str">
            <v>SET INSTRUMENTAL PARA ESTRABISMO</v>
          </cell>
          <cell r="E1367" t="str">
            <v>I</v>
          </cell>
          <cell r="F1367" t="str">
            <v>EQ</v>
          </cell>
          <cell r="G1367" t="e">
            <v>#NAME?</v>
          </cell>
          <cell r="H1367" t="e">
            <v>#NAME?</v>
          </cell>
          <cell r="I1367" t="e">
            <v>#NAME?</v>
          </cell>
        </row>
        <row r="1368">
          <cell r="A1368" t="str">
            <v>INST-7</v>
          </cell>
          <cell r="C1368" t="str">
            <v>INST</v>
          </cell>
          <cell r="D1368" t="str">
            <v>SET INSTRUMENTAL PARA EXAMEN GINECOLOGICO I</v>
          </cell>
          <cell r="E1368" t="str">
            <v>I</v>
          </cell>
          <cell r="F1368" t="str">
            <v>EQ</v>
          </cell>
          <cell r="G1368" t="e">
            <v>#NAME?</v>
          </cell>
          <cell r="H1368" t="e">
            <v>#NAME?</v>
          </cell>
          <cell r="I1368" t="e">
            <v>#NAME?</v>
          </cell>
        </row>
        <row r="1369">
          <cell r="A1369" t="str">
            <v>INST-8</v>
          </cell>
          <cell r="C1369" t="str">
            <v>INST</v>
          </cell>
          <cell r="D1369" t="str">
            <v>SET INSTRUMENTAL PARA EXAMEN GINECOLOGICO II</v>
          </cell>
          <cell r="E1369" t="str">
            <v>I</v>
          </cell>
          <cell r="F1369" t="str">
            <v>EQ</v>
          </cell>
          <cell r="G1369" t="e">
            <v>#NAME?</v>
          </cell>
          <cell r="H1369" t="e">
            <v>#NAME?</v>
          </cell>
          <cell r="I1369" t="e">
            <v>#NAME?</v>
          </cell>
        </row>
        <row r="1370">
          <cell r="A1370" t="str">
            <v>INST-403</v>
          </cell>
          <cell r="C1370" t="str">
            <v>INST</v>
          </cell>
          <cell r="D1370" t="str">
            <v>SET INSTRUMENTAL PARA EXODONCIA</v>
          </cell>
          <cell r="E1370" t="str">
            <v>I</v>
          </cell>
          <cell r="F1370" t="str">
            <v>EQ</v>
          </cell>
          <cell r="G1370" t="e">
            <v>#NAME?</v>
          </cell>
          <cell r="H1370" t="e">
            <v>#NAME?</v>
          </cell>
          <cell r="I1370" t="e">
            <v>#NAME?</v>
          </cell>
        </row>
        <row r="1371">
          <cell r="A1371" t="str">
            <v>INST-302</v>
          </cell>
          <cell r="C1371" t="str">
            <v>URO</v>
          </cell>
          <cell r="D1371" t="str">
            <v>SET INSTRUMENTAL PARA EXPLORACION VESICAL</v>
          </cell>
          <cell r="E1371" t="str">
            <v>I</v>
          </cell>
          <cell r="F1371" t="str">
            <v>EQ</v>
          </cell>
          <cell r="G1371" t="e">
            <v>#NAME?</v>
          </cell>
          <cell r="H1371" t="e">
            <v>#NAME?</v>
          </cell>
          <cell r="I1371" t="e">
            <v>#NAME?</v>
          </cell>
        </row>
        <row r="1372">
          <cell r="A1372" t="str">
            <v>INST-60A</v>
          </cell>
          <cell r="C1372" t="str">
            <v>INST</v>
          </cell>
          <cell r="D1372" t="str">
            <v>SET INSTRUMENTAL PARA GLAUCOMA</v>
          </cell>
          <cell r="E1372" t="str">
            <v>I</v>
          </cell>
          <cell r="F1372" t="str">
            <v>EQ</v>
          </cell>
          <cell r="G1372" t="e">
            <v>#NAME?</v>
          </cell>
          <cell r="H1372" t="e">
            <v>#NAME?</v>
          </cell>
          <cell r="I1372" t="e">
            <v>#NAME?</v>
          </cell>
        </row>
        <row r="1373">
          <cell r="A1373" t="str">
            <v>INST-34</v>
          </cell>
          <cell r="C1373" t="str">
            <v>INST</v>
          </cell>
          <cell r="D1373" t="str">
            <v>SET INSTRUMENTAL PARA HISTERECTOMIA</v>
          </cell>
          <cell r="E1373" t="str">
            <v>I</v>
          </cell>
          <cell r="F1373" t="str">
            <v>EQ</v>
          </cell>
          <cell r="G1373" t="e">
            <v>#NAME?</v>
          </cell>
          <cell r="H1373" t="e">
            <v>#NAME?</v>
          </cell>
          <cell r="I1373" t="e">
            <v>#NAME?</v>
          </cell>
        </row>
        <row r="1374">
          <cell r="A1374" t="str">
            <v>INST-204</v>
          </cell>
          <cell r="C1374" t="str">
            <v>INST</v>
          </cell>
          <cell r="D1374" t="str">
            <v>SET INSTRUMENTAL PARA INSERCION DE DIU</v>
          </cell>
          <cell r="E1374" t="str">
            <v>I</v>
          </cell>
          <cell r="F1374" t="str">
            <v>EQ</v>
          </cell>
          <cell r="G1374" t="e">
            <v>#NAME?</v>
          </cell>
          <cell r="H1374" t="e">
            <v>#NAME?</v>
          </cell>
          <cell r="I1374" t="e">
            <v>#NAME?</v>
          </cell>
        </row>
        <row r="1375">
          <cell r="A1375" t="str">
            <v>INST-306</v>
          </cell>
          <cell r="C1375" t="str">
            <v>CIR</v>
          </cell>
          <cell r="D1375" t="str">
            <v>SET INSTRUMENTAL PARA LAPARATOMIA EXPLORATORIA</v>
          </cell>
          <cell r="E1375" t="str">
            <v>I</v>
          </cell>
          <cell r="F1375" t="str">
            <v>EQ</v>
          </cell>
          <cell r="G1375" t="e">
            <v>#NAME?</v>
          </cell>
          <cell r="H1375" t="e">
            <v>#NAME?</v>
          </cell>
          <cell r="I1375" t="e">
            <v>#NAME?</v>
          </cell>
        </row>
        <row r="1376">
          <cell r="A1376" t="str">
            <v>INST-51</v>
          </cell>
          <cell r="C1376" t="str">
            <v>INST</v>
          </cell>
          <cell r="D1376" t="str">
            <v>SET INSTRUMENTAL PARA LAPAROSCOPIA QUIRURGICA</v>
          </cell>
          <cell r="E1376" t="str">
            <v>I</v>
          </cell>
          <cell r="F1376" t="str">
            <v>EQ</v>
          </cell>
          <cell r="G1376" t="e">
            <v>#NAME?</v>
          </cell>
          <cell r="H1376" t="e">
            <v>#NAME?</v>
          </cell>
          <cell r="I1376" t="e">
            <v>#NAME?</v>
          </cell>
        </row>
        <row r="1377">
          <cell r="A1377" t="str">
            <v>INST-206</v>
          </cell>
          <cell r="C1377" t="str">
            <v>INST</v>
          </cell>
          <cell r="D1377" t="str">
            <v>SET INSTRUMENTAL PARA LEGRADO UTERINO</v>
          </cell>
          <cell r="E1377" t="str">
            <v>I</v>
          </cell>
          <cell r="F1377" t="str">
            <v>EQ</v>
          </cell>
          <cell r="G1377" t="e">
            <v>#NAME?</v>
          </cell>
          <cell r="H1377" t="e">
            <v>#NAME?</v>
          </cell>
          <cell r="I1377" t="e">
            <v>#NAME?</v>
          </cell>
        </row>
        <row r="1378">
          <cell r="A1378" t="str">
            <v>OFT-11</v>
          </cell>
          <cell r="C1378" t="str">
            <v>OFT</v>
          </cell>
          <cell r="D1378" t="str">
            <v>SET INSTRUMENTAL PARA MICROCIRUGIA OCULAR</v>
          </cell>
          <cell r="E1378" t="str">
            <v>I</v>
          </cell>
          <cell r="F1378" t="str">
            <v>EQ</v>
          </cell>
          <cell r="G1378" t="e">
            <v>#NAME?</v>
          </cell>
          <cell r="H1378" t="e">
            <v>#NAME?</v>
          </cell>
          <cell r="I1378" t="e">
            <v>#NAME?</v>
          </cell>
        </row>
        <row r="1379">
          <cell r="A1379" t="str">
            <v>INST-301</v>
          </cell>
          <cell r="C1379" t="str">
            <v>URO</v>
          </cell>
          <cell r="D1379" t="str">
            <v>SET INSTRUMENTAL PARA NEFRECTOMIA</v>
          </cell>
          <cell r="E1379" t="str">
            <v>I</v>
          </cell>
          <cell r="F1379" t="str">
            <v>EQ</v>
          </cell>
          <cell r="G1379" t="e">
            <v>#NAME?</v>
          </cell>
          <cell r="H1379" t="e">
            <v>#NAME?</v>
          </cell>
          <cell r="I1379" t="e">
            <v>#NAME?</v>
          </cell>
        </row>
        <row r="1380">
          <cell r="A1380" t="str">
            <v>INST-303</v>
          </cell>
          <cell r="C1380" t="str">
            <v>URO</v>
          </cell>
          <cell r="D1380" t="str">
            <v>SET INSTRUMENTAL PARA ORQUIECTOMIA</v>
          </cell>
          <cell r="E1380" t="str">
            <v>I</v>
          </cell>
          <cell r="F1380" t="str">
            <v>EQ</v>
          </cell>
          <cell r="G1380" t="e">
            <v>#NAME?</v>
          </cell>
          <cell r="H1380" t="e">
            <v>#NAME?</v>
          </cell>
          <cell r="I1380" t="e">
            <v>#NAME?</v>
          </cell>
        </row>
        <row r="1381">
          <cell r="A1381" t="str">
            <v>INST-73A</v>
          </cell>
          <cell r="C1381" t="str">
            <v>INST</v>
          </cell>
          <cell r="D1381" t="str">
            <v>SET INSTRUMENTAL PARA OSTEOSINTESIS PARA PEQUÑOS Y GRANDES FRAGMENTOS</v>
          </cell>
          <cell r="E1381" t="str">
            <v>I</v>
          </cell>
          <cell r="F1381" t="str">
            <v>EQ</v>
          </cell>
          <cell r="G1381" t="e">
            <v>#NAME?</v>
          </cell>
          <cell r="H1381" t="e">
            <v>#NAME?</v>
          </cell>
          <cell r="I1381" t="e">
            <v>#NAME?</v>
          </cell>
        </row>
        <row r="1382">
          <cell r="A1382" t="str">
            <v>INST-70A</v>
          </cell>
          <cell r="C1382" t="str">
            <v>INST</v>
          </cell>
          <cell r="D1382" t="str">
            <v>SET INSTRUMENTAL PARA OSTEOSINTESIS SISTEMA AO PARA TORNILLO</v>
          </cell>
          <cell r="E1382" t="str">
            <v>I</v>
          </cell>
          <cell r="F1382" t="str">
            <v>EQ</v>
          </cell>
          <cell r="G1382" t="e">
            <v>#NAME?</v>
          </cell>
          <cell r="H1382" t="e">
            <v>#NAME?</v>
          </cell>
          <cell r="I1382" t="e">
            <v>#NAME?</v>
          </cell>
        </row>
        <row r="1383">
          <cell r="A1383" t="str">
            <v>INST-13</v>
          </cell>
          <cell r="C1383" t="str">
            <v>INST</v>
          </cell>
          <cell r="D1383" t="str">
            <v>SET INSTRUMENTAL PARA PEQUEÑAS INTERVENCIONES QUIRURGICAS</v>
          </cell>
          <cell r="E1383" t="str">
            <v>I</v>
          </cell>
          <cell r="F1383" t="str">
            <v>EQ</v>
          </cell>
          <cell r="G1383" t="e">
            <v>#NAME?</v>
          </cell>
          <cell r="H1383" t="e">
            <v>#NAME?</v>
          </cell>
          <cell r="I1383" t="e">
            <v>#NAME?</v>
          </cell>
        </row>
        <row r="1384">
          <cell r="A1384" t="str">
            <v>INST-300A</v>
          </cell>
          <cell r="C1384" t="str">
            <v>URO</v>
          </cell>
          <cell r="D1384" t="str">
            <v>SET INSTRUMENTAL PARA PROSTACTECTOMIA</v>
          </cell>
          <cell r="E1384" t="str">
            <v>I</v>
          </cell>
          <cell r="F1384" t="str">
            <v>EQ</v>
          </cell>
          <cell r="G1384" t="e">
            <v>#NAME?</v>
          </cell>
          <cell r="H1384" t="e">
            <v>#NAME?</v>
          </cell>
          <cell r="I1384" t="e">
            <v>#NAME?</v>
          </cell>
        </row>
        <row r="1385">
          <cell r="A1385" t="str">
            <v>INST-14</v>
          </cell>
          <cell r="C1385" t="str">
            <v>INST</v>
          </cell>
          <cell r="D1385" t="str">
            <v>SET INSTRUMENTAL PARA PUNCION LUMBAR</v>
          </cell>
          <cell r="E1385" t="str">
            <v>I</v>
          </cell>
          <cell r="F1385" t="str">
            <v>EQ</v>
          </cell>
          <cell r="G1385" t="e">
            <v>#NAME?</v>
          </cell>
          <cell r="H1385" t="e">
            <v>#NAME?</v>
          </cell>
          <cell r="I1385" t="e">
            <v>#NAME?</v>
          </cell>
        </row>
        <row r="1386">
          <cell r="A1386" t="str">
            <v>INST-63A</v>
          </cell>
          <cell r="C1386" t="str">
            <v>INST</v>
          </cell>
          <cell r="D1386" t="str">
            <v>SET INSTRUMENTAL PARA RETIRO DE PUNTO DE CAMARA ANTERIOR</v>
          </cell>
          <cell r="E1386" t="str">
            <v>I</v>
          </cell>
          <cell r="F1386" t="str">
            <v>EQ</v>
          </cell>
          <cell r="G1386" t="e">
            <v>#NAME?</v>
          </cell>
          <cell r="H1386" t="e">
            <v>#NAME?</v>
          </cell>
          <cell r="I1386" t="e">
            <v>#NAME?</v>
          </cell>
        </row>
        <row r="1387">
          <cell r="A1387" t="str">
            <v>INST-207</v>
          </cell>
          <cell r="C1387" t="str">
            <v>INST</v>
          </cell>
          <cell r="D1387" t="str">
            <v>SET INSTRUMENTAL PARA REVISION DE CUELLO UTERINO</v>
          </cell>
          <cell r="E1387" t="str">
            <v>I</v>
          </cell>
          <cell r="F1387" t="str">
            <v>EQ</v>
          </cell>
          <cell r="G1387" t="e">
            <v>#NAME?</v>
          </cell>
          <cell r="H1387" t="e">
            <v>#NAME?</v>
          </cell>
          <cell r="I1387" t="e">
            <v>#NAME?</v>
          </cell>
        </row>
        <row r="1388">
          <cell r="A1388" t="str">
            <v>IQ-31</v>
          </cell>
          <cell r="C1388" t="str">
            <v>INST</v>
          </cell>
          <cell r="D1388" t="str">
            <v>SET INSTRUMENTAL PARA TORACOCENTESIS</v>
          </cell>
          <cell r="E1388" t="str">
            <v>I</v>
          </cell>
          <cell r="F1388" t="str">
            <v>EQ</v>
          </cell>
          <cell r="G1388" t="e">
            <v>#NAME?</v>
          </cell>
          <cell r="H1388" t="e">
            <v>#NAME?</v>
          </cell>
          <cell r="I1388" t="e">
            <v>#NAME?</v>
          </cell>
        </row>
        <row r="1389">
          <cell r="A1389" t="str">
            <v>INST-71</v>
          </cell>
          <cell r="C1389" t="str">
            <v>INST</v>
          </cell>
          <cell r="D1389" t="str">
            <v>SET INSTRUMENTAL PARA TUBO PLACA CON TORNILLO DE COMPRESION DINAMICA</v>
          </cell>
          <cell r="E1389" t="str">
            <v>I</v>
          </cell>
          <cell r="F1389" t="str">
            <v>EQ</v>
          </cell>
          <cell r="G1389" t="e">
            <v>#NAME?</v>
          </cell>
          <cell r="H1389" t="e">
            <v>#NAME?</v>
          </cell>
          <cell r="I1389" t="e">
            <v>#NAME?</v>
          </cell>
        </row>
        <row r="1390">
          <cell r="A1390" t="str">
            <v>INST-305</v>
          </cell>
          <cell r="C1390" t="str">
            <v>URO</v>
          </cell>
          <cell r="D1390" t="str">
            <v>SET INSTRUMENTAL PARA VASECTOMIA</v>
          </cell>
          <cell r="E1390" t="str">
            <v>I</v>
          </cell>
          <cell r="F1390" t="str">
            <v>EQ</v>
          </cell>
          <cell r="G1390" t="e">
            <v>#NAME?</v>
          </cell>
          <cell r="H1390" t="e">
            <v>#NAME?</v>
          </cell>
          <cell r="I1390" t="e">
            <v>#NAME?</v>
          </cell>
        </row>
        <row r="1391">
          <cell r="A1391" t="str">
            <v>INST-37</v>
          </cell>
          <cell r="C1391" t="str">
            <v>INST</v>
          </cell>
          <cell r="D1391" t="str">
            <v>SET INSTRUMENTAL REUSABLE PARA CIRUGIA LAPAROSCOPICA</v>
          </cell>
          <cell r="E1391" t="str">
            <v>I</v>
          </cell>
          <cell r="F1391" t="str">
            <v>EQ</v>
          </cell>
          <cell r="G1391" t="e">
            <v>#NAME?</v>
          </cell>
          <cell r="H1391" t="e">
            <v>#NAME?</v>
          </cell>
          <cell r="I1391" t="e">
            <v>#NAME?</v>
          </cell>
        </row>
        <row r="1392">
          <cell r="A1392" t="str">
            <v>INST-45</v>
          </cell>
          <cell r="C1392" t="str">
            <v>INST</v>
          </cell>
          <cell r="D1392" t="str">
            <v>SET INSTRUMENTAL TIPO ROTHON (TITANIUM)</v>
          </cell>
          <cell r="E1392" t="str">
            <v>I</v>
          </cell>
          <cell r="F1392" t="str">
            <v>EQ</v>
          </cell>
          <cell r="G1392" t="e">
            <v>#NAME?</v>
          </cell>
          <cell r="H1392" t="e">
            <v>#NAME?</v>
          </cell>
          <cell r="I1392" t="e">
            <v>#NAME?</v>
          </cell>
        </row>
        <row r="1393">
          <cell r="A1393" t="str">
            <v>INST-94</v>
          </cell>
          <cell r="C1393" t="str">
            <v>INST</v>
          </cell>
          <cell r="D1393" t="str">
            <v xml:space="preserve">SET INSTRUMENTAL VASCULAR </v>
          </cell>
          <cell r="E1393" t="str">
            <v>I</v>
          </cell>
          <cell r="F1393" t="str">
            <v>EQ</v>
          </cell>
          <cell r="G1393" t="e">
            <v>#NAME?</v>
          </cell>
          <cell r="H1393" t="e">
            <v>#NAME?</v>
          </cell>
          <cell r="I1393" t="e">
            <v>#NAME?</v>
          </cell>
        </row>
        <row r="1394">
          <cell r="A1394" t="str">
            <v>INST-25</v>
          </cell>
          <cell r="C1394" t="str">
            <v>INST</v>
          </cell>
          <cell r="D1394" t="str">
            <v>SET INSTRUMENTAL VASCULAR ADICIONAL</v>
          </cell>
          <cell r="E1394" t="str">
            <v>I</v>
          </cell>
          <cell r="F1394" t="str">
            <v>EQ</v>
          </cell>
          <cell r="G1394" t="e">
            <v>#NAME?</v>
          </cell>
          <cell r="H1394" t="e">
            <v>#NAME?</v>
          </cell>
          <cell r="I1394" t="e">
            <v>#NAME?</v>
          </cell>
        </row>
        <row r="1395">
          <cell r="A1395" t="str">
            <v>IQ-38</v>
          </cell>
          <cell r="C1395" t="str">
            <v>EM</v>
          </cell>
          <cell r="D1395" t="str">
            <v>SET PARA RETIRO DE YESO</v>
          </cell>
          <cell r="E1395" t="str">
            <v>C</v>
          </cell>
          <cell r="F1395" t="str">
            <v>EQ</v>
          </cell>
          <cell r="G1395" t="e">
            <v>#NAME?</v>
          </cell>
          <cell r="H1395" t="e">
            <v>#NAME?</v>
          </cell>
          <cell r="I1395" t="e">
            <v>#NAME?</v>
          </cell>
        </row>
        <row r="1396">
          <cell r="A1396" t="str">
            <v>EM-50B</v>
          </cell>
          <cell r="C1396" t="str">
            <v>EM</v>
          </cell>
          <cell r="D1396" t="str">
            <v>SIERRA ELÉCTRICA CIRCULAR PARA CORTAR  HUESO</v>
          </cell>
          <cell r="E1396" t="str">
            <v>C</v>
          </cell>
          <cell r="F1396" t="str">
            <v>EQ</v>
          </cell>
          <cell r="G1396" t="e">
            <v>#NAME?</v>
          </cell>
          <cell r="H1396" t="e">
            <v>#NAME?</v>
          </cell>
          <cell r="I1396" t="e">
            <v>#NAME?</v>
          </cell>
        </row>
        <row r="1397">
          <cell r="A1397" t="str">
            <v>X-15</v>
          </cell>
          <cell r="C1397" t="str">
            <v>NUT</v>
          </cell>
          <cell r="D1397" t="str">
            <v>SIERRA ELÉCTRICA PARA CORTAR CARNE</v>
          </cell>
          <cell r="E1397" t="str">
            <v>E</v>
          </cell>
          <cell r="F1397" t="str">
            <v>EQ</v>
          </cell>
          <cell r="G1397" t="e">
            <v>#NAME?</v>
          </cell>
          <cell r="H1397" t="e">
            <v>#NAME?</v>
          </cell>
          <cell r="I1397" t="e">
            <v>#NAME?</v>
          </cell>
        </row>
        <row r="1398">
          <cell r="A1398" t="str">
            <v>EM-50</v>
          </cell>
          <cell r="C1398" t="str">
            <v>EM</v>
          </cell>
          <cell r="D1398" t="str">
            <v>SIERRA ELÉCTRICA PARA CORTAR YESO</v>
          </cell>
          <cell r="E1398" t="str">
            <v>C</v>
          </cell>
          <cell r="F1398" t="str">
            <v>EQ</v>
          </cell>
          <cell r="G1398" t="e">
            <v>#NAME?</v>
          </cell>
          <cell r="H1398" t="e">
            <v>#NAME?</v>
          </cell>
          <cell r="I1398" t="e">
            <v>#NAME?</v>
          </cell>
        </row>
        <row r="1399">
          <cell r="A1399" t="str">
            <v>TR-04</v>
          </cell>
          <cell r="C1399" t="str">
            <v>EM</v>
          </cell>
          <cell r="D1399" t="str">
            <v>SIERRA NEUMÁTICA OSCILANTE</v>
          </cell>
          <cell r="E1399" t="str">
            <v>C</v>
          </cell>
          <cell r="F1399" t="str">
            <v>EQ</v>
          </cell>
          <cell r="G1399" t="e">
            <v>#NAME?</v>
          </cell>
          <cell r="H1399" t="e">
            <v>#NAME?</v>
          </cell>
          <cell r="I1399" t="e">
            <v>#NAME?</v>
          </cell>
        </row>
        <row r="1400">
          <cell r="A1400" t="str">
            <v>EM-50A</v>
          </cell>
          <cell r="C1400" t="str">
            <v>EM</v>
          </cell>
          <cell r="D1400" t="str">
            <v>SIERRA PARA CORTAR HUESO</v>
          </cell>
          <cell r="E1400" t="str">
            <v>C</v>
          </cell>
          <cell r="F1400" t="str">
            <v>EQ</v>
          </cell>
          <cell r="G1400" t="e">
            <v>#NAME?</v>
          </cell>
          <cell r="H1400" t="e">
            <v>#NAME?</v>
          </cell>
          <cell r="I1400" t="e">
            <v>#NAME?</v>
          </cell>
        </row>
        <row r="1401">
          <cell r="A1401" t="str">
            <v>TR-06</v>
          </cell>
          <cell r="C1401" t="str">
            <v>EM</v>
          </cell>
          <cell r="D1401" t="str">
            <v>SIERRA SIN FIN, DE ACERO QUIRÚRGICO  1.2 Kw</v>
          </cell>
          <cell r="E1401" t="str">
            <v>C</v>
          </cell>
          <cell r="F1401" t="str">
            <v>EQ</v>
          </cell>
          <cell r="G1401" t="e">
            <v>#NAME?</v>
          </cell>
          <cell r="H1401" t="e">
            <v>#NAME?</v>
          </cell>
          <cell r="I1401" t="e">
            <v>#NAME?</v>
          </cell>
        </row>
        <row r="1402">
          <cell r="A1402" t="str">
            <v>MA-59A</v>
          </cell>
          <cell r="C1402" t="str">
            <v>MC</v>
          </cell>
          <cell r="D1402" t="str">
            <v>SILLA DE ACERO INOXIDABLE, GIRATORIA, RODABLE CON ASIENTO ALTO</v>
          </cell>
          <cell r="E1402" t="str">
            <v>MC</v>
          </cell>
          <cell r="F1402" t="str">
            <v>EQ</v>
          </cell>
          <cell r="G1402" t="e">
            <v>#NAME?</v>
          </cell>
          <cell r="H1402" t="e">
            <v>#NAME?</v>
          </cell>
          <cell r="I1402" t="e">
            <v>#NAME?</v>
          </cell>
        </row>
        <row r="1403">
          <cell r="A1403" t="str">
            <v>MV-105</v>
          </cell>
          <cell r="C1403" t="str">
            <v>MA</v>
          </cell>
          <cell r="D1403" t="str">
            <v>SILLA DE MADERA</v>
          </cell>
          <cell r="E1403" t="str">
            <v>MA</v>
          </cell>
          <cell r="F1403" t="str">
            <v>EQ</v>
          </cell>
          <cell r="H1403" t="e">
            <v>#NAME?</v>
          </cell>
          <cell r="I1403" t="e">
            <v>#NAME?</v>
          </cell>
        </row>
        <row r="1404">
          <cell r="A1404" t="str">
            <v>MK-12</v>
          </cell>
          <cell r="C1404" t="str">
            <v>MA</v>
          </cell>
          <cell r="D1404" t="str">
            <v>SILLA DE MADERA PARA NIÑOS</v>
          </cell>
          <cell r="E1404" t="str">
            <v>MA</v>
          </cell>
          <cell r="F1404" t="str">
            <v>EQ</v>
          </cell>
          <cell r="G1404" t="e">
            <v>#NAME?</v>
          </cell>
          <cell r="H1404" t="e">
            <v>#NAME?</v>
          </cell>
          <cell r="I1404" t="e">
            <v>#NAME?</v>
          </cell>
        </row>
        <row r="1405">
          <cell r="A1405" t="str">
            <v>CC-15</v>
          </cell>
          <cell r="C1405" t="str">
            <v>MC</v>
          </cell>
          <cell r="D1405" t="str">
            <v>SILLA DE RUEDAS ESTÁNDAR</v>
          </cell>
          <cell r="E1405" t="str">
            <v>MC</v>
          </cell>
          <cell r="F1405" t="str">
            <v>EQ</v>
          </cell>
          <cell r="G1405" t="e">
            <v>#NAME?</v>
          </cell>
          <cell r="H1405" t="e">
            <v>#NAME?</v>
          </cell>
          <cell r="I1405" t="e">
            <v>#NAME?</v>
          </cell>
        </row>
        <row r="1406">
          <cell r="A1406" t="str">
            <v>CC-15A</v>
          </cell>
          <cell r="C1406" t="str">
            <v>MC</v>
          </cell>
          <cell r="D1406" t="str">
            <v xml:space="preserve">SILLA DE RUEDAS, PEDIÁTRICA </v>
          </cell>
          <cell r="E1406" t="str">
            <v>MC</v>
          </cell>
          <cell r="F1406" t="str">
            <v>EQ</v>
          </cell>
          <cell r="G1406" t="e">
            <v>#NAME?</v>
          </cell>
          <cell r="H1406" t="e">
            <v>#NAME?</v>
          </cell>
          <cell r="I1406" t="e">
            <v>#NAME?</v>
          </cell>
        </row>
        <row r="1407">
          <cell r="A1407" t="str">
            <v>MA-16</v>
          </cell>
          <cell r="C1407" t="str">
            <v>MC</v>
          </cell>
          <cell r="D1407" t="str">
            <v>SILLA ESPECIAL PARA TOMA DE MUESTRAS</v>
          </cell>
          <cell r="E1407" t="str">
            <v>MC</v>
          </cell>
          <cell r="F1407" t="str">
            <v>EQ</v>
          </cell>
          <cell r="G1407" t="e">
            <v>#NAME?</v>
          </cell>
          <cell r="H1407" t="e">
            <v>#NAME?</v>
          </cell>
          <cell r="I1407" t="e">
            <v>#NAME?</v>
          </cell>
        </row>
        <row r="1408">
          <cell r="A1408" t="str">
            <v>MC-17</v>
          </cell>
          <cell r="C1408" t="str">
            <v>MA</v>
          </cell>
          <cell r="D1408" t="str">
            <v>SILLA METÁLICA APILABLE</v>
          </cell>
          <cell r="E1408" t="str">
            <v>MA</v>
          </cell>
          <cell r="F1408" t="str">
            <v>EQ</v>
          </cell>
          <cell r="G1408" t="e">
            <v>#NAME?</v>
          </cell>
          <cell r="H1408" t="e">
            <v>#NAME?</v>
          </cell>
          <cell r="I1408" t="e">
            <v>#NAME?</v>
          </cell>
        </row>
        <row r="1409">
          <cell r="A1409" t="str">
            <v>GI-2</v>
          </cell>
          <cell r="C1409" t="str">
            <v>MA</v>
          </cell>
          <cell r="D1409" t="str">
            <v>SILLA METALICA CON PORTABRAZOS PARA NIÑOS</v>
          </cell>
          <cell r="E1409" t="str">
            <v>MA</v>
          </cell>
          <cell r="F1409" t="str">
            <v>EQ</v>
          </cell>
          <cell r="G1409" t="e">
            <v>#NAME?</v>
          </cell>
          <cell r="H1409" t="e">
            <v>#NAME?</v>
          </cell>
          <cell r="I1409" t="e">
            <v>#NAME?</v>
          </cell>
        </row>
        <row r="1410">
          <cell r="A1410" t="str">
            <v>MC-37</v>
          </cell>
          <cell r="C1410" t="str">
            <v>MA</v>
          </cell>
          <cell r="D1410" t="str">
            <v>SILLA METALICA CONFORTABLE GIRATORIA RODABLE</v>
          </cell>
          <cell r="E1410" t="str">
            <v>MA</v>
          </cell>
          <cell r="F1410" t="str">
            <v>EQ</v>
          </cell>
          <cell r="G1410" t="e">
            <v>#NAME?</v>
          </cell>
          <cell r="H1410" t="e">
            <v>#NAME?</v>
          </cell>
          <cell r="I1410" t="e">
            <v>#NAME?</v>
          </cell>
        </row>
        <row r="1411">
          <cell r="A1411" t="str">
            <v>MC-38A</v>
          </cell>
          <cell r="C1411" t="str">
            <v>MA</v>
          </cell>
          <cell r="D1411" t="str">
            <v>SILLA METÁLICA CONFORTABLE, GIRATORIA, RODABLE, CON BRAZOS</v>
          </cell>
          <cell r="E1411" t="str">
            <v>MA</v>
          </cell>
          <cell r="F1411" t="str">
            <v>EQ</v>
          </cell>
          <cell r="G1411" t="e">
            <v>#NAME?</v>
          </cell>
          <cell r="H1411" t="e">
            <v>#NAME?</v>
          </cell>
          <cell r="I1411" t="e">
            <v>#NAME?</v>
          </cell>
        </row>
        <row r="1412">
          <cell r="A1412" t="str">
            <v>MA-32</v>
          </cell>
          <cell r="C1412" t="str">
            <v>MA</v>
          </cell>
          <cell r="D1412" t="str">
            <v xml:space="preserve">SILLA METALICA GIRATORIA CONFORTABLE PARA SALA OPERACIONES </v>
          </cell>
          <cell r="E1412" t="str">
            <v>MA</v>
          </cell>
          <cell r="F1412" t="str">
            <v>EQ</v>
          </cell>
          <cell r="G1412" t="e">
            <v>#NAME?</v>
          </cell>
          <cell r="H1412" t="e">
            <v>#NAME?</v>
          </cell>
          <cell r="I1412" t="e">
            <v>#NAME?</v>
          </cell>
        </row>
        <row r="1413">
          <cell r="A1413" t="str">
            <v>MC-19</v>
          </cell>
          <cell r="C1413" t="str">
            <v>MA</v>
          </cell>
          <cell r="D1413" t="str">
            <v>SILLA METÁLICA GIRATORIA RODABLE</v>
          </cell>
          <cell r="E1413" t="str">
            <v>MA</v>
          </cell>
          <cell r="F1413" t="str">
            <v>EQ</v>
          </cell>
          <cell r="G1413" t="e">
            <v>#NAME?</v>
          </cell>
          <cell r="H1413" t="e">
            <v>#NAME?</v>
          </cell>
          <cell r="I1413" t="e">
            <v>#NAME?</v>
          </cell>
        </row>
        <row r="1414">
          <cell r="A1414" t="str">
            <v>MC-18</v>
          </cell>
          <cell r="C1414" t="str">
            <v>MA</v>
          </cell>
          <cell r="D1414" t="str">
            <v>SILLA METÁLICA GIRATORIA RODABLE CON ASIENTO ALTO</v>
          </cell>
          <cell r="E1414" t="str">
            <v>MA</v>
          </cell>
          <cell r="F1414" t="str">
            <v>EQ</v>
          </cell>
          <cell r="G1414" t="e">
            <v>#NAME?</v>
          </cell>
          <cell r="H1414" t="e">
            <v>#NAME?</v>
          </cell>
          <cell r="I1414" t="e">
            <v>#NAME?</v>
          </cell>
        </row>
        <row r="1415">
          <cell r="A1415" t="str">
            <v>MC-35</v>
          </cell>
          <cell r="C1415" t="str">
            <v>MA</v>
          </cell>
          <cell r="D1415" t="str">
            <v>SILLA METÁLICA GIRATORIA RODABLE CON BRAZOS</v>
          </cell>
          <cell r="E1415" t="str">
            <v>MA</v>
          </cell>
          <cell r="F1415" t="str">
            <v>EQ</v>
          </cell>
          <cell r="G1415" t="e">
            <v>#NAME?</v>
          </cell>
          <cell r="H1415" t="e">
            <v>#NAME?</v>
          </cell>
          <cell r="I1415" t="e">
            <v>#NAME?</v>
          </cell>
        </row>
        <row r="1416">
          <cell r="A1416" t="str">
            <v>MC-19A</v>
          </cell>
          <cell r="C1416" t="str">
            <v>MA</v>
          </cell>
          <cell r="D1416" t="str">
            <v>SILLA METALICA GIRATORIA RODABLE, SIN PARTES METALICAS</v>
          </cell>
          <cell r="E1416" t="str">
            <v>MA</v>
          </cell>
          <cell r="F1416" t="str">
            <v>EQ</v>
          </cell>
          <cell r="G1416" t="e">
            <v>#NAME?</v>
          </cell>
          <cell r="H1416" t="e">
            <v>#NAME?</v>
          </cell>
          <cell r="I1416" t="e">
            <v>#NAME?</v>
          </cell>
        </row>
        <row r="1417">
          <cell r="A1417" t="str">
            <v>GI-3</v>
          </cell>
          <cell r="C1417" t="str">
            <v>MA</v>
          </cell>
          <cell r="D1417" t="str">
            <v>SILLA METALICA PARA NIÑOS</v>
          </cell>
          <cell r="E1417" t="str">
            <v>MA</v>
          </cell>
          <cell r="F1417" t="str">
            <v>EQ</v>
          </cell>
          <cell r="G1417" t="e">
            <v>#NAME?</v>
          </cell>
          <cell r="H1417" t="e">
            <v>#NAME?</v>
          </cell>
          <cell r="I1417" t="e">
            <v>#NAME?</v>
          </cell>
        </row>
        <row r="1418">
          <cell r="A1418" t="str">
            <v>MK-7</v>
          </cell>
          <cell r="C1418" t="str">
            <v>MA</v>
          </cell>
          <cell r="D1418" t="str">
            <v>SILLA PARA CAFETERÍA METÁLICA</v>
          </cell>
          <cell r="E1418" t="str">
            <v>MA</v>
          </cell>
          <cell r="F1418" t="str">
            <v>EQ</v>
          </cell>
          <cell r="G1418" t="e">
            <v>#NAME?</v>
          </cell>
          <cell r="H1418" t="e">
            <v>#NAME?</v>
          </cell>
          <cell r="I1418" t="e">
            <v>#NAME?</v>
          </cell>
        </row>
        <row r="1419">
          <cell r="A1419" t="str">
            <v>MK-7A</v>
          </cell>
          <cell r="C1419" t="str">
            <v>MA</v>
          </cell>
          <cell r="D1419" t="str">
            <v>SILLA PARA COMEDOR</v>
          </cell>
          <cell r="E1419" t="str">
            <v>MA</v>
          </cell>
          <cell r="F1419" t="str">
            <v>EQ</v>
          </cell>
          <cell r="G1419" t="e">
            <v>#NAME?</v>
          </cell>
          <cell r="H1419" t="e">
            <v>#NAME?</v>
          </cell>
          <cell r="I1419" t="e">
            <v>#NAME?</v>
          </cell>
        </row>
        <row r="1420">
          <cell r="A1420" t="str">
            <v>MK-7K</v>
          </cell>
          <cell r="C1420" t="str">
            <v>MA</v>
          </cell>
          <cell r="D1420" t="str">
            <v>SILLA PARA MESA DE COMEDOR</v>
          </cell>
          <cell r="E1420" t="str">
            <v>MA</v>
          </cell>
          <cell r="F1420" t="str">
            <v>EQ</v>
          </cell>
          <cell r="G1420" t="e">
            <v>#NAME?</v>
          </cell>
          <cell r="H1420" t="e">
            <v>#NAME?</v>
          </cell>
          <cell r="I1420" t="e">
            <v>#NAME?</v>
          </cell>
        </row>
        <row r="1421">
          <cell r="A1421" t="str">
            <v>E-25</v>
          </cell>
          <cell r="C1421" t="str">
            <v>MF</v>
          </cell>
          <cell r="D1421" t="str">
            <v>SILLA PARA TRATAMIENTOS DE HIDROTERAPIA</v>
          </cell>
          <cell r="E1421" t="str">
            <v>C</v>
          </cell>
          <cell r="F1421" t="str">
            <v>EQ</v>
          </cell>
          <cell r="G1421" t="e">
            <v>#NAME?</v>
          </cell>
          <cell r="H1421" t="e">
            <v>#NAME?</v>
          </cell>
          <cell r="I1421" t="e">
            <v>#NAME?</v>
          </cell>
        </row>
        <row r="1422">
          <cell r="A1422" t="str">
            <v>MC-55</v>
          </cell>
          <cell r="C1422" t="str">
            <v>MA</v>
          </cell>
          <cell r="D1422" t="str">
            <v>SILLON CONFORTABLE RECLINABLE PARA REPOSO</v>
          </cell>
          <cell r="E1422" t="str">
            <v>MA</v>
          </cell>
          <cell r="F1422" t="str">
            <v>EQ</v>
          </cell>
          <cell r="G1422" t="e">
            <v>#NAME?</v>
          </cell>
          <cell r="H1422" t="e">
            <v>#NAME?</v>
          </cell>
          <cell r="I1422" t="e">
            <v>#NAME?</v>
          </cell>
        </row>
        <row r="1423">
          <cell r="A1423" t="str">
            <v>MA-77</v>
          </cell>
          <cell r="C1423" t="str">
            <v>MC</v>
          </cell>
          <cell r="D1423" t="str">
            <v>SILLÓN ESPECIAL PARA HEMODONACION</v>
          </cell>
          <cell r="E1423" t="str">
            <v>MC</v>
          </cell>
          <cell r="F1423" t="str">
            <v>EQ</v>
          </cell>
          <cell r="G1423" t="e">
            <v>#NAME?</v>
          </cell>
          <cell r="H1423" t="e">
            <v>#NAME?</v>
          </cell>
          <cell r="I1423" t="e">
            <v>#NAME?</v>
          </cell>
        </row>
        <row r="1424">
          <cell r="A1424" t="str">
            <v>MC-38</v>
          </cell>
          <cell r="C1424" t="str">
            <v>MA</v>
          </cell>
          <cell r="D1424" t="str">
            <v>SILLÓN METÁLICO CONFORTABLE GIRATORIO RODABLE C/ BRAZOS</v>
          </cell>
          <cell r="E1424" t="str">
            <v>MA</v>
          </cell>
          <cell r="F1424" t="str">
            <v>EQ</v>
          </cell>
          <cell r="G1424" t="e">
            <v>#NAME?</v>
          </cell>
          <cell r="H1424" t="e">
            <v>#NAME?</v>
          </cell>
          <cell r="I1424" t="e">
            <v>#NAME?</v>
          </cell>
        </row>
        <row r="1425">
          <cell r="A1425" t="str">
            <v>MC-20</v>
          </cell>
          <cell r="C1425" t="str">
            <v>MA</v>
          </cell>
          <cell r="D1425" t="str">
            <v>SILLÓN METÁLICO GIRATORIO RODABLE CON BRAZOS</v>
          </cell>
          <cell r="E1425" t="str">
            <v>MA</v>
          </cell>
          <cell r="F1425" t="str">
            <v>EQ</v>
          </cell>
          <cell r="G1425" t="e">
            <v>#NAME?</v>
          </cell>
          <cell r="H1425" t="e">
            <v>#NAME?</v>
          </cell>
          <cell r="I1425" t="e">
            <v>#NAME?</v>
          </cell>
        </row>
        <row r="1426">
          <cell r="A1426" t="str">
            <v>MC-25</v>
          </cell>
          <cell r="C1426" t="str">
            <v>MA</v>
          </cell>
          <cell r="D1426" t="str">
            <v>SILLÓN METÁLICO SEMI CONFORTABLE CON BRAZOS UNIPERSONAL</v>
          </cell>
          <cell r="E1426" t="str">
            <v>MA</v>
          </cell>
          <cell r="F1426" t="str">
            <v>EQ</v>
          </cell>
          <cell r="G1426" t="e">
            <v>#NAME?</v>
          </cell>
          <cell r="H1426" t="e">
            <v>#NAME?</v>
          </cell>
          <cell r="I1426" t="e">
            <v>#NAME?</v>
          </cell>
        </row>
        <row r="1427">
          <cell r="A1427" t="str">
            <v>MC-23</v>
          </cell>
          <cell r="C1427" t="str">
            <v>MA</v>
          </cell>
          <cell r="D1427" t="str">
            <v>SILLON METALICO SEMICONFORTABLE SIN PORTABRAZOS 2 CUERPOS</v>
          </cell>
          <cell r="E1427" t="str">
            <v>MA</v>
          </cell>
          <cell r="F1427" t="str">
            <v>EQ</v>
          </cell>
          <cell r="G1427" t="e">
            <v>#NAME?</v>
          </cell>
          <cell r="H1427" t="e">
            <v>#NAME?</v>
          </cell>
          <cell r="I1427" t="e">
            <v>#NAME?</v>
          </cell>
        </row>
        <row r="1428">
          <cell r="A1428" t="str">
            <v>MC-24</v>
          </cell>
          <cell r="C1428" t="str">
            <v>MA</v>
          </cell>
          <cell r="D1428" t="str">
            <v>SILLON METALICO SEMICONFORTABLE SIN PORTABRAZOS 3 CUERPOS</v>
          </cell>
          <cell r="E1428" t="str">
            <v>MA</v>
          </cell>
          <cell r="F1428" t="str">
            <v>EQ</v>
          </cell>
          <cell r="G1428" t="e">
            <v>#NAME?</v>
          </cell>
          <cell r="H1428" t="e">
            <v>#NAME?</v>
          </cell>
          <cell r="I1428" t="e">
            <v>#NAME?</v>
          </cell>
        </row>
        <row r="1429">
          <cell r="A1429" t="str">
            <v>MA-62</v>
          </cell>
          <cell r="C1429" t="str">
            <v>MC</v>
          </cell>
          <cell r="D1429" t="str">
            <v>SILLÓN PARA EXTRACCIÓN DE SANGRE</v>
          </cell>
          <cell r="E1429" t="str">
            <v>MC</v>
          </cell>
          <cell r="F1429" t="str">
            <v>EQ</v>
          </cell>
          <cell r="G1429" t="e">
            <v>#NAME?</v>
          </cell>
          <cell r="H1429" t="e">
            <v>#NAME?</v>
          </cell>
          <cell r="I1429" t="e">
            <v>#NAME?</v>
          </cell>
        </row>
        <row r="1430">
          <cell r="A1430" t="str">
            <v>U-26A</v>
          </cell>
          <cell r="C1430" t="str">
            <v>OFT</v>
          </cell>
          <cell r="D1430" t="str">
            <v>SILLON PARA OTORRINOLARINGOLOGIA</v>
          </cell>
          <cell r="E1430" t="str">
            <v>MA</v>
          </cell>
          <cell r="F1430" t="str">
            <v>EQ</v>
          </cell>
          <cell r="G1430" t="e">
            <v>#NAME?</v>
          </cell>
          <cell r="H1430" t="e">
            <v>#NAME?</v>
          </cell>
          <cell r="I1430" t="e">
            <v>#NAME?</v>
          </cell>
        </row>
        <row r="1431">
          <cell r="A1431" t="str">
            <v>U-12</v>
          </cell>
          <cell r="C1431" t="str">
            <v>OFT</v>
          </cell>
          <cell r="D1431" t="str">
            <v>SILLON PARA TRATAMIENTO DE OFTALMOLOGIA</v>
          </cell>
          <cell r="E1431" t="str">
            <v>MA</v>
          </cell>
          <cell r="F1431" t="str">
            <v>EQ</v>
          </cell>
          <cell r="G1431" t="e">
            <v>#NAME?</v>
          </cell>
          <cell r="H1431" t="e">
            <v>#NAME?</v>
          </cell>
          <cell r="I1431" t="e">
            <v>#NAME?</v>
          </cell>
        </row>
        <row r="1432">
          <cell r="A1432" t="str">
            <v>MC-22</v>
          </cell>
          <cell r="C1432" t="str">
            <v>MA</v>
          </cell>
          <cell r="D1432" t="str">
            <v>SILLON SEMICONFORTABLE SIN PORTABRAZOS UNIPERSONAL</v>
          </cell>
          <cell r="E1432" t="str">
            <v>MA</v>
          </cell>
          <cell r="F1432" t="str">
            <v>EQ</v>
          </cell>
          <cell r="G1432" t="e">
            <v>#NAME?</v>
          </cell>
          <cell r="H1432" t="e">
            <v>#NAME?</v>
          </cell>
          <cell r="I1432" t="e">
            <v>#NAME?</v>
          </cell>
        </row>
        <row r="1433">
          <cell r="A1433" t="str">
            <v>T-50</v>
          </cell>
          <cell r="C1433" t="str">
            <v>MAN</v>
          </cell>
          <cell r="D1433" t="str">
            <v xml:space="preserve">SIMULADOR DE ECG </v>
          </cell>
          <cell r="E1433" t="str">
            <v>E</v>
          </cell>
          <cell r="F1433" t="str">
            <v>EQ</v>
          </cell>
          <cell r="G1433" t="e">
            <v>#NAME?</v>
          </cell>
          <cell r="H1433" t="e">
            <v>#NAME?</v>
          </cell>
          <cell r="I1433" t="e">
            <v>#NAME?</v>
          </cell>
        </row>
        <row r="1434">
          <cell r="A1434" t="str">
            <v>T-55</v>
          </cell>
          <cell r="C1434" t="str">
            <v>C</v>
          </cell>
          <cell r="D1434" t="str">
            <v>SIMULADORES-MANIQUIES DE ENTRENAMIENTO PARA INTUBACIÓN 3</v>
          </cell>
          <cell r="E1434" t="str">
            <v>C</v>
          </cell>
          <cell r="F1434" t="str">
            <v>EQ</v>
          </cell>
          <cell r="G1434" t="e">
            <v>#NAME?</v>
          </cell>
          <cell r="H1434" t="e">
            <v>#NAME?</v>
          </cell>
          <cell r="I1434" t="e">
            <v>#NAME?</v>
          </cell>
        </row>
        <row r="1435">
          <cell r="A1435" t="str">
            <v>T-55A</v>
          </cell>
          <cell r="C1435" t="str">
            <v>C</v>
          </cell>
          <cell r="D1435" t="str">
            <v>SIMULADORES-MANIQUIES DE ENTRENAMIENTO PARA RCP 3</v>
          </cell>
          <cell r="E1435" t="str">
            <v>C</v>
          </cell>
          <cell r="F1435" t="str">
            <v>EQ</v>
          </cell>
          <cell r="G1435" t="e">
            <v>#NAME?</v>
          </cell>
          <cell r="H1435" t="e">
            <v>#NAME?</v>
          </cell>
          <cell r="I1435" t="e">
            <v>#NAME?</v>
          </cell>
        </row>
        <row r="1436">
          <cell r="A1436" t="str">
            <v>CF-35</v>
          </cell>
          <cell r="C1436" t="str">
            <v>EM</v>
          </cell>
          <cell r="D1436" t="str">
            <v>SISTEMA ABLANDAMIENTO DE AGUA (TANQUE SALMUERA, MÁS 1 FILTRO Y 1 ABLANDADOR)</v>
          </cell>
          <cell r="E1436" t="str">
            <v>E</v>
          </cell>
          <cell r="F1436" t="str">
            <v>EQ</v>
          </cell>
          <cell r="H1436" t="e">
            <v>#NAME?</v>
          </cell>
          <cell r="I1436" t="e">
            <v>#NAME?</v>
          </cell>
        </row>
        <row r="1437">
          <cell r="A1437" t="str">
            <v>CF-35B</v>
          </cell>
          <cell r="C1437" t="str">
            <v>EM</v>
          </cell>
          <cell r="D1437" t="str">
            <v>SISTEMA ABLANDAMIENTO DE AGUA (TANQUE ZALMUERA MÁS 2 FILTROS Y 2 ABLANDADORES)</v>
          </cell>
          <cell r="E1437" t="str">
            <v>E</v>
          </cell>
          <cell r="F1437" t="str">
            <v>EQ</v>
          </cell>
          <cell r="H1437" t="e">
            <v>#NAME?</v>
          </cell>
          <cell r="I1437" t="e">
            <v>#NAME?</v>
          </cell>
        </row>
        <row r="1438">
          <cell r="A1438" t="str">
            <v>I-50</v>
          </cell>
          <cell r="C1438" t="str">
            <v>COM</v>
          </cell>
          <cell r="D1438" t="str">
            <v>SISTEMA DE ALARMA CONTRA INCENDIOS</v>
          </cell>
          <cell r="E1438" t="str">
            <v>COM</v>
          </cell>
          <cell r="F1438" t="str">
            <v>EQ</v>
          </cell>
          <cell r="G1438" t="e">
            <v>#NAME?</v>
          </cell>
          <cell r="H1438" t="e">
            <v>#NAME?</v>
          </cell>
          <cell r="I1438" t="e">
            <v>#NAME?</v>
          </cell>
        </row>
        <row r="1439">
          <cell r="A1439" t="str">
            <v>O-105</v>
          </cell>
          <cell r="C1439" t="str">
            <v>EM</v>
          </cell>
          <cell r="D1439" t="str">
            <v>SISTEMA DE ALIMENTACIÓN ININTERRUMPIDA Ó UPS</v>
          </cell>
          <cell r="E1439" t="str">
            <v>E</v>
          </cell>
          <cell r="F1439" t="str">
            <v>EQ</v>
          </cell>
          <cell r="H1439" t="e">
            <v>#NAME?</v>
          </cell>
          <cell r="I1439" t="e">
            <v>#NAME?</v>
          </cell>
        </row>
        <row r="1440">
          <cell r="A1440" t="str">
            <v>Z-127</v>
          </cell>
          <cell r="C1440" t="str">
            <v>INF</v>
          </cell>
          <cell r="D1440" t="str">
            <v>SISTEMA DE ALMACENAMIENTO CENTRALIZADO TIPO RAID - Para Datos y Videos</v>
          </cell>
          <cell r="E1440" t="str">
            <v>INF</v>
          </cell>
          <cell r="I1440" t="e">
            <v>#NAME?</v>
          </cell>
        </row>
        <row r="1441">
          <cell r="A1441" t="str">
            <v>I-48</v>
          </cell>
          <cell r="C1441" t="str">
            <v>INF</v>
          </cell>
          <cell r="D1441" t="str">
            <v xml:space="preserve">SISTEMA DE ARCHIVO Y COMUNICACIÓN DE IMÁGENES (RIS-PACS) </v>
          </cell>
          <cell r="E1441" t="str">
            <v>INF</v>
          </cell>
          <cell r="F1441" t="str">
            <v>EQ</v>
          </cell>
          <cell r="G1441" t="e">
            <v>#NAME?</v>
          </cell>
          <cell r="H1441" t="e">
            <v>#NAME?</v>
          </cell>
        </row>
        <row r="1442">
          <cell r="A1442" t="str">
            <v>I-49A</v>
          </cell>
          <cell r="C1442" t="str">
            <v>COM</v>
          </cell>
          <cell r="D1442" t="str">
            <v>SISTEMA DE CCTV CENTRO QUIRURGICO</v>
          </cell>
          <cell r="E1442" t="str">
            <v>COM</v>
          </cell>
          <cell r="F1442" t="str">
            <v>EQ</v>
          </cell>
          <cell r="G1442" t="e">
            <v>#NAME?</v>
          </cell>
          <cell r="H1442" t="e">
            <v>#NAME?</v>
          </cell>
        </row>
        <row r="1443">
          <cell r="A1443" t="str">
            <v>Z-128</v>
          </cell>
          <cell r="C1443" t="str">
            <v>INF</v>
          </cell>
          <cell r="D1443" t="str">
            <v>SISTEMA DE DETECCIÓN Y ALARMA DE INCENDIOS (*) Desarrollo Según Reglamento Nacional de Edificaciones</v>
          </cell>
          <cell r="E1443" t="str">
            <v>INF</v>
          </cell>
        </row>
        <row r="1444">
          <cell r="A1444" t="str">
            <v>MA-35D</v>
          </cell>
          <cell r="C1444" t="str">
            <v>MA</v>
          </cell>
          <cell r="D1444" t="str">
            <v>SISTEMA DE DIGITALIZACION Y ARCHIVO DE IMAGENES DIGITALES PACS/RIS</v>
          </cell>
          <cell r="E1444" t="str">
            <v>MA</v>
          </cell>
          <cell r="F1444" t="str">
            <v>EQ</v>
          </cell>
          <cell r="G1444" t="e">
            <v>#REF!</v>
          </cell>
          <cell r="H1444" t="e">
            <v>#REF!</v>
          </cell>
        </row>
        <row r="1445">
          <cell r="A1445" t="str">
            <v>RX-60</v>
          </cell>
          <cell r="C1445" t="str">
            <v>IMAG</v>
          </cell>
          <cell r="D1445" t="str">
            <v>SISTEMA DE DIGITALIZACION Y ARCHIVO DE IMAGENES DIGITALES PACS/RIS</v>
          </cell>
          <cell r="E1445" t="str">
            <v>INF</v>
          </cell>
          <cell r="F1445" t="str">
            <v>EQ</v>
          </cell>
          <cell r="G1445" t="e">
            <v>#NAME?</v>
          </cell>
          <cell r="H1445" t="e">
            <v>#NAME?</v>
          </cell>
        </row>
        <row r="1446">
          <cell r="A1446" t="str">
            <v>Z-129</v>
          </cell>
          <cell r="C1446" t="str">
            <v>INF</v>
          </cell>
          <cell r="D1446" t="str">
            <v>SISTEMA DE GESTIÓN DE IMÁGENES MEDICAS</v>
          </cell>
          <cell r="E1446" t="str">
            <v>INF</v>
          </cell>
          <cell r="I1446" t="e">
            <v>#NAME?</v>
          </cell>
        </row>
        <row r="1447">
          <cell r="A1447" t="str">
            <v>Z-130</v>
          </cell>
          <cell r="C1447" t="str">
            <v>INF</v>
          </cell>
          <cell r="D1447" t="str">
            <v>SISTEMA DE GESTIÓN EN SALUD (HIS/FARMACIA/HISTORIAS/ETC.)</v>
          </cell>
          <cell r="E1447" t="str">
            <v>INF</v>
          </cell>
          <cell r="I1447" t="e">
            <v>#NAME?</v>
          </cell>
        </row>
        <row r="1448">
          <cell r="A1448" t="str">
            <v>Z-150</v>
          </cell>
          <cell r="C1448" t="str">
            <v>INF</v>
          </cell>
          <cell r="D1448" t="str">
            <v>SISTEMA DE IDENTIFICACIÓN DE INSTRUMENTAL MÉDICO</v>
          </cell>
          <cell r="E1448" t="str">
            <v>INF</v>
          </cell>
          <cell r="I1448" t="e">
            <v>#NAME?</v>
          </cell>
        </row>
        <row r="1449">
          <cell r="A1449" t="str">
            <v>L-41</v>
          </cell>
          <cell r="C1449" t="str">
            <v>LAB</v>
          </cell>
          <cell r="D1449" t="str">
            <v xml:space="preserve">SISTEMA DE INCLUSIÓN  INTEGRADA  </v>
          </cell>
          <cell r="E1449" t="str">
            <v>L</v>
          </cell>
          <cell r="F1449" t="str">
            <v>EQ</v>
          </cell>
          <cell r="G1449" t="e">
            <v>#NAME?</v>
          </cell>
          <cell r="H1449" t="e">
            <v>#NAME?</v>
          </cell>
          <cell r="I1449" t="e">
            <v>#NAME?</v>
          </cell>
        </row>
        <row r="1450">
          <cell r="A1450" t="str">
            <v>Z-131</v>
          </cell>
          <cell r="C1450" t="str">
            <v>INF</v>
          </cell>
          <cell r="D1450" t="str">
            <v>SISTEMA DE LLAMADA DE ENFERMERAS</v>
          </cell>
          <cell r="E1450" t="str">
            <v>INF</v>
          </cell>
          <cell r="F1450" t="str">
            <v>OC</v>
          </cell>
          <cell r="I1450" t="e">
            <v>#NAME?</v>
          </cell>
        </row>
        <row r="1451">
          <cell r="A1451" t="str">
            <v>CLL-1</v>
          </cell>
          <cell r="C1451" t="str">
            <v>COM</v>
          </cell>
          <cell r="D1451" t="str">
            <v xml:space="preserve">SISTEMA DE LLAMADA DE ENFERMERAS </v>
          </cell>
          <cell r="E1451" t="str">
            <v>COM</v>
          </cell>
          <cell r="F1451" t="str">
            <v>EQ</v>
          </cell>
          <cell r="G1451" t="e">
            <v>#NAME?</v>
          </cell>
          <cell r="H1451" t="e">
            <v>#NAME?</v>
          </cell>
          <cell r="I1451" t="e">
            <v>#REF!</v>
          </cell>
        </row>
        <row r="1452">
          <cell r="A1452" t="str">
            <v>L-32</v>
          </cell>
          <cell r="C1452" t="str">
            <v>LAB</v>
          </cell>
          <cell r="D1452" t="str">
            <v>SISTEMA DE MONITOREO E IDENTIFICACION BACTERIANA (CESION EN USO)</v>
          </cell>
          <cell r="E1452" t="str">
            <v>L</v>
          </cell>
          <cell r="F1452" t="str">
            <v>EQ</v>
          </cell>
          <cell r="G1452" t="e">
            <v>#NAME?</v>
          </cell>
          <cell r="H1452" t="e">
            <v>#NAME?</v>
          </cell>
          <cell r="I1452" t="e">
            <v>#NAME?</v>
          </cell>
        </row>
        <row r="1453">
          <cell r="A1453" t="str">
            <v>BAT-103</v>
          </cell>
          <cell r="C1453" t="str">
            <v>EM</v>
          </cell>
          <cell r="D1453" t="str">
            <v>SISTEMA DE PANELES FOTOVOLTAICOS O GENERADOR EOLICO</v>
          </cell>
          <cell r="E1453" t="str">
            <v>EM</v>
          </cell>
          <cell r="F1453" t="str">
            <v>EQ</v>
          </cell>
          <cell r="I1453" t="e">
            <v>#REF!</v>
          </cell>
        </row>
        <row r="1454">
          <cell r="A1454" t="str">
            <v>I-105</v>
          </cell>
          <cell r="C1454" t="str">
            <v>COM</v>
          </cell>
          <cell r="D1454" t="str">
            <v>SISTEMA DE PERIFONEO</v>
          </cell>
          <cell r="E1454" t="str">
            <v>COM</v>
          </cell>
          <cell r="F1454" t="str">
            <v>EQ</v>
          </cell>
          <cell r="H1454" t="e">
            <v>#NAME?</v>
          </cell>
          <cell r="I1454" t="e">
            <v>#NAME?</v>
          </cell>
        </row>
        <row r="1455">
          <cell r="A1455" t="str">
            <v>Z-132A</v>
          </cell>
          <cell r="C1455" t="str">
            <v>INF</v>
          </cell>
          <cell r="D1455" t="str">
            <v>SISTEMA DE RADIO RECEPTOR VHF/HF</v>
          </cell>
          <cell r="E1455" t="str">
            <v>INF</v>
          </cell>
          <cell r="F1455" t="str">
            <v>EQ</v>
          </cell>
          <cell r="I1455" t="e">
            <v>#NAME?</v>
          </cell>
        </row>
        <row r="1456">
          <cell r="A1456" t="str">
            <v>I-46</v>
          </cell>
          <cell r="C1456" t="str">
            <v>COM</v>
          </cell>
          <cell r="D1456" t="str">
            <v xml:space="preserve">SISTEMA DE RELOJES </v>
          </cell>
          <cell r="E1456" t="str">
            <v>COM</v>
          </cell>
          <cell r="F1456" t="str">
            <v>EQ</v>
          </cell>
          <cell r="G1456" t="e">
            <v>#NAME?</v>
          </cell>
          <cell r="H1456" t="e">
            <v>#NAME?</v>
          </cell>
          <cell r="I1456" t="e">
            <v>#NAME?</v>
          </cell>
        </row>
        <row r="1457">
          <cell r="A1457" t="str">
            <v>Z-133</v>
          </cell>
          <cell r="C1457" t="str">
            <v>INF</v>
          </cell>
          <cell r="D1457" t="str">
            <v>SISTEMA DE RELOJES SINCRONIZADOS</v>
          </cell>
          <cell r="E1457" t="str">
            <v>INF</v>
          </cell>
          <cell r="F1457" t="str">
            <v>OC</v>
          </cell>
        </row>
        <row r="1458">
          <cell r="A1458" t="str">
            <v>I-49</v>
          </cell>
          <cell r="C1458" t="str">
            <v>COM</v>
          </cell>
          <cell r="D1458" t="str">
            <v>SISTEMA DE SEGURIDAD CON CCTV</v>
          </cell>
          <cell r="E1458" t="str">
            <v>COM</v>
          </cell>
          <cell r="F1458" t="str">
            <v>EQ</v>
          </cell>
          <cell r="G1458" t="e">
            <v>#NAME?</v>
          </cell>
          <cell r="H1458" t="e">
            <v>#NAME?</v>
          </cell>
          <cell r="I1458" t="e">
            <v>#NAME?</v>
          </cell>
        </row>
        <row r="1459">
          <cell r="A1459" t="str">
            <v>Z-134</v>
          </cell>
          <cell r="C1459" t="str">
            <v>INF</v>
          </cell>
          <cell r="D1459" t="str">
            <v>SISTEMA DE SISTEMA DE CONECTIVIDAD WIFI</v>
          </cell>
          <cell r="E1459" t="str">
            <v>INF</v>
          </cell>
          <cell r="F1459" t="str">
            <v>EQ</v>
          </cell>
        </row>
        <row r="1460">
          <cell r="A1460" t="str">
            <v>Z-135</v>
          </cell>
          <cell r="C1460" t="str">
            <v>INF</v>
          </cell>
          <cell r="D1460" t="str">
            <v>SISTEMA DE SONIDO Y PERIFONEO</v>
          </cell>
          <cell r="E1460" t="str">
            <v>INF</v>
          </cell>
          <cell r="F1460" t="str">
            <v>EQ</v>
          </cell>
        </row>
        <row r="1461">
          <cell r="A1461" t="str">
            <v>Z-136</v>
          </cell>
          <cell r="C1461" t="str">
            <v>INF</v>
          </cell>
          <cell r="D1461" t="str">
            <v>SISTEMA DE TELECONFERENCIA PUNTO A PUNTO</v>
          </cell>
          <cell r="E1461" t="str">
            <v>INF</v>
          </cell>
          <cell r="F1461" t="str">
            <v>EQ</v>
          </cell>
        </row>
        <row r="1462">
          <cell r="A1462" t="str">
            <v>Z-137</v>
          </cell>
          <cell r="C1462" t="str">
            <v>INF</v>
          </cell>
          <cell r="D1462" t="str">
            <v>SISTEMA DE TELEFONÍA IP</v>
          </cell>
          <cell r="E1462" t="str">
            <v>INF</v>
          </cell>
          <cell r="F1462" t="str">
            <v>EQ</v>
          </cell>
        </row>
        <row r="1463">
          <cell r="A1463" t="str">
            <v>Z-138</v>
          </cell>
          <cell r="C1463" t="str">
            <v>INF</v>
          </cell>
          <cell r="D1463" t="str">
            <v>SISTEMA DE TELEVISIÓN</v>
          </cell>
          <cell r="E1463" t="str">
            <v>INF</v>
          </cell>
          <cell r="F1463" t="str">
            <v>EQ</v>
          </cell>
        </row>
        <row r="1464">
          <cell r="A1464" t="str">
            <v>U-26</v>
          </cell>
          <cell r="C1464" t="str">
            <v>OFT</v>
          </cell>
          <cell r="D1464" t="str">
            <v xml:space="preserve">SISTEMA DE TOPOGRAFÍA DE LA CÓRNEA </v>
          </cell>
          <cell r="E1464" t="str">
            <v>B</v>
          </cell>
          <cell r="F1464" t="str">
            <v>EQ</v>
          </cell>
          <cell r="G1464" t="e">
            <v>#NAME?</v>
          </cell>
          <cell r="H1464" t="e">
            <v>#NAME?</v>
          </cell>
        </row>
        <row r="1465">
          <cell r="A1465" t="str">
            <v>I-48A</v>
          </cell>
          <cell r="C1465" t="str">
            <v>COM</v>
          </cell>
          <cell r="D1465" t="str">
            <v>SISTEMA DE TV CABLE</v>
          </cell>
          <cell r="E1465" t="str">
            <v>COM</v>
          </cell>
          <cell r="F1465" t="str">
            <v>EQ</v>
          </cell>
          <cell r="G1465" t="e">
            <v>#NAME?</v>
          </cell>
          <cell r="H1465" t="e">
            <v>#NAME?</v>
          </cell>
        </row>
        <row r="1466">
          <cell r="A1466" t="str">
            <v>I-53</v>
          </cell>
          <cell r="C1466" t="str">
            <v>COM</v>
          </cell>
          <cell r="D1466" t="str">
            <v>SISTEMA DE VIDEO CONFERENCIAS</v>
          </cell>
          <cell r="E1466" t="str">
            <v>COM</v>
          </cell>
          <cell r="F1466" t="str">
            <v>EQ</v>
          </cell>
          <cell r="G1466" t="e">
            <v>#NAME?</v>
          </cell>
          <cell r="H1466" t="e">
            <v>#NAME?</v>
          </cell>
        </row>
        <row r="1467">
          <cell r="A1467" t="str">
            <v>Z-139</v>
          </cell>
          <cell r="C1467" t="str">
            <v>INF</v>
          </cell>
          <cell r="D1467" t="str">
            <v>SISTEMA DE VIDEO VIGILANCIA</v>
          </cell>
          <cell r="E1467" t="str">
            <v>INF</v>
          </cell>
          <cell r="F1467" t="str">
            <v>EQ</v>
          </cell>
        </row>
        <row r="1468">
          <cell r="A1468" t="str">
            <v>I-52</v>
          </cell>
          <cell r="C1468" t="str">
            <v>COM</v>
          </cell>
          <cell r="D1468" t="str">
            <v>SISTEMA DE VOZ Y DATOS</v>
          </cell>
          <cell r="E1468" t="str">
            <v>COM</v>
          </cell>
          <cell r="F1468" t="str">
            <v>EQ</v>
          </cell>
          <cell r="G1468" t="e">
            <v>#NAME?</v>
          </cell>
          <cell r="H1468" t="e">
            <v>#NAME?</v>
          </cell>
          <cell r="I1468" t="e">
            <v>#NAME?</v>
          </cell>
        </row>
        <row r="1469">
          <cell r="A1469" t="str">
            <v>L-143</v>
          </cell>
          <cell r="C1469" t="str">
            <v>EM</v>
          </cell>
          <cell r="D1469" t="str">
            <v xml:space="preserve">SISTEMA ELECTRICO DE TRANSFERENCIA DE PACIENTES </v>
          </cell>
          <cell r="E1469" t="str">
            <v>E</v>
          </cell>
          <cell r="F1469" t="str">
            <v>EQ</v>
          </cell>
          <cell r="G1469" t="e">
            <v>#NAME?</v>
          </cell>
          <cell r="H1469" t="e">
            <v>#NAME?</v>
          </cell>
          <cell r="I1469" t="e">
            <v>#NAME?</v>
          </cell>
        </row>
        <row r="1470">
          <cell r="A1470" t="str">
            <v>L-143B</v>
          </cell>
          <cell r="C1470" t="str">
            <v>EM</v>
          </cell>
          <cell r="D1470" t="str">
            <v>SISTEMA ELECTRICO DE TRANSFERENCIA DE PACIENTES  CON CAMILLAS DE TRANSPORTE</v>
          </cell>
          <cell r="E1470" t="str">
            <v>E</v>
          </cell>
          <cell r="F1470" t="str">
            <v>EQ</v>
          </cell>
          <cell r="G1470" t="e">
            <v>#NAME?</v>
          </cell>
          <cell r="H1470" t="e">
            <v>#NAME?</v>
          </cell>
          <cell r="I1470" t="e">
            <v>#NAME?</v>
          </cell>
        </row>
        <row r="1471">
          <cell r="A1471" t="str">
            <v>R-110</v>
          </cell>
          <cell r="C1471" t="str">
            <v>COM</v>
          </cell>
          <cell r="D1471" t="str">
            <v xml:space="preserve">SISTEMA ELECTRÓNICO DE CONTROL DE TEMPERATURA Y ENERGÍA CON ALARMA </v>
          </cell>
          <cell r="E1471" t="str">
            <v>COM</v>
          </cell>
          <cell r="F1471" t="str">
            <v>EQ</v>
          </cell>
          <cell r="H1471" t="e">
            <v>#NAME?</v>
          </cell>
          <cell r="I1471" t="e">
            <v>#NAME?</v>
          </cell>
        </row>
        <row r="1472">
          <cell r="A1472" t="str">
            <v>INF-2</v>
          </cell>
          <cell r="C1472" t="str">
            <v>INF</v>
          </cell>
          <cell r="D1472" t="str">
            <v>SISTEMA INFORMATICO DE GESTION CLINICA - ALMACEN - FARMACIA</v>
          </cell>
          <cell r="E1472" t="str">
            <v>INF</v>
          </cell>
          <cell r="F1472" t="str">
            <v>EQ</v>
          </cell>
          <cell r="H1472" t="e">
            <v>#NAME?</v>
          </cell>
          <cell r="I1472" t="e">
            <v>#NAME?</v>
          </cell>
        </row>
        <row r="1473">
          <cell r="A1473" t="str">
            <v>INF-1</v>
          </cell>
          <cell r="C1473" t="str">
            <v>INF</v>
          </cell>
          <cell r="D1473" t="str">
            <v>SISTEMA INFORMATICO HOSPITALARIO -HIS</v>
          </cell>
          <cell r="E1473" t="str">
            <v>INF</v>
          </cell>
          <cell r="F1473" t="str">
            <v>EQ</v>
          </cell>
          <cell r="H1473" t="e">
            <v>#NAME?</v>
          </cell>
          <cell r="I1473" t="e">
            <v>#NAME?</v>
          </cell>
        </row>
        <row r="1474">
          <cell r="A1474" t="str">
            <v>INF-300</v>
          </cell>
          <cell r="C1474" t="str">
            <v>LAB</v>
          </cell>
          <cell r="D1474" t="str">
            <v>SISTEMA INTEGRAL DE TRAZABILIDAD DE INSTRUMENTAL QUIRURGICO</v>
          </cell>
          <cell r="E1474" t="str">
            <v>E</v>
          </cell>
          <cell r="F1474" t="str">
            <v>EQ</v>
          </cell>
          <cell r="G1474" t="e">
            <v>#NAME?</v>
          </cell>
          <cell r="H1474" t="e">
            <v>#NAME?</v>
          </cell>
          <cell r="I1474" t="e">
            <v>#NAME?</v>
          </cell>
        </row>
        <row r="1475">
          <cell r="A1475" t="str">
            <v>EM-7A</v>
          </cell>
          <cell r="C1475" t="str">
            <v>MO</v>
          </cell>
          <cell r="D1475" t="str">
            <v>SISTEMA MAPA (MONITOREO DE PRESION AMBULATORIA CONTINUA)</v>
          </cell>
          <cell r="E1475" t="str">
            <v>B</v>
          </cell>
          <cell r="F1475" t="str">
            <v>EQ</v>
          </cell>
          <cell r="G1475" t="e">
            <v>#NAME?</v>
          </cell>
          <cell r="H1475" t="e">
            <v>#NAME?</v>
          </cell>
          <cell r="I1475" t="e">
            <v>#NAME?</v>
          </cell>
        </row>
        <row r="1476">
          <cell r="A1476" t="str">
            <v>RX-8</v>
          </cell>
          <cell r="C1476" t="str">
            <v>IMAG</v>
          </cell>
          <cell r="D1476" t="str">
            <v xml:space="preserve">SISTEMA RADIOGRÁFICO DIGITAL </v>
          </cell>
          <cell r="E1476" t="str">
            <v>B</v>
          </cell>
          <cell r="F1476" t="str">
            <v>EQ</v>
          </cell>
          <cell r="G1476" t="e">
            <v>#NAME?</v>
          </cell>
          <cell r="H1476" t="e">
            <v>#NAME?</v>
          </cell>
          <cell r="I1476" t="e">
            <v>#NAME?</v>
          </cell>
        </row>
        <row r="1477">
          <cell r="A1477" t="str">
            <v>RX-9</v>
          </cell>
          <cell r="C1477" t="str">
            <v>IMAG</v>
          </cell>
          <cell r="D1477" t="str">
            <v>SISTEMA RADIOGRÁFICO DIGITAL CON FLUOROSCOPIA</v>
          </cell>
          <cell r="E1477" t="str">
            <v>B</v>
          </cell>
          <cell r="F1477" t="str">
            <v>EQ</v>
          </cell>
          <cell r="G1477" t="e">
            <v>#NAME?</v>
          </cell>
          <cell r="H1477" t="e">
            <v>#NAME?</v>
          </cell>
          <cell r="I1477" t="e">
            <v>#NAME?</v>
          </cell>
        </row>
        <row r="1478">
          <cell r="A1478" t="str">
            <v>RX-3A</v>
          </cell>
          <cell r="C1478" t="str">
            <v>IMAG</v>
          </cell>
          <cell r="D1478" t="str">
            <v>SISTEMA RADIOGRÁFICO/FLUOROSCÓPICO, DIGITAL ARCO EN C PARA USO GENERAL, ESTACIONARIO</v>
          </cell>
          <cell r="E1478" t="str">
            <v>B</v>
          </cell>
          <cell r="F1478" t="str">
            <v>EQ</v>
          </cell>
          <cell r="G1478" t="e">
            <v>#NAME?</v>
          </cell>
          <cell r="H1478" t="e">
            <v>#NAME?</v>
          </cell>
          <cell r="I1478" t="e">
            <v>#NAME?</v>
          </cell>
        </row>
        <row r="1479">
          <cell r="A1479" t="str">
            <v>RX-3</v>
          </cell>
          <cell r="C1479" t="str">
            <v>IMAG</v>
          </cell>
          <cell r="D1479" t="str">
            <v xml:space="preserve">SISTEMA RADIOGRÁFICO/FLUOROSCÓPICO, DIGITAL ARCO EN C PARA USO GENERAL, RODABLE </v>
          </cell>
          <cell r="E1479" t="str">
            <v>B</v>
          </cell>
          <cell r="F1479" t="str">
            <v>EQ</v>
          </cell>
          <cell r="G1479" t="e">
            <v>#NAME?</v>
          </cell>
          <cell r="H1479" t="e">
            <v>#NAME?</v>
          </cell>
          <cell r="I1479" t="e">
            <v>#NAME?</v>
          </cell>
        </row>
        <row r="1480">
          <cell r="A1480" t="str">
            <v>SO-11</v>
          </cell>
          <cell r="C1480" t="str">
            <v>COMP</v>
          </cell>
          <cell r="D1480" t="str">
            <v xml:space="preserve">SOGA GRUESA DE 05 METROS </v>
          </cell>
          <cell r="E1480" t="str">
            <v>COM</v>
          </cell>
          <cell r="F1480" t="str">
            <v>EQ</v>
          </cell>
          <cell r="H1480" t="e">
            <v>#NAME?</v>
          </cell>
          <cell r="I1480" t="e">
            <v>#NAME?</v>
          </cell>
        </row>
        <row r="1481">
          <cell r="A1481" t="str">
            <v>I-47</v>
          </cell>
          <cell r="C1481" t="str">
            <v>MA</v>
          </cell>
          <cell r="D1481" t="str">
            <v>SOPORTE PARA ROTAFOLIO</v>
          </cell>
          <cell r="E1481" t="str">
            <v>MA</v>
          </cell>
          <cell r="F1481" t="str">
            <v>EQ</v>
          </cell>
          <cell r="G1481" t="e">
            <v>#NAME?</v>
          </cell>
          <cell r="H1481" t="e">
            <v>#NAME?</v>
          </cell>
          <cell r="I1481" t="e">
            <v>#NAME?</v>
          </cell>
        </row>
        <row r="1482">
          <cell r="A1482" t="str">
            <v>G-1</v>
          </cell>
          <cell r="C1482" t="str">
            <v>SAN</v>
          </cell>
          <cell r="D1482" t="str">
            <v>SUMIDERO DE BRONCE CROMADO PARA DUCHA</v>
          </cell>
          <cell r="E1482" t="str">
            <v>OC</v>
          </cell>
          <cell r="F1482" t="str">
            <v>OC</v>
          </cell>
          <cell r="G1482" t="e">
            <v>#NAME?</v>
          </cell>
          <cell r="H1482" t="e">
            <v>#NAME?</v>
          </cell>
          <cell r="I1482" t="e">
            <v>#NAME?</v>
          </cell>
        </row>
        <row r="1483">
          <cell r="A1483" t="str">
            <v>Z-140A</v>
          </cell>
          <cell r="C1483" t="str">
            <v>INF</v>
          </cell>
          <cell r="D1483" t="str">
            <v>SWITCH DE 16 PUERTOS RJ45 10 GBPS + 2 PUERTOS PARA FIBRA ÓPTICA 10 GBPS ADMINISTRABLE - Para nivel de distribución, (*) Un Switch por cada Gabinete.</v>
          </cell>
          <cell r="E1483" t="str">
            <v>INF</v>
          </cell>
          <cell r="F1483" t="str">
            <v>EQ</v>
          </cell>
          <cell r="I1483" t="e">
            <v>#NAME?</v>
          </cell>
        </row>
        <row r="1484">
          <cell r="A1484" t="str">
            <v>Z-140B</v>
          </cell>
          <cell r="C1484" t="str">
            <v>INF</v>
          </cell>
          <cell r="D1484" t="str">
            <v>SWITCH DE 24 PUERTOS RJ45 1GBPS ADMINISTRABLE - (*) Un Switch por cada 24 puntos asistidos - nivel principal</v>
          </cell>
          <cell r="E1484" t="str">
            <v>INF</v>
          </cell>
          <cell r="F1484" t="str">
            <v>EQ</v>
          </cell>
          <cell r="I1484" t="e">
            <v>#NAME?</v>
          </cell>
        </row>
        <row r="1485">
          <cell r="A1485" t="str">
            <v>Z-140C</v>
          </cell>
          <cell r="C1485" t="str">
            <v>INF</v>
          </cell>
          <cell r="D1485" t="str">
            <v>SWITCH DE 24 PUERTOS RJ45 POE 1GBPS + 2 PUERTOS RJ45 10 GBPS ADMINISTRABLE - (*) Un Switch por cada 24 puntos asistidos - nivel borde</v>
          </cell>
          <cell r="E1485" t="str">
            <v>INF</v>
          </cell>
          <cell r="F1485" t="str">
            <v>EQ</v>
          </cell>
          <cell r="I1485" t="e">
            <v>#NAME?</v>
          </cell>
        </row>
        <row r="1486">
          <cell r="A1486" t="str">
            <v>Z-140D</v>
          </cell>
          <cell r="C1486" t="str">
            <v>INF</v>
          </cell>
          <cell r="D1486" t="str">
            <v>SWITCH DE 24 PUERTOS RJ45 POE 1GBPS + 2 PUERTOS RJ45 1GBPS ADMINISTRABLE - (*) Un Switch por cada 24 puntos asistidos - nivel borde</v>
          </cell>
          <cell r="E1486" t="str">
            <v>INF</v>
          </cell>
          <cell r="F1486" t="str">
            <v>EQ</v>
          </cell>
          <cell r="I1486" t="e">
            <v>#NAME?</v>
          </cell>
        </row>
        <row r="1487">
          <cell r="A1487" t="str">
            <v>Z-140E</v>
          </cell>
          <cell r="C1487" t="str">
            <v>INF</v>
          </cell>
          <cell r="D1487" t="str">
            <v>SWITCH DE 24 PUERTOS RJ45 POE 1GBPS ADMINISTRABLE</v>
          </cell>
          <cell r="E1487" t="str">
            <v>INF</v>
          </cell>
          <cell r="F1487" t="str">
            <v>EQ</v>
          </cell>
        </row>
        <row r="1488">
          <cell r="A1488" t="str">
            <v>Z-140F</v>
          </cell>
          <cell r="C1488" t="str">
            <v>INF</v>
          </cell>
          <cell r="D1488" t="str">
            <v>SWITCH DE 8 PUERTOS PARA FIBRA ÓPTICA A 10 GBPS + 24 PUERTOS RJ45 10 GBPS ADMINISTRABLE - (*) Puertos de acuerdo a enlaces de cableado troncal y equipos - nivel core</v>
          </cell>
          <cell r="E1488" t="str">
            <v>INF</v>
          </cell>
          <cell r="F1488" t="str">
            <v>EQ</v>
          </cell>
        </row>
        <row r="1489">
          <cell r="A1489" t="str">
            <v>Z-140G</v>
          </cell>
          <cell r="C1489" t="str">
            <v>INF</v>
          </cell>
          <cell r="D1489" t="str">
            <v>SWITCH DE 8 PUERTOS RJ45 1GBPS + 2 PUERTOS RJ45 1 GBPS ADMINISTRABLE - Para nivel de distribución</v>
          </cell>
          <cell r="E1489" t="str">
            <v>INF</v>
          </cell>
          <cell r="F1489" t="str">
            <v>EQ</v>
          </cell>
        </row>
        <row r="1490">
          <cell r="A1490" t="str">
            <v>Z-141B</v>
          </cell>
          <cell r="C1490" t="str">
            <v>INF</v>
          </cell>
          <cell r="D1490" t="str">
            <v>SWITCH KWM 1X8</v>
          </cell>
          <cell r="E1490" t="str">
            <v>INF</v>
          </cell>
          <cell r="F1490" t="str">
            <v>EQ</v>
          </cell>
        </row>
        <row r="1491">
          <cell r="A1491" t="str">
            <v>Z-8</v>
          </cell>
          <cell r="C1491" t="str">
            <v>LAV</v>
          </cell>
          <cell r="D1491" t="str">
            <v>TABLA DE PLANCHAR A MANO</v>
          </cell>
          <cell r="E1491" t="str">
            <v>E</v>
          </cell>
          <cell r="F1491" t="str">
            <v>EQ</v>
          </cell>
          <cell r="G1491" t="e">
            <v>#NAME?</v>
          </cell>
          <cell r="H1491" t="e">
            <v>#NAME?</v>
          </cell>
        </row>
        <row r="1492">
          <cell r="A1492" t="str">
            <v>Z-800</v>
          </cell>
          <cell r="C1492" t="str">
            <v>COM</v>
          </cell>
          <cell r="D1492" t="str">
            <v>TABLA DE TRANSPORTE DE  POLITRAUMATIZADO</v>
          </cell>
          <cell r="E1492" t="str">
            <v>E</v>
          </cell>
          <cell r="F1492" t="str">
            <v>EQ</v>
          </cell>
          <cell r="G1492" t="e">
            <v>#NAME?</v>
          </cell>
          <cell r="H1492" t="e">
            <v>#NAME?</v>
          </cell>
        </row>
        <row r="1493">
          <cell r="A1493" t="str">
            <v>TAB-102</v>
          </cell>
          <cell r="C1493" t="str">
            <v>EM</v>
          </cell>
          <cell r="D1493" t="str">
            <v>TABLERO DE BAJA TENSION CON SUPRESOR DE PICOS DE SOBREVOLTAJES</v>
          </cell>
          <cell r="E1493" t="str">
            <v>EM</v>
          </cell>
          <cell r="F1493" t="str">
            <v>OC</v>
          </cell>
        </row>
        <row r="1494">
          <cell r="A1494" t="str">
            <v>BAT-102</v>
          </cell>
          <cell r="C1494" t="str">
            <v>EM</v>
          </cell>
          <cell r="D1494" t="str">
            <v>TABLERO DE CONTROL PARA ENERGIA FOTOVOLTAICA</v>
          </cell>
          <cell r="E1494" t="str">
            <v>EM</v>
          </cell>
          <cell r="F1494" t="str">
            <v>EQ</v>
          </cell>
        </row>
        <row r="1495">
          <cell r="A1495" t="str">
            <v>TAB-103</v>
          </cell>
          <cell r="C1495" t="str">
            <v>EM</v>
          </cell>
          <cell r="D1495" t="str">
            <v>TABLERO DE TRANSFERENCIA AUTOMATICA</v>
          </cell>
          <cell r="E1495" t="str">
            <v>EM</v>
          </cell>
          <cell r="F1495" t="str">
            <v>OC</v>
          </cell>
          <cell r="I1495" t="e">
            <v>#NAME?</v>
          </cell>
        </row>
        <row r="1496">
          <cell r="A1496" t="str">
            <v>TAB-104</v>
          </cell>
          <cell r="C1496" t="str">
            <v>EM</v>
          </cell>
          <cell r="D1496" t="str">
            <v>TABLERO DE TRANSFERENCIA AUTOMATICA A MENOS DE 10 SEG.</v>
          </cell>
          <cell r="E1496" t="str">
            <v>EM</v>
          </cell>
          <cell r="F1496" t="str">
            <v>OC</v>
          </cell>
          <cell r="I1496" t="e">
            <v>#NAME?</v>
          </cell>
        </row>
        <row r="1497">
          <cell r="A1497" t="str">
            <v>CF-36C</v>
          </cell>
          <cell r="C1497" t="str">
            <v>EM</v>
          </cell>
          <cell r="D1497" t="str">
            <v xml:space="preserve">TABLERO ELÉCTRICO GENERAL </v>
          </cell>
          <cell r="E1497" t="str">
            <v>EM</v>
          </cell>
          <cell r="F1497" t="str">
            <v>OC</v>
          </cell>
          <cell r="I1497" t="e">
            <v>#NAME?</v>
          </cell>
        </row>
        <row r="1498">
          <cell r="A1498" t="str">
            <v>CF-36</v>
          </cell>
          <cell r="C1498" t="str">
            <v>EM</v>
          </cell>
          <cell r="D1498" t="str">
            <v>TABLERO ELÉCTRICO GENERAL CON TRANSFERENCIA AUTOMATICA</v>
          </cell>
          <cell r="E1498" t="str">
            <v>E</v>
          </cell>
          <cell r="F1498" t="str">
            <v>EQ</v>
          </cell>
          <cell r="H1498" t="e">
            <v>#NAME?</v>
          </cell>
        </row>
        <row r="1499">
          <cell r="A1499" t="str">
            <v>U-9</v>
          </cell>
          <cell r="C1499" t="str">
            <v>MC</v>
          </cell>
          <cell r="D1499" t="str">
            <v>TABURETE CON RESPALDO PARA DENTISTA</v>
          </cell>
          <cell r="E1499" t="str">
            <v>MC</v>
          </cell>
          <cell r="F1499" t="str">
            <v>EQ</v>
          </cell>
          <cell r="G1499" t="e">
            <v>#NAME?</v>
          </cell>
          <cell r="H1499" t="e">
            <v>#NAME?</v>
          </cell>
        </row>
        <row r="1500">
          <cell r="A1500" t="str">
            <v>MA-36a</v>
          </cell>
          <cell r="C1500" t="str">
            <v>MA</v>
          </cell>
          <cell r="D1500" t="str">
            <v>TABURETE DE ACERO INOXIDABLE  CON ASIENTO GIRATORIO RODABLE</v>
          </cell>
          <cell r="E1500" t="str">
            <v>MA</v>
          </cell>
          <cell r="F1500" t="str">
            <v>EQ</v>
          </cell>
          <cell r="G1500" t="e">
            <v>#NAME?</v>
          </cell>
          <cell r="H1500" t="e">
            <v>#NAME?</v>
          </cell>
          <cell r="I1500" t="e">
            <v>#NAME?</v>
          </cell>
        </row>
        <row r="1501">
          <cell r="A1501" t="str">
            <v>MA-33</v>
          </cell>
          <cell r="C1501" t="str">
            <v>MA</v>
          </cell>
          <cell r="D1501" t="str">
            <v>TABURETE DE ACERO INOXIDABLE GIRATORIO CON RESPALDO</v>
          </cell>
          <cell r="E1501" t="str">
            <v>MA</v>
          </cell>
          <cell r="F1501" t="str">
            <v>EQ</v>
          </cell>
          <cell r="G1501" t="e">
            <v>#NAME?</v>
          </cell>
          <cell r="H1501" t="e">
            <v>#NAME?</v>
          </cell>
        </row>
        <row r="1502">
          <cell r="A1502" t="str">
            <v>MA-35B</v>
          </cell>
          <cell r="C1502" t="str">
            <v>MA</v>
          </cell>
          <cell r="D1502" t="str">
            <v xml:space="preserve">TABURETE DE MADERA   DE 30 CM DE DIAMETRO  X 45 CMS DE ALTURA </v>
          </cell>
          <cell r="E1502" t="str">
            <v>MA</v>
          </cell>
          <cell r="F1502" t="str">
            <v>EQ</v>
          </cell>
          <cell r="G1502" t="e">
            <v>#NAME?</v>
          </cell>
          <cell r="H1502" t="e">
            <v>#NAME?</v>
          </cell>
        </row>
        <row r="1503">
          <cell r="A1503" t="str">
            <v>MA-34</v>
          </cell>
          <cell r="C1503" t="str">
            <v>MA</v>
          </cell>
          <cell r="D1503" t="str">
            <v>TABURETE METÁLICO ASIENTO GIRATORIO FIJO</v>
          </cell>
          <cell r="E1503" t="str">
            <v>MA</v>
          </cell>
          <cell r="F1503" t="str">
            <v>EQ</v>
          </cell>
          <cell r="G1503" t="e">
            <v>#NAME?</v>
          </cell>
          <cell r="H1503" t="e">
            <v>#NAME?</v>
          </cell>
        </row>
        <row r="1504">
          <cell r="A1504" t="str">
            <v>T-17</v>
          </cell>
          <cell r="C1504" t="str">
            <v>MAN</v>
          </cell>
          <cell r="D1504" t="str">
            <v>TABURETE METALICO CON ASIENTO DE MADERA PARA TALLER</v>
          </cell>
          <cell r="E1504" t="str">
            <v>E</v>
          </cell>
          <cell r="F1504" t="str">
            <v>EQ</v>
          </cell>
          <cell r="G1504" t="e">
            <v>#NAME?</v>
          </cell>
          <cell r="H1504" t="e">
            <v>#NAME?</v>
          </cell>
          <cell r="I1504" t="e">
            <v>#NAME?</v>
          </cell>
        </row>
        <row r="1505">
          <cell r="A1505" t="str">
            <v>MA-35</v>
          </cell>
          <cell r="C1505" t="str">
            <v>MC</v>
          </cell>
          <cell r="D1505" t="str">
            <v>TABURETE METÁLICO GIRATORIO RODABLE</v>
          </cell>
          <cell r="E1505" t="str">
            <v>MC</v>
          </cell>
          <cell r="F1505" t="str">
            <v>EQ</v>
          </cell>
          <cell r="I1505" t="e">
            <v>#NAME?</v>
          </cell>
        </row>
        <row r="1506">
          <cell r="A1506" t="str">
            <v>MA-33B</v>
          </cell>
          <cell r="C1506" t="str">
            <v>MA</v>
          </cell>
          <cell r="D1506" t="str">
            <v>TABURETE METÁLICO GIRATORIO RODABLE CON RESPALDAR PARA ANESTESIÓLOGO</v>
          </cell>
          <cell r="E1506" t="str">
            <v>MA</v>
          </cell>
          <cell r="F1506" t="str">
            <v>EQ</v>
          </cell>
          <cell r="G1506" t="e">
            <v>#NAME?</v>
          </cell>
          <cell r="H1506" t="e">
            <v>#NAME?</v>
          </cell>
          <cell r="I1506" t="e">
            <v>#NAME?</v>
          </cell>
        </row>
        <row r="1507">
          <cell r="A1507" t="str">
            <v>T-11</v>
          </cell>
          <cell r="C1507" t="str">
            <v>MAN</v>
          </cell>
          <cell r="D1507" t="str">
            <v>TALADRO ELECTRICO DE BANCO</v>
          </cell>
          <cell r="E1507" t="str">
            <v>E</v>
          </cell>
          <cell r="F1507" t="str">
            <v>EQ</v>
          </cell>
          <cell r="G1507" t="e">
            <v>#NAME?</v>
          </cell>
          <cell r="H1507" t="e">
            <v>#NAME?</v>
          </cell>
          <cell r="I1507" t="e">
            <v>#NAME?</v>
          </cell>
        </row>
        <row r="1508">
          <cell r="A1508" t="str">
            <v>T-11A</v>
          </cell>
          <cell r="C1508" t="str">
            <v>EC</v>
          </cell>
          <cell r="D1508" t="str">
            <v>TALADRO ELÉCTRICO DE MANO</v>
          </cell>
          <cell r="E1508" t="str">
            <v>E</v>
          </cell>
          <cell r="F1508" t="str">
            <v>EQ</v>
          </cell>
          <cell r="I1508" t="e">
            <v>#NAME?</v>
          </cell>
        </row>
        <row r="1509">
          <cell r="A1509" t="str">
            <v>CF-111</v>
          </cell>
          <cell r="C1509" t="str">
            <v>EM</v>
          </cell>
          <cell r="D1509" t="str">
            <v xml:space="preserve">TANQUE  DE PURGA  DESAGÜE ROMPE PRESIÓN DE VAPOR </v>
          </cell>
          <cell r="E1509" t="str">
            <v>E</v>
          </cell>
          <cell r="F1509" t="str">
            <v>EQ</v>
          </cell>
          <cell r="H1509" t="e">
            <v>#NAME?</v>
          </cell>
          <cell r="I1509" t="e">
            <v>#NAME?</v>
          </cell>
        </row>
        <row r="1510">
          <cell r="A1510" t="str">
            <v>CF-110A</v>
          </cell>
          <cell r="C1510" t="str">
            <v>CF</v>
          </cell>
          <cell r="D1510" t="str">
            <v>TANQUE CISTERNA  DE 1000 GALONES D2</v>
          </cell>
          <cell r="E1510" t="str">
            <v>EM</v>
          </cell>
          <cell r="F1510" t="str">
            <v>OC</v>
          </cell>
          <cell r="H1510" t="e">
            <v>#NAME?</v>
          </cell>
          <cell r="I1510" t="e">
            <v>#NAME?</v>
          </cell>
        </row>
        <row r="1511">
          <cell r="A1511" t="str">
            <v>CF-110R</v>
          </cell>
          <cell r="C1511" t="str">
            <v>EM</v>
          </cell>
          <cell r="D1511" t="str">
            <v>TANQUE CISTERNA  DE 1000 GALONES GLP ó GNC</v>
          </cell>
          <cell r="E1511" t="str">
            <v>EM</v>
          </cell>
          <cell r="F1511" t="str">
            <v>OC</v>
          </cell>
          <cell r="G1511" t="e">
            <v>#NAME?</v>
          </cell>
          <cell r="H1511" t="e">
            <v>#NAME?</v>
          </cell>
        </row>
        <row r="1512">
          <cell r="A1512" t="str">
            <v>CF-110B</v>
          </cell>
          <cell r="C1512" t="str">
            <v>CF</v>
          </cell>
          <cell r="D1512" t="str">
            <v>TANQUE CISTERNA  DE 2000 GALONES D2</v>
          </cell>
          <cell r="E1512" t="str">
            <v>EM</v>
          </cell>
          <cell r="F1512" t="str">
            <v>OC</v>
          </cell>
          <cell r="H1512" t="e">
            <v>#NAME?</v>
          </cell>
          <cell r="I1512" t="e">
            <v>#NAME?</v>
          </cell>
        </row>
        <row r="1513">
          <cell r="A1513" t="str">
            <v>CF-110B</v>
          </cell>
          <cell r="C1513" t="str">
            <v>EM</v>
          </cell>
          <cell r="D1513" t="str">
            <v>TANQUE CISTERNA  DE 2000 GALONES D2</v>
          </cell>
          <cell r="E1513" t="str">
            <v>EM</v>
          </cell>
          <cell r="F1513" t="str">
            <v>OC</v>
          </cell>
          <cell r="G1513" t="e">
            <v>#NAME?</v>
          </cell>
          <cell r="H1513" t="e">
            <v>#NAME?</v>
          </cell>
          <cell r="I1513" t="e">
            <v>#NAME?</v>
          </cell>
        </row>
        <row r="1514">
          <cell r="A1514" t="str">
            <v>CF-110C</v>
          </cell>
          <cell r="C1514" t="str">
            <v>EM</v>
          </cell>
          <cell r="D1514" t="str">
            <v>TANQUE CISTERNA  DE 2000 GALONES GLP ó GNC</v>
          </cell>
          <cell r="E1514" t="str">
            <v>EM</v>
          </cell>
          <cell r="F1514" t="str">
            <v>OC</v>
          </cell>
          <cell r="G1514" t="e">
            <v>#NAME?</v>
          </cell>
          <cell r="H1514" t="e">
            <v>#NAME?</v>
          </cell>
        </row>
        <row r="1515">
          <cell r="A1515" t="str">
            <v>CF-110W</v>
          </cell>
          <cell r="C1515" t="str">
            <v>EM</v>
          </cell>
          <cell r="D1515" t="str">
            <v>TANQUE CISTERNA  DE 700 GALONES GLP ó GNC</v>
          </cell>
          <cell r="E1515" t="str">
            <v>EM</v>
          </cell>
          <cell r="F1515" t="str">
            <v>OC</v>
          </cell>
          <cell r="G1515" t="e">
            <v>#NAME?</v>
          </cell>
          <cell r="H1515" t="e">
            <v>#NAME?</v>
          </cell>
          <cell r="I1515" t="e">
            <v>#NAME?</v>
          </cell>
        </row>
        <row r="1516">
          <cell r="A1516" t="str">
            <v>CF-110</v>
          </cell>
          <cell r="C1516" t="str">
            <v>EM</v>
          </cell>
          <cell r="D1516" t="str">
            <v>TANQUE CISTERNA DE PETRÓLEO DE 1000 GLS. O GAS EQUIVALENTE</v>
          </cell>
          <cell r="E1516" t="str">
            <v>E</v>
          </cell>
          <cell r="F1516" t="str">
            <v>OC</v>
          </cell>
          <cell r="H1516" t="e">
            <v>#NAME?</v>
          </cell>
          <cell r="I1516" t="e">
            <v>#NAME?</v>
          </cell>
        </row>
        <row r="1517">
          <cell r="A1517" t="str">
            <v>CF-16</v>
          </cell>
          <cell r="C1517" t="str">
            <v>EM</v>
          </cell>
          <cell r="D1517" t="str">
            <v xml:space="preserve">TANQUE DE  PETRÓLEO  DIARIO  PARA GRUPO ELECTRÓGENO  </v>
          </cell>
          <cell r="E1517" t="str">
            <v>E</v>
          </cell>
          <cell r="F1517" t="str">
            <v>OC</v>
          </cell>
          <cell r="H1517" t="e">
            <v>#NAME?</v>
          </cell>
          <cell r="I1517" t="e">
            <v>#NAME?</v>
          </cell>
        </row>
        <row r="1518">
          <cell r="A1518" t="str">
            <v>TX-300</v>
          </cell>
          <cell r="C1518" t="str">
            <v>EM</v>
          </cell>
          <cell r="D1518" t="str">
            <v>TANQUE DE AIRE COMPRIMIDO</v>
          </cell>
          <cell r="E1518" t="str">
            <v>EM</v>
          </cell>
          <cell r="F1518" t="str">
            <v>OC</v>
          </cell>
          <cell r="I1518" t="e">
            <v>#NAME?</v>
          </cell>
        </row>
        <row r="1519">
          <cell r="A1519" t="str">
            <v>TX-301</v>
          </cell>
          <cell r="C1519" t="str">
            <v>EM</v>
          </cell>
          <cell r="D1519" t="str">
            <v>TANQUE DE AIRE COMPRIMIDO MEDICINAL</v>
          </cell>
          <cell r="E1519" t="str">
            <v>EM</v>
          </cell>
          <cell r="F1519" t="str">
            <v>OC</v>
          </cell>
          <cell r="I1519" t="e">
            <v>#NAME?</v>
          </cell>
        </row>
        <row r="1520">
          <cell r="A1520" t="str">
            <v>E-6a</v>
          </cell>
          <cell r="C1520" t="str">
            <v>MF</v>
          </cell>
          <cell r="D1520" t="str">
            <v>TANQUE DE COMPRESAS CALIENTES</v>
          </cell>
          <cell r="E1520" t="str">
            <v>C</v>
          </cell>
          <cell r="F1520" t="str">
            <v>EQ</v>
          </cell>
          <cell r="G1520" t="e">
            <v>#NAME?</v>
          </cell>
          <cell r="H1520" t="e">
            <v>#NAME?</v>
          </cell>
          <cell r="I1520" t="e">
            <v>#NAME?</v>
          </cell>
        </row>
        <row r="1521">
          <cell r="A1521" t="str">
            <v>E-113</v>
          </cell>
          <cell r="C1521" t="str">
            <v>MF</v>
          </cell>
          <cell r="D1521" t="str">
            <v>TANQUE DE COMPRESAS FRÍAS</v>
          </cell>
          <cell r="E1521" t="str">
            <v>C</v>
          </cell>
          <cell r="F1521" t="str">
            <v>EQ</v>
          </cell>
          <cell r="G1521" t="e">
            <v>#NAME?</v>
          </cell>
          <cell r="H1521" t="e">
            <v>#NAME?</v>
          </cell>
          <cell r="I1521" t="e">
            <v>#NAME?</v>
          </cell>
        </row>
        <row r="1522">
          <cell r="A1522" t="str">
            <v>CF-8A</v>
          </cell>
          <cell r="C1522" t="str">
            <v>EM</v>
          </cell>
          <cell r="D1522" t="str">
            <v xml:space="preserve">TANQUE DE CONDENSADO </v>
          </cell>
          <cell r="E1522" t="str">
            <v>E</v>
          </cell>
          <cell r="F1522" t="str">
            <v>EQ</v>
          </cell>
          <cell r="H1522" t="e">
            <v>#NAME?</v>
          </cell>
          <cell r="I1522" t="e">
            <v>#NAME?</v>
          </cell>
        </row>
        <row r="1523">
          <cell r="A1523" t="str">
            <v>CF-8</v>
          </cell>
          <cell r="C1523" t="str">
            <v>EM</v>
          </cell>
          <cell r="D1523" t="str">
            <v>TANQUE DE CONDENSADO CON BOMBA</v>
          </cell>
          <cell r="E1523" t="str">
            <v>E</v>
          </cell>
          <cell r="F1523" t="str">
            <v>EQ</v>
          </cell>
          <cell r="H1523" t="e">
            <v>#NAME?</v>
          </cell>
          <cell r="I1523" t="e">
            <v>#NAME?</v>
          </cell>
        </row>
        <row r="1524">
          <cell r="A1524" t="str">
            <v>CF-18D</v>
          </cell>
          <cell r="C1524" t="str">
            <v>CF</v>
          </cell>
          <cell r="D1524" t="str">
            <v>TANQUE DE DIARIO DE PETROLEO</v>
          </cell>
          <cell r="E1524" t="str">
            <v>CF</v>
          </cell>
          <cell r="F1524" t="str">
            <v>OC</v>
          </cell>
        </row>
        <row r="1525">
          <cell r="A1525" t="str">
            <v>CF-18A</v>
          </cell>
          <cell r="C1525" t="str">
            <v>CF</v>
          </cell>
          <cell r="D1525" t="str">
            <v>TANQUE DE DIARIO DE PETROLEO PARA CALDEROS 100 GALONES</v>
          </cell>
          <cell r="E1525" t="str">
            <v>EM</v>
          </cell>
          <cell r="F1525" t="str">
            <v>OC</v>
          </cell>
        </row>
        <row r="1526">
          <cell r="A1526" t="str">
            <v>CF-18C</v>
          </cell>
          <cell r="C1526" t="str">
            <v>CF</v>
          </cell>
          <cell r="D1526" t="str">
            <v>TANQUE DE DIARIO DE PETROLEO PARA CALDEROS 50 GALONES</v>
          </cell>
          <cell r="E1526" t="str">
            <v>EM</v>
          </cell>
          <cell r="F1526" t="str">
            <v>OC</v>
          </cell>
          <cell r="I1526" t="e">
            <v>#NAME?</v>
          </cell>
        </row>
        <row r="1527">
          <cell r="A1527" t="str">
            <v>CF-18</v>
          </cell>
          <cell r="C1527" t="str">
            <v>CF</v>
          </cell>
          <cell r="D1527" t="str">
            <v>TANQUE DE DIARIO PARA COMBUSTIBLE DE CALDERO 120 GALONES</v>
          </cell>
          <cell r="E1527" t="str">
            <v>CF</v>
          </cell>
          <cell r="F1527" t="str">
            <v>OC</v>
          </cell>
          <cell r="I1527" t="e">
            <v>#NAME?</v>
          </cell>
        </row>
        <row r="1528">
          <cell r="A1528" t="str">
            <v>E-69</v>
          </cell>
          <cell r="C1528" t="str">
            <v>MF</v>
          </cell>
          <cell r="D1528" t="str">
            <v>TANQUE DE HIDROTERAPIA PARA MIEMBROS INFERIORES</v>
          </cell>
          <cell r="E1528" t="str">
            <v>C</v>
          </cell>
          <cell r="F1528" t="str">
            <v>EQ</v>
          </cell>
          <cell r="G1528" t="e">
            <v>#NAME?</v>
          </cell>
          <cell r="H1528" t="e">
            <v>#NAME?</v>
          </cell>
          <cell r="I1528" t="e">
            <v>#NAME?</v>
          </cell>
        </row>
        <row r="1529">
          <cell r="A1529" t="str">
            <v>E-68</v>
          </cell>
          <cell r="C1529" t="str">
            <v>MF</v>
          </cell>
          <cell r="D1529" t="str">
            <v>TANQUE DE HIDROTERAPIA PARA MIEMBROS SUPERIORES</v>
          </cell>
          <cell r="E1529" t="str">
            <v>C</v>
          </cell>
          <cell r="F1529" t="str">
            <v>EQ</v>
          </cell>
          <cell r="G1529" t="e">
            <v>#NAME?</v>
          </cell>
          <cell r="H1529" t="e">
            <v>#NAME?</v>
          </cell>
          <cell r="I1529" t="e">
            <v>#NAME?</v>
          </cell>
        </row>
        <row r="1530">
          <cell r="A1530" t="str">
            <v>L-89</v>
          </cell>
          <cell r="C1530" t="str">
            <v>LAB</v>
          </cell>
          <cell r="D1530" t="str">
            <v xml:space="preserve">TANQUE DE NITRÓGENO LÍQUIDO 480 Lts. APROX. 600 Kg. </v>
          </cell>
          <cell r="E1530" t="str">
            <v>L</v>
          </cell>
          <cell r="F1530" t="str">
            <v>EQ</v>
          </cell>
          <cell r="G1530" t="e">
            <v>#NAME?</v>
          </cell>
          <cell r="H1530" t="e">
            <v>#NAME?</v>
          </cell>
        </row>
        <row r="1531">
          <cell r="A1531" t="str">
            <v>E-6</v>
          </cell>
          <cell r="C1531" t="str">
            <v>E</v>
          </cell>
          <cell r="D1531" t="str">
            <v>TANQUE DE PARAFINA</v>
          </cell>
          <cell r="E1531" t="str">
            <v>E</v>
          </cell>
          <cell r="F1531" t="str">
            <v>EQ</v>
          </cell>
        </row>
        <row r="1532">
          <cell r="A1532" t="str">
            <v>TX-302</v>
          </cell>
          <cell r="C1532" t="str">
            <v>EM</v>
          </cell>
          <cell r="D1532" t="str">
            <v>TANQUE DE PETROLEO CON ELECTROBOMBAS DE PETROLEO</v>
          </cell>
          <cell r="E1532" t="str">
            <v>EM</v>
          </cell>
          <cell r="F1532" t="str">
            <v>EQ</v>
          </cell>
        </row>
        <row r="1533">
          <cell r="A1533" t="str">
            <v>J-3</v>
          </cell>
          <cell r="C1533" t="str">
            <v>IMAG</v>
          </cell>
          <cell r="D1533" t="str">
            <v>TANQUE DE REVELADO PARA PELÍCULAS RADIOGRÁFICAS</v>
          </cell>
          <cell r="E1533" t="str">
            <v>C</v>
          </cell>
          <cell r="F1533" t="str">
            <v>EQ</v>
          </cell>
          <cell r="G1533" t="e">
            <v>#NAME?</v>
          </cell>
          <cell r="H1533" t="e">
            <v>#NAME?</v>
          </cell>
        </row>
        <row r="1534">
          <cell r="A1534" t="str">
            <v>TX-303</v>
          </cell>
          <cell r="C1534" t="str">
            <v>EM</v>
          </cell>
          <cell r="D1534" t="str">
            <v>TANQUE DE VACÍO</v>
          </cell>
          <cell r="E1534" t="str">
            <v>EM</v>
          </cell>
          <cell r="F1534" t="str">
            <v>OC</v>
          </cell>
          <cell r="I1534" t="e">
            <v>#NAME?</v>
          </cell>
        </row>
        <row r="1535">
          <cell r="A1535" t="str">
            <v>E-4</v>
          </cell>
          <cell r="C1535" t="str">
            <v>MF</v>
          </cell>
          <cell r="D1535" t="str">
            <v>TANQUE HUBBARD /3Kw + 3Kw TECLE)</v>
          </cell>
          <cell r="E1535" t="str">
            <v>C</v>
          </cell>
          <cell r="F1535" t="str">
            <v>EQ</v>
          </cell>
          <cell r="G1535" t="e">
            <v>#NAME?</v>
          </cell>
          <cell r="H1535" t="e">
            <v>#NAME?</v>
          </cell>
          <cell r="I1535" t="e">
            <v>#NAME?</v>
          </cell>
        </row>
        <row r="1536">
          <cell r="A1536" t="str">
            <v>CF-112</v>
          </cell>
          <cell r="C1536" t="str">
            <v>EM</v>
          </cell>
          <cell r="D1536" t="str">
            <v>TANQUE SALMUERA</v>
          </cell>
          <cell r="E1536" t="str">
            <v>E</v>
          </cell>
          <cell r="F1536" t="str">
            <v>OC</v>
          </cell>
          <cell r="H1536" t="e">
            <v>#NAME?</v>
          </cell>
          <cell r="I1536" t="e">
            <v>#NAME?</v>
          </cell>
        </row>
        <row r="1537">
          <cell r="A1537" t="str">
            <v>MA-101</v>
          </cell>
          <cell r="C1537" t="str">
            <v>MA</v>
          </cell>
          <cell r="D1537" t="str">
            <v>TARIMA DE ACERO INOXIDABLE</v>
          </cell>
          <cell r="E1537" t="str">
            <v>MA</v>
          </cell>
          <cell r="F1537" t="str">
            <v>EQ</v>
          </cell>
          <cell r="G1537" t="e">
            <v>#NAME?</v>
          </cell>
          <cell r="H1537" t="e">
            <v>#NAME?</v>
          </cell>
          <cell r="I1537" t="e">
            <v>#NAME?</v>
          </cell>
        </row>
        <row r="1538">
          <cell r="A1538" t="str">
            <v>M-80</v>
          </cell>
          <cell r="C1538" t="str">
            <v>MA</v>
          </cell>
          <cell r="D1538" t="str">
            <v>TARIMA DE MADERA</v>
          </cell>
          <cell r="E1538" t="str">
            <v>MA</v>
          </cell>
          <cell r="F1538" t="str">
            <v>EQ</v>
          </cell>
          <cell r="H1538" t="e">
            <v>#NAME?</v>
          </cell>
          <cell r="I1538" t="e">
            <v>#NAME?</v>
          </cell>
        </row>
        <row r="1539">
          <cell r="A1539" t="str">
            <v>M-80</v>
          </cell>
          <cell r="C1539" t="str">
            <v>MF</v>
          </cell>
          <cell r="D1539" t="str">
            <v>TARIMA PARA COLCHONETA</v>
          </cell>
          <cell r="E1539" t="str">
            <v>C</v>
          </cell>
          <cell r="F1539" t="str">
            <v>EQ</v>
          </cell>
          <cell r="G1539" t="e">
            <v>#NAME?</v>
          </cell>
          <cell r="H1539" t="e">
            <v>#NAME?</v>
          </cell>
          <cell r="I1539" t="e">
            <v>#NAME?</v>
          </cell>
        </row>
        <row r="1540">
          <cell r="A1540" t="str">
            <v>O-19Z</v>
          </cell>
          <cell r="C1540" t="str">
            <v>INF</v>
          </cell>
          <cell r="D1540" t="str">
            <v>TARJETERO ELECTRONICO PARA CONTROL DE INGRESO</v>
          </cell>
          <cell r="E1540" t="str">
            <v>INF</v>
          </cell>
          <cell r="F1540" t="str">
            <v>EQ</v>
          </cell>
          <cell r="G1540" t="e">
            <v>#NAME?</v>
          </cell>
          <cell r="H1540" t="e">
            <v>#NAME?</v>
          </cell>
        </row>
        <row r="1541">
          <cell r="A1541" t="str">
            <v>TEL</v>
          </cell>
          <cell r="C1541" t="str">
            <v>COM</v>
          </cell>
          <cell r="D1541" t="str">
            <v>TELEFONO DE MESA</v>
          </cell>
          <cell r="E1541" t="str">
            <v>COM</v>
          </cell>
          <cell r="F1541" t="str">
            <v>EQ</v>
          </cell>
          <cell r="G1541" t="e">
            <v>#NAME?</v>
          </cell>
          <cell r="H1541" t="e">
            <v>#NAME?</v>
          </cell>
        </row>
        <row r="1542">
          <cell r="A1542" t="str">
            <v>TELP</v>
          </cell>
          <cell r="C1542" t="str">
            <v>COM</v>
          </cell>
          <cell r="D1542" t="str">
            <v>TELEFONO DE PARED</v>
          </cell>
          <cell r="E1542" t="str">
            <v>COM</v>
          </cell>
          <cell r="F1542" t="str">
            <v>EQ</v>
          </cell>
          <cell r="G1542" t="e">
            <v>#NAME?</v>
          </cell>
          <cell r="H1542" t="e">
            <v>#NAME?</v>
          </cell>
        </row>
        <row r="1543">
          <cell r="A1543" t="str">
            <v>Z-145A</v>
          </cell>
          <cell r="C1543" t="str">
            <v>INF</v>
          </cell>
          <cell r="D1543" t="str">
            <v>TELEFONO IP DE MESA USO GENERAL</v>
          </cell>
          <cell r="E1543" t="str">
            <v>INF</v>
          </cell>
          <cell r="F1543" t="str">
            <v>OC</v>
          </cell>
          <cell r="I1543" t="e">
            <v>#NAME?</v>
          </cell>
        </row>
        <row r="1544">
          <cell r="A1544" t="str">
            <v>Z-145B</v>
          </cell>
          <cell r="C1544" t="str">
            <v>INF</v>
          </cell>
          <cell r="D1544" t="str">
            <v>TELEFONO IP DE MESA USO GERENCIAL</v>
          </cell>
          <cell r="E1544" t="str">
            <v>INF</v>
          </cell>
          <cell r="F1544" t="str">
            <v>OC</v>
          </cell>
          <cell r="I1544" t="e">
            <v>#NAME?</v>
          </cell>
        </row>
        <row r="1545">
          <cell r="A1545" t="str">
            <v>Z-145C</v>
          </cell>
          <cell r="C1545" t="str">
            <v>INF</v>
          </cell>
          <cell r="D1545" t="str">
            <v>TELEFONO IP DE PARED USO GENERAL</v>
          </cell>
          <cell r="E1545" t="str">
            <v>INF</v>
          </cell>
          <cell r="F1545" t="str">
            <v>OC</v>
          </cell>
          <cell r="I1545" t="e">
            <v>#NAME?</v>
          </cell>
        </row>
        <row r="1546">
          <cell r="A1546" t="str">
            <v>TP</v>
          </cell>
          <cell r="C1546" t="str">
            <v>COM</v>
          </cell>
          <cell r="D1546" t="str">
            <v>TELEFONO PUBLICO</v>
          </cell>
          <cell r="E1546" t="str">
            <v>COM</v>
          </cell>
          <cell r="F1546" t="str">
            <v>EQ</v>
          </cell>
          <cell r="G1546" t="e">
            <v>#NAME?</v>
          </cell>
          <cell r="H1546" t="e">
            <v>#NAME?</v>
          </cell>
          <cell r="I1546" t="e">
            <v>#NAME?</v>
          </cell>
        </row>
        <row r="1547">
          <cell r="A1547" t="str">
            <v>I-36</v>
          </cell>
          <cell r="C1547" t="str">
            <v>INF</v>
          </cell>
          <cell r="D1547" t="str">
            <v>TELEVISOR PANTALLA PLANA DE 21" INC. RACK</v>
          </cell>
          <cell r="E1547" t="str">
            <v>INF</v>
          </cell>
          <cell r="F1547" t="str">
            <v>EQ</v>
          </cell>
          <cell r="G1547" t="e">
            <v>#NAME?</v>
          </cell>
          <cell r="H1547" t="e">
            <v>#NAME?</v>
          </cell>
        </row>
        <row r="1548">
          <cell r="A1548" t="str">
            <v>I-38</v>
          </cell>
          <cell r="C1548" t="str">
            <v>INF</v>
          </cell>
          <cell r="D1548" t="str">
            <v>TELEVISOR PANTALLA PLANA DE 32" INC.RACK</v>
          </cell>
          <cell r="E1548" t="str">
            <v>INF</v>
          </cell>
          <cell r="F1548" t="str">
            <v>EQ</v>
          </cell>
          <cell r="G1548" t="e">
            <v>#NAME?</v>
          </cell>
          <cell r="H1548" t="e">
            <v>#NAME?</v>
          </cell>
        </row>
        <row r="1549">
          <cell r="A1549" t="str">
            <v>I-40</v>
          </cell>
          <cell r="C1549" t="str">
            <v>INF</v>
          </cell>
          <cell r="D1549" t="str">
            <v>TELEVISOR PANTALLA PLANA DE 42" INC.RACK</v>
          </cell>
          <cell r="E1549" t="str">
            <v>INF</v>
          </cell>
          <cell r="F1549" t="str">
            <v>EQ</v>
          </cell>
          <cell r="G1549" t="e">
            <v>#NAME?</v>
          </cell>
          <cell r="H1549" t="e">
            <v>#NAME?</v>
          </cell>
        </row>
        <row r="1550">
          <cell r="A1550" t="str">
            <v>Z-142A</v>
          </cell>
          <cell r="C1550" t="str">
            <v>INF</v>
          </cell>
          <cell r="D1550" t="str">
            <v>TELEVISOR PANTALLA PLANA DE 42" INC.RACK</v>
          </cell>
          <cell r="E1550" t="str">
            <v>INF</v>
          </cell>
          <cell r="F1550" t="str">
            <v>EQ</v>
          </cell>
          <cell r="I1550" t="e">
            <v>#NAME?</v>
          </cell>
        </row>
        <row r="1551">
          <cell r="A1551" t="str">
            <v>Z-142C</v>
          </cell>
          <cell r="C1551" t="str">
            <v>INF</v>
          </cell>
          <cell r="D1551" t="str">
            <v>TELEVISOR PLATALLA PLANA 42" INCLUYE RACK</v>
          </cell>
          <cell r="E1551" t="str">
            <v>INF</v>
          </cell>
          <cell r="F1551" t="str">
            <v>EQ</v>
          </cell>
          <cell r="I1551" t="e">
            <v>#NAME?</v>
          </cell>
        </row>
        <row r="1552">
          <cell r="A1552" t="str">
            <v>T-44</v>
          </cell>
          <cell r="C1552" t="str">
            <v>MAN</v>
          </cell>
          <cell r="D1552" t="str">
            <v xml:space="preserve">TELURÓMETRO </v>
          </cell>
          <cell r="E1552" t="str">
            <v>E</v>
          </cell>
          <cell r="F1552" t="str">
            <v>EQ</v>
          </cell>
          <cell r="G1552" t="e">
            <v>#NAME?</v>
          </cell>
          <cell r="H1552" t="e">
            <v>#NAME?</v>
          </cell>
          <cell r="I1552" t="e">
            <v>#NAME?</v>
          </cell>
        </row>
        <row r="1553">
          <cell r="A1553" t="str">
            <v>DX-111</v>
          </cell>
          <cell r="C1553" t="str">
            <v>DX</v>
          </cell>
          <cell r="D1553" t="str">
            <v>TENSIÓMETRO ANEROIDE ADULTO</v>
          </cell>
          <cell r="E1553" t="str">
            <v>C</v>
          </cell>
          <cell r="F1553" t="str">
            <v>EQ</v>
          </cell>
          <cell r="G1553" t="e">
            <v>#NAME?</v>
          </cell>
          <cell r="H1553" t="e">
            <v>#NAME?</v>
          </cell>
          <cell r="I1553" t="e">
            <v>#NAME?</v>
          </cell>
        </row>
        <row r="1554">
          <cell r="A1554" t="str">
            <v>DX-111D</v>
          </cell>
          <cell r="C1554" t="str">
            <v>DX</v>
          </cell>
          <cell r="D1554" t="str">
            <v>TENSIÓMETRO ANEROIDE NEONATAL</v>
          </cell>
          <cell r="E1554" t="str">
            <v>C</v>
          </cell>
          <cell r="F1554" t="str">
            <v>EQ</v>
          </cell>
          <cell r="G1554" t="e">
            <v>#NAME?</v>
          </cell>
          <cell r="H1554" t="e">
            <v>#NAME?</v>
          </cell>
          <cell r="I1554" t="e">
            <v>#NAME?</v>
          </cell>
        </row>
        <row r="1555">
          <cell r="A1555" t="str">
            <v>DX-124</v>
          </cell>
          <cell r="C1555" t="str">
            <v>DX</v>
          </cell>
          <cell r="D1555" t="str">
            <v>TENSIÓMETRO ANEROIDE PEDIÁTRICO NEONATAL</v>
          </cell>
          <cell r="E1555" t="str">
            <v>C</v>
          </cell>
          <cell r="F1555" t="str">
            <v>EQ</v>
          </cell>
          <cell r="G1555" t="e">
            <v>#NAME?</v>
          </cell>
          <cell r="H1555" t="e">
            <v>#NAME?</v>
          </cell>
          <cell r="I1555" t="e">
            <v>#NAME?</v>
          </cell>
        </row>
        <row r="1556">
          <cell r="A1556" t="str">
            <v>DX-110</v>
          </cell>
          <cell r="C1556" t="str">
            <v>DX</v>
          </cell>
          <cell r="D1556" t="str">
            <v>TENSIÓMETRO ANEROIDE RODABLE ADULTO</v>
          </cell>
          <cell r="E1556" t="str">
            <v>C</v>
          </cell>
          <cell r="F1556" t="str">
            <v>EQ</v>
          </cell>
          <cell r="G1556" t="e">
            <v>#NAME?</v>
          </cell>
          <cell r="H1556" t="e">
            <v>#NAME?</v>
          </cell>
        </row>
        <row r="1557">
          <cell r="A1557" t="str">
            <v>DX-110A</v>
          </cell>
          <cell r="C1557" t="str">
            <v>DX</v>
          </cell>
          <cell r="D1557" t="str">
            <v>TENSIÓMETRO ANEROIDE RODABLE PEDIATRICO - NEONATAL</v>
          </cell>
          <cell r="E1557" t="str">
            <v>C</v>
          </cell>
          <cell r="F1557" t="str">
            <v>EQ</v>
          </cell>
          <cell r="G1557" t="e">
            <v>#NAME?</v>
          </cell>
          <cell r="H1557" t="e">
            <v>#NAME?</v>
          </cell>
        </row>
        <row r="1558">
          <cell r="A1558" t="str">
            <v>DX-111C</v>
          </cell>
          <cell r="C1558" t="str">
            <v>DX</v>
          </cell>
          <cell r="D1558" t="str">
            <v>TENSIOMETRO DIGITAL</v>
          </cell>
          <cell r="E1558" t="str">
            <v>C</v>
          </cell>
          <cell r="F1558" t="str">
            <v>EQ</v>
          </cell>
          <cell r="G1558" t="e">
            <v>#NAME?</v>
          </cell>
          <cell r="H1558" t="e">
            <v>#NAME?</v>
          </cell>
          <cell r="I1558" t="e">
            <v>#NAME?</v>
          </cell>
        </row>
        <row r="1559">
          <cell r="A1559" t="str">
            <v>R-111</v>
          </cell>
          <cell r="C1559" t="str">
            <v>LAB</v>
          </cell>
          <cell r="D1559" t="str">
            <v xml:space="preserve">TERMO PORTA VACUNAS </v>
          </cell>
          <cell r="E1559" t="str">
            <v>L</v>
          </cell>
          <cell r="F1559" t="str">
            <v>EQ</v>
          </cell>
          <cell r="H1559" t="e">
            <v>#NAME?</v>
          </cell>
          <cell r="I1559" t="e">
            <v>#NAME?</v>
          </cell>
        </row>
        <row r="1560">
          <cell r="A1560" t="str">
            <v>L-87</v>
          </cell>
          <cell r="C1560" t="str">
            <v>LAB</v>
          </cell>
          <cell r="D1560" t="str">
            <v xml:space="preserve">TERMOCICLADOR DE GRADIENTE </v>
          </cell>
          <cell r="E1560" t="str">
            <v>L</v>
          </cell>
          <cell r="F1560" t="str">
            <v>EQ</v>
          </cell>
          <cell r="G1560" t="e">
            <v>#NAME?</v>
          </cell>
          <cell r="H1560" t="e">
            <v>#NAME?</v>
          </cell>
          <cell r="I1560" t="e">
            <v>#NAME?</v>
          </cell>
        </row>
        <row r="1561">
          <cell r="A1561" t="str">
            <v>T-10C</v>
          </cell>
          <cell r="C1561" t="str">
            <v>C</v>
          </cell>
          <cell r="D1561" t="str">
            <v>TERMÓMETRO AMBIENTAL</v>
          </cell>
          <cell r="E1561" t="str">
            <v>C</v>
          </cell>
          <cell r="F1561" t="str">
            <v>EQ</v>
          </cell>
          <cell r="G1561" t="e">
            <v>#NAME?</v>
          </cell>
          <cell r="H1561" t="e">
            <v>#NAME?</v>
          </cell>
          <cell r="I1561" t="e">
            <v>#NAME?</v>
          </cell>
        </row>
        <row r="1562">
          <cell r="A1562" t="str">
            <v>T-10D</v>
          </cell>
          <cell r="C1562" t="str">
            <v>LAB</v>
          </cell>
          <cell r="D1562" t="str">
            <v>TERMOMETRO DE LABORATORIO DE -10 A + 100  0°C</v>
          </cell>
          <cell r="E1562" t="str">
            <v>L</v>
          </cell>
          <cell r="F1562" t="str">
            <v>EQ</v>
          </cell>
          <cell r="G1562" t="e">
            <v>#NAME?</v>
          </cell>
          <cell r="H1562" t="e">
            <v>#NAME?</v>
          </cell>
          <cell r="I1562" t="e">
            <v>#NAME?</v>
          </cell>
        </row>
        <row r="1563">
          <cell r="A1563" t="str">
            <v>T-10G</v>
          </cell>
          <cell r="C1563" t="str">
            <v>LAB</v>
          </cell>
          <cell r="D1563" t="str">
            <v>TERMOMETRO DE LABORATORIO DE -40 A + 10  0°C</v>
          </cell>
          <cell r="E1563" t="str">
            <v>L</v>
          </cell>
          <cell r="F1563" t="str">
            <v>EQ</v>
          </cell>
          <cell r="G1563" t="e">
            <v>#NAME?</v>
          </cell>
          <cell r="H1563" t="e">
            <v>#NAME?</v>
          </cell>
          <cell r="I1563" t="e">
            <v>#NAME?</v>
          </cell>
        </row>
        <row r="1564">
          <cell r="A1564" t="str">
            <v>T-10E</v>
          </cell>
          <cell r="C1564" t="str">
            <v>LAB</v>
          </cell>
          <cell r="D1564" t="str">
            <v>TERMOMETRO DE LABORATORIO DE -80 A + 10  0°C</v>
          </cell>
          <cell r="E1564" t="str">
            <v>L</v>
          </cell>
          <cell r="F1564" t="str">
            <v>EQ</v>
          </cell>
          <cell r="G1564" t="e">
            <v>#NAME?</v>
          </cell>
          <cell r="H1564" t="e">
            <v>#NAME?</v>
          </cell>
          <cell r="I1564" t="e">
            <v>#NAME?</v>
          </cell>
        </row>
        <row r="1565">
          <cell r="A1565" t="str">
            <v>L-122</v>
          </cell>
          <cell r="C1565" t="str">
            <v>C</v>
          </cell>
          <cell r="D1565" t="str">
            <v>TERMÓMETRO DIGITAL</v>
          </cell>
          <cell r="E1565" t="str">
            <v>C</v>
          </cell>
          <cell r="F1565" t="str">
            <v>EQ</v>
          </cell>
          <cell r="G1565" t="e">
            <v>#NAME?</v>
          </cell>
          <cell r="H1565" t="e">
            <v>#NAME?</v>
          </cell>
          <cell r="I1565" t="e">
            <v>#NAME?</v>
          </cell>
        </row>
        <row r="1566">
          <cell r="A1566" t="str">
            <v>R-114</v>
          </cell>
          <cell r="C1566" t="str">
            <v>LAB</v>
          </cell>
          <cell r="D1566" t="str">
            <v>TERMÓMETRO TRIANGULAR DE ALCOHOL COLOREADO</v>
          </cell>
          <cell r="E1566" t="str">
            <v>L</v>
          </cell>
          <cell r="F1566" t="str">
            <v>EQ</v>
          </cell>
          <cell r="H1566" t="e">
            <v>#NAME?</v>
          </cell>
          <cell r="I1566" t="e">
            <v>#NAME?</v>
          </cell>
        </row>
        <row r="1567">
          <cell r="A1567" t="str">
            <v>R-115</v>
          </cell>
          <cell r="C1567" t="str">
            <v>LAB</v>
          </cell>
          <cell r="D1567" t="str">
            <v xml:space="preserve">TERMÓMETRO VERTICAL DE ALCOHOL COLOREADO </v>
          </cell>
          <cell r="E1567" t="str">
            <v>L</v>
          </cell>
          <cell r="F1567" t="str">
            <v>EQ</v>
          </cell>
          <cell r="H1567" t="e">
            <v>#NAME?</v>
          </cell>
          <cell r="I1567" t="e">
            <v>#NAME?</v>
          </cell>
        </row>
        <row r="1568">
          <cell r="A1568" t="str">
            <v>Z-143</v>
          </cell>
          <cell r="C1568" t="str">
            <v>LAB</v>
          </cell>
          <cell r="D1568" t="str">
            <v>TERMÓMETRO/ HIGRÓMETRO DIGITAL</v>
          </cell>
          <cell r="E1568" t="str">
            <v>L</v>
          </cell>
          <cell r="F1568" t="str">
            <v>EQ</v>
          </cell>
          <cell r="H1568" t="e">
            <v>#NAME?</v>
          </cell>
          <cell r="I1568" t="e">
            <v>#NAME?</v>
          </cell>
        </row>
        <row r="1569">
          <cell r="A1569" t="str">
            <v>OFT-2</v>
          </cell>
          <cell r="C1569" t="str">
            <v>OFT</v>
          </cell>
          <cell r="D1569" t="str">
            <v>TEST DE COLORES 1</v>
          </cell>
          <cell r="E1569" t="str">
            <v>C</v>
          </cell>
          <cell r="F1569" t="str">
            <v>EQ</v>
          </cell>
          <cell r="G1569" t="e">
            <v>#NAME?</v>
          </cell>
          <cell r="H1569" t="e">
            <v>#NAME?</v>
          </cell>
          <cell r="I1569" t="e">
            <v>#NAME?</v>
          </cell>
        </row>
        <row r="1570">
          <cell r="A1570" t="str">
            <v>OFT-1</v>
          </cell>
          <cell r="C1570" t="str">
            <v>OFT</v>
          </cell>
          <cell r="D1570" t="str">
            <v>TEST DE LA MOSCA 1</v>
          </cell>
          <cell r="E1570" t="str">
            <v>C</v>
          </cell>
          <cell r="F1570" t="str">
            <v>EQ</v>
          </cell>
          <cell r="G1570" t="e">
            <v>#NAME?</v>
          </cell>
          <cell r="H1570" t="e">
            <v>#NAME?</v>
          </cell>
          <cell r="I1570" t="e">
            <v>#NAME?</v>
          </cell>
        </row>
        <row r="1571">
          <cell r="A1571" t="str">
            <v>TEST-3</v>
          </cell>
          <cell r="C1571" t="str">
            <v>LAB</v>
          </cell>
          <cell r="D1571" t="str">
            <v>TEST DEL ALIENTO</v>
          </cell>
          <cell r="E1571" t="str">
            <v>L</v>
          </cell>
          <cell r="F1571" t="str">
            <v>EQ</v>
          </cell>
          <cell r="H1571" t="e">
            <v>#NAME?</v>
          </cell>
          <cell r="I1571" t="e">
            <v>#NAME?</v>
          </cell>
        </row>
        <row r="1572">
          <cell r="A1572" t="str">
            <v>U-31</v>
          </cell>
          <cell r="C1572" t="str">
            <v>OD</v>
          </cell>
          <cell r="D1572" t="str">
            <v>TIMPANOMETRO</v>
          </cell>
          <cell r="E1572" t="str">
            <v>B</v>
          </cell>
          <cell r="F1572" t="str">
            <v>EQ</v>
          </cell>
          <cell r="G1572" t="e">
            <v>#NAME?</v>
          </cell>
          <cell r="H1572" t="e">
            <v>#NAME?</v>
          </cell>
          <cell r="I1572" t="e">
            <v>#NAME?</v>
          </cell>
        </row>
        <row r="1573">
          <cell r="A1573" t="str">
            <v>Z-148B</v>
          </cell>
          <cell r="C1573" t="str">
            <v>INF</v>
          </cell>
          <cell r="D1573" t="str">
            <v>TIRADOR CAMA LLAMADA ENFERMERA</v>
          </cell>
          <cell r="E1573" t="str">
            <v>INF</v>
          </cell>
          <cell r="F1573" t="str">
            <v>EQ</v>
          </cell>
        </row>
        <row r="1574">
          <cell r="A1574" t="str">
            <v>Z-148C</v>
          </cell>
          <cell r="C1574" t="str">
            <v>INF</v>
          </cell>
          <cell r="D1574" t="str">
            <v>TIRADOR BAÑO LLAMADA ENFERMERA</v>
          </cell>
          <cell r="E1574" t="str">
            <v>INF</v>
          </cell>
          <cell r="F1574" t="str">
            <v>EQ</v>
          </cell>
        </row>
        <row r="1575">
          <cell r="A1575" t="str">
            <v>MP-3a</v>
          </cell>
          <cell r="C1575" t="str">
            <v>C</v>
          </cell>
          <cell r="D1575" t="str">
            <v>TINA DE PLÁSTICO REFORZADO PARA BAÑO DE BEBES</v>
          </cell>
          <cell r="E1575" t="str">
            <v>C</v>
          </cell>
          <cell r="F1575" t="str">
            <v>EQ</v>
          </cell>
          <cell r="G1575" t="e">
            <v>#NAME?</v>
          </cell>
          <cell r="H1575" t="e">
            <v>#NAME?</v>
          </cell>
          <cell r="I1575" t="e">
            <v>#NAME?</v>
          </cell>
        </row>
        <row r="1576">
          <cell r="A1576" t="str">
            <v>H-3</v>
          </cell>
          <cell r="C1576" t="str">
            <v>SAN</v>
          </cell>
          <cell r="D1576" t="str">
            <v>TOALLERO DE GANCHO CROMADO</v>
          </cell>
          <cell r="E1576" t="str">
            <v>OC</v>
          </cell>
          <cell r="F1576" t="str">
            <v>EQ</v>
          </cell>
          <cell r="G1576" t="e">
            <v>#NAME?</v>
          </cell>
          <cell r="H1576" t="e">
            <v>#NAME?</v>
          </cell>
          <cell r="I1576" t="e">
            <v>#NAME?</v>
          </cell>
        </row>
        <row r="1577">
          <cell r="A1577" t="str">
            <v>TM-4</v>
          </cell>
          <cell r="C1577" t="str">
            <v>EM</v>
          </cell>
          <cell r="D1577" t="str">
            <v>TOMA MURAL (2O,2V,AC,ON, 4 TOMACORRIENTES DOBLES, 2 DATA, RACK MONITOR, ESCAPE GASES)</v>
          </cell>
          <cell r="E1577" t="str">
            <v>E</v>
          </cell>
          <cell r="F1577" t="str">
            <v>EQ</v>
          </cell>
          <cell r="G1577" t="e">
            <v>#NAME?</v>
          </cell>
          <cell r="H1577" t="e">
            <v>#NAME?</v>
          </cell>
          <cell r="I1577" t="e">
            <v>#NAME?</v>
          </cell>
        </row>
        <row r="1578">
          <cell r="A1578" t="str">
            <v>TM-1A</v>
          </cell>
          <cell r="C1578" t="str">
            <v>EM</v>
          </cell>
          <cell r="D1578" t="str">
            <v>TOMA MURAL (2O,V,2 TOMACORRIENTES DOBLES,  RACK MONITOR)</v>
          </cell>
          <cell r="E1578" t="str">
            <v>E</v>
          </cell>
          <cell r="F1578" t="str">
            <v>EQ</v>
          </cell>
          <cell r="G1578" t="e">
            <v>#NAME?</v>
          </cell>
          <cell r="H1578" t="e">
            <v>#NAME?</v>
          </cell>
          <cell r="I1578" t="e">
            <v>#NAME?</v>
          </cell>
        </row>
        <row r="1579">
          <cell r="A1579" t="str">
            <v>TM-2C</v>
          </cell>
          <cell r="C1579" t="str">
            <v>EM</v>
          </cell>
          <cell r="D1579" t="str">
            <v>TOMA MURAL (2O,V,AC,4 TOMACORRIENTES DOBLES, RACK MONITOR, DATA LLAMADA DE ENF.)</v>
          </cell>
          <cell r="E1579" t="str">
            <v>E</v>
          </cell>
          <cell r="F1579" t="str">
            <v>EQ</v>
          </cell>
          <cell r="G1579" t="e">
            <v>#NAME?</v>
          </cell>
          <cell r="H1579" t="e">
            <v>#NAME?</v>
          </cell>
          <cell r="I1579" t="e">
            <v>#NAME?</v>
          </cell>
        </row>
        <row r="1580">
          <cell r="A1580" t="str">
            <v>TM-1B</v>
          </cell>
          <cell r="C1580" t="str">
            <v>EM</v>
          </cell>
          <cell r="D1580" t="str">
            <v>TOMA MURAL (O,V,2 TOMACORRIENTES DOBLES)</v>
          </cell>
          <cell r="E1580" t="str">
            <v>E</v>
          </cell>
          <cell r="F1580" t="str">
            <v>EQ</v>
          </cell>
          <cell r="G1580" t="str">
            <v>0</v>
          </cell>
          <cell r="H1580" t="e">
            <v>#NAME?</v>
          </cell>
          <cell r="I1580" t="e">
            <v>#NAME?</v>
          </cell>
        </row>
        <row r="1581">
          <cell r="A1581" t="str">
            <v>TM-1C</v>
          </cell>
          <cell r="C1581" t="str">
            <v>EM</v>
          </cell>
          <cell r="D1581" t="str">
            <v>TOMA MURAL (O,V,2 TOMACORRIENTES DOBLES, DATA, LLAMADA ENF.)</v>
          </cell>
          <cell r="E1581" t="str">
            <v>E</v>
          </cell>
          <cell r="F1581" t="str">
            <v>EQ</v>
          </cell>
          <cell r="G1581" t="e">
            <v>#NAME?</v>
          </cell>
          <cell r="H1581" t="e">
            <v>#NAME?</v>
          </cell>
          <cell r="I1581" t="e">
            <v>#NAME?</v>
          </cell>
        </row>
        <row r="1582">
          <cell r="A1582" t="str">
            <v>TM-1</v>
          </cell>
          <cell r="C1582" t="str">
            <v>EM</v>
          </cell>
          <cell r="D1582" t="str">
            <v>TOMA MURAL (O,V,2 TOMACORRIENTES DOBLES, LLAMADA ENF.)</v>
          </cell>
          <cell r="E1582" t="str">
            <v>E</v>
          </cell>
          <cell r="F1582" t="str">
            <v>EQ</v>
          </cell>
          <cell r="G1582" t="e">
            <v>#NAME?</v>
          </cell>
          <cell r="H1582" t="e">
            <v>#NAME?</v>
          </cell>
          <cell r="I1582" t="e">
            <v>#NAME?</v>
          </cell>
        </row>
        <row r="1583">
          <cell r="A1583" t="str">
            <v>TM-3A</v>
          </cell>
          <cell r="C1583" t="str">
            <v>EM</v>
          </cell>
          <cell r="D1583" t="str">
            <v>TOMA MURAL (O,V,3 TOMACORRIENTES DOBLES, RACK MONITOR, DATA)</v>
          </cell>
          <cell r="E1583" t="str">
            <v>E</v>
          </cell>
          <cell r="F1583" t="str">
            <v>EQ</v>
          </cell>
          <cell r="G1583" t="e">
            <v>#NAME?</v>
          </cell>
          <cell r="H1583" t="e">
            <v>#NAME?</v>
          </cell>
          <cell r="I1583" t="e">
            <v>#NAME?</v>
          </cell>
        </row>
        <row r="1584">
          <cell r="A1584" t="str">
            <v>TM-2</v>
          </cell>
          <cell r="C1584" t="str">
            <v>EM</v>
          </cell>
          <cell r="D1584" t="str">
            <v>TOMA MURAL (O,V,AC,3 TOMACORRIENTES DOBLES, RACK MONITOR, DATA)</v>
          </cell>
          <cell r="E1584" t="str">
            <v>E</v>
          </cell>
          <cell r="F1584" t="str">
            <v>EQ</v>
          </cell>
          <cell r="G1584" t="e">
            <v>#NAME?</v>
          </cell>
          <cell r="H1584" t="e">
            <v>#NAME?</v>
          </cell>
          <cell r="I1584" t="e">
            <v>#NAME?</v>
          </cell>
        </row>
        <row r="1585">
          <cell r="A1585" t="str">
            <v>TM-2A</v>
          </cell>
          <cell r="C1585" t="str">
            <v>EM</v>
          </cell>
          <cell r="D1585" t="str">
            <v>TOMA MURAL (O,V,AC,3 TOMACORRIENTES DOBLES, RACK MONITOR, DATA, LLAMADA ENF.)</v>
          </cell>
          <cell r="E1585" t="str">
            <v>E</v>
          </cell>
          <cell r="F1585" t="str">
            <v>EQ</v>
          </cell>
          <cell r="G1585" t="e">
            <v>#NAME?</v>
          </cell>
          <cell r="H1585" t="e">
            <v>#NAME?</v>
          </cell>
          <cell r="I1585" t="e">
            <v>#NAME?</v>
          </cell>
        </row>
        <row r="1586">
          <cell r="A1586" t="str">
            <v>TM-2B</v>
          </cell>
          <cell r="C1586" t="str">
            <v>EM</v>
          </cell>
          <cell r="D1586" t="str">
            <v>TOMA MURAL (O,V,AC,3 TOMACORRIENTES DOBLES, RACK MONITOR, DATA,ESCAPE GASES.)</v>
          </cell>
          <cell r="E1586" t="str">
            <v>E</v>
          </cell>
          <cell r="F1586" t="str">
            <v>EQ</v>
          </cell>
          <cell r="G1586" t="e">
            <v>#NAME?</v>
          </cell>
          <cell r="H1586" t="e">
            <v>#NAME?</v>
          </cell>
          <cell r="I1586" t="e">
            <v>#NAME?</v>
          </cell>
        </row>
        <row r="1587">
          <cell r="A1587" t="str">
            <v>RX-15C</v>
          </cell>
          <cell r="C1587" t="str">
            <v>IMAG</v>
          </cell>
          <cell r="D1587" t="str">
            <v>TOMÓGRAFO COMPUTARIZAD- 32 CORTES</v>
          </cell>
          <cell r="E1587" t="str">
            <v>B</v>
          </cell>
          <cell r="F1587" t="str">
            <v>EQ</v>
          </cell>
          <cell r="G1587" t="e">
            <v>#NAME?</v>
          </cell>
          <cell r="H1587" t="e">
            <v>#NAME?</v>
          </cell>
          <cell r="I1587" t="e">
            <v>#NAME?</v>
          </cell>
        </row>
        <row r="1588">
          <cell r="A1588" t="str">
            <v>RX-15B</v>
          </cell>
          <cell r="C1588" t="str">
            <v>IMAG</v>
          </cell>
          <cell r="D1588" t="str">
            <v>TOMÓGRAFO COMPUTARIZADO - 16 CORTES</v>
          </cell>
          <cell r="E1588" t="str">
            <v>B</v>
          </cell>
          <cell r="F1588" t="str">
            <v>EQ</v>
          </cell>
          <cell r="G1588" t="e">
            <v>#NAME?</v>
          </cell>
          <cell r="H1588" t="e">
            <v>#NAME?</v>
          </cell>
          <cell r="I1588" t="e">
            <v>#NAME?</v>
          </cell>
        </row>
        <row r="1589">
          <cell r="A1589" t="str">
            <v>RX-15</v>
          </cell>
          <cell r="C1589" t="str">
            <v>IMAG</v>
          </cell>
          <cell r="D1589" t="str">
            <v xml:space="preserve">TOMÓGRAFO COMPUTARIZADO - 64 CORTES </v>
          </cell>
          <cell r="E1589" t="str">
            <v>B</v>
          </cell>
          <cell r="F1589" t="str">
            <v>EQ</v>
          </cell>
          <cell r="G1589" t="e">
            <v>#NAME?</v>
          </cell>
          <cell r="H1589" t="e">
            <v>#NAME?</v>
          </cell>
          <cell r="I1589" t="e">
            <v>#NAME?</v>
          </cell>
        </row>
        <row r="1590">
          <cell r="A1590" t="str">
            <v>U-22</v>
          </cell>
          <cell r="C1590" t="str">
            <v>OFT</v>
          </cell>
          <cell r="D1590" t="str">
            <v>TONÓMETRO  DE APLANACION</v>
          </cell>
          <cell r="E1590" t="str">
            <v>B</v>
          </cell>
          <cell r="F1590" t="str">
            <v>EQ</v>
          </cell>
          <cell r="G1590" t="e">
            <v>#NAME?</v>
          </cell>
          <cell r="H1590" t="e">
            <v>#NAME?</v>
          </cell>
          <cell r="I1590" t="e">
            <v>#NAME?</v>
          </cell>
        </row>
        <row r="1591">
          <cell r="A1591" t="str">
            <v>U-27</v>
          </cell>
          <cell r="C1591" t="str">
            <v>OFT</v>
          </cell>
          <cell r="D1591" t="str">
            <v xml:space="preserve">TONOMETRO DE GOLDMAN </v>
          </cell>
          <cell r="E1591" t="str">
            <v>B</v>
          </cell>
          <cell r="F1591" t="str">
            <v>EQ</v>
          </cell>
          <cell r="G1591" t="e">
            <v>#NAME?</v>
          </cell>
          <cell r="H1591" t="e">
            <v>#NAME?</v>
          </cell>
          <cell r="I1591" t="e">
            <v>#NAME?</v>
          </cell>
        </row>
        <row r="1592">
          <cell r="A1592" t="str">
            <v>T-19</v>
          </cell>
          <cell r="C1592" t="str">
            <v>MAN</v>
          </cell>
          <cell r="D1592" t="str">
            <v>TORNILLO DE BANCO</v>
          </cell>
          <cell r="E1592" t="str">
            <v>E</v>
          </cell>
          <cell r="F1592" t="str">
            <v>EQ</v>
          </cell>
          <cell r="G1592" t="e">
            <v>#NAME?</v>
          </cell>
          <cell r="H1592" t="e">
            <v>#NAME?</v>
          </cell>
          <cell r="I1592" t="e">
            <v>#NAME?</v>
          </cell>
        </row>
        <row r="1593">
          <cell r="A1593" t="str">
            <v>EM-105</v>
          </cell>
          <cell r="C1593" t="str">
            <v>OPT</v>
          </cell>
          <cell r="D1593" t="str">
            <v xml:space="preserve">TORRE  DE VIDEOCIRUGÍA LAPAROSCÓPICA </v>
          </cell>
          <cell r="E1593" t="str">
            <v>B</v>
          </cell>
          <cell r="F1593" t="str">
            <v>EQ</v>
          </cell>
          <cell r="G1593" t="e">
            <v>#NAME?</v>
          </cell>
          <cell r="H1593" t="e">
            <v>#NAME?</v>
          </cell>
          <cell r="I1593" t="e">
            <v>#NAME?</v>
          </cell>
        </row>
        <row r="1594">
          <cell r="A1594" t="str">
            <v>EM-105B</v>
          </cell>
          <cell r="C1594" t="str">
            <v>OPT</v>
          </cell>
          <cell r="D1594" t="str">
            <v xml:space="preserve">TORRE DE DE VIDEOCIRUGÍA  OBSTETRICA </v>
          </cell>
          <cell r="E1594" t="str">
            <v>B</v>
          </cell>
          <cell r="F1594" t="str">
            <v>EQ</v>
          </cell>
          <cell r="G1594" t="e">
            <v>#NAME?</v>
          </cell>
          <cell r="H1594" t="e">
            <v>#NAME?</v>
          </cell>
          <cell r="I1594" t="e">
            <v>#NAME?</v>
          </cell>
        </row>
        <row r="1595">
          <cell r="A1595" t="str">
            <v>EM-112</v>
          </cell>
          <cell r="C1595" t="str">
            <v>OPT</v>
          </cell>
          <cell r="D1595" t="str">
            <v>TORRE DE VIDEOCIRUGÍA  ARTROSCÓPICA</v>
          </cell>
          <cell r="E1595" t="str">
            <v>B</v>
          </cell>
          <cell r="F1595" t="str">
            <v>EQ</v>
          </cell>
          <cell r="G1595" t="e">
            <v>#NAME?</v>
          </cell>
          <cell r="H1595" t="e">
            <v>#NAME?</v>
          </cell>
          <cell r="I1595" t="e">
            <v>#NAME?</v>
          </cell>
        </row>
        <row r="1596">
          <cell r="A1596" t="str">
            <v>L-88A</v>
          </cell>
          <cell r="C1596" t="str">
            <v>LAB</v>
          </cell>
          <cell r="D1596" t="str">
            <v>TRANSILUMINADOR HORIZONTAL</v>
          </cell>
          <cell r="E1596" t="str">
            <v>L</v>
          </cell>
          <cell r="F1596" t="str">
            <v>EQ</v>
          </cell>
          <cell r="G1596" t="e">
            <v>#NAME?</v>
          </cell>
          <cell r="H1596" t="e">
            <v>#NAME?</v>
          </cell>
          <cell r="I1596" t="e">
            <v>#NAME?</v>
          </cell>
        </row>
        <row r="1597">
          <cell r="A1597" t="str">
            <v>L-88</v>
          </cell>
          <cell r="C1597" t="str">
            <v>LAB</v>
          </cell>
          <cell r="D1597" t="str">
            <v xml:space="preserve">TRANSILUMINADOR VERTICAL </v>
          </cell>
          <cell r="E1597" t="str">
            <v>L</v>
          </cell>
          <cell r="F1597" t="str">
            <v>EQ</v>
          </cell>
          <cell r="G1597" t="e">
            <v>#NAME?</v>
          </cell>
          <cell r="H1597" t="e">
            <v>#NAME?</v>
          </cell>
          <cell r="I1597" t="e">
            <v>#NAME?</v>
          </cell>
        </row>
        <row r="1598">
          <cell r="A1598" t="str">
            <v>TR-1</v>
          </cell>
          <cell r="C1598" t="str">
            <v>EM</v>
          </cell>
          <cell r="D1598" t="str">
            <v>TRITURADOR DE RESIDUOS SOLIDOS</v>
          </cell>
          <cell r="E1598" t="str">
            <v>E</v>
          </cell>
          <cell r="F1598" t="str">
            <v>EQ</v>
          </cell>
          <cell r="G1598" t="e">
            <v>#NAME?</v>
          </cell>
          <cell r="H1598" t="e">
            <v>#NAME?</v>
          </cell>
          <cell r="I1598" t="e">
            <v>#NAME?</v>
          </cell>
        </row>
        <row r="1599">
          <cell r="A1599" t="str">
            <v>Z-144</v>
          </cell>
          <cell r="C1599" t="str">
            <v>INF</v>
          </cell>
          <cell r="D1599" t="str">
            <v>TRANSFORMADOR DE AISLAMIENTO</v>
          </cell>
          <cell r="E1599" t="str">
            <v>INF</v>
          </cell>
          <cell r="F1599" t="str">
            <v>EQ</v>
          </cell>
        </row>
        <row r="1600">
          <cell r="A1600" t="str">
            <v>TR-101</v>
          </cell>
          <cell r="C1600" t="str">
            <v>EM</v>
          </cell>
          <cell r="D1600" t="str">
            <v>TRANSFORMADOR DE AISLAMIENTO VOLTAJE NOMINAL/VOLTAJE NOMINAL</v>
          </cell>
          <cell r="E1600" t="str">
            <v>EM</v>
          </cell>
          <cell r="F1600" t="str">
            <v>OC</v>
          </cell>
        </row>
        <row r="1601">
          <cell r="A1601" t="str">
            <v>TX-305</v>
          </cell>
          <cell r="C1601" t="str">
            <v>MC</v>
          </cell>
          <cell r="D1601" t="str">
            <v>TRONCO PARA CORTAR CARNE</v>
          </cell>
          <cell r="E1601" t="str">
            <v>MC</v>
          </cell>
          <cell r="F1601" t="str">
            <v>EQ</v>
          </cell>
        </row>
        <row r="1602">
          <cell r="A1602" t="str">
            <v>TX-306</v>
          </cell>
          <cell r="C1602" t="str">
            <v>MC</v>
          </cell>
          <cell r="D1602" t="str">
            <v>TUBO PARA COLGAR CARNE</v>
          </cell>
          <cell r="E1602" t="str">
            <v>MC</v>
          </cell>
          <cell r="F1602" t="str">
            <v>EQ</v>
          </cell>
        </row>
        <row r="1603">
          <cell r="A1603" t="str">
            <v>TX-307</v>
          </cell>
          <cell r="C1603" t="str">
            <v>EM</v>
          </cell>
          <cell r="D1603" t="str">
            <v>VENTILADORES AXIALES</v>
          </cell>
          <cell r="E1603" t="str">
            <v>EM</v>
          </cell>
          <cell r="F1603" t="str">
            <v>OC</v>
          </cell>
        </row>
        <row r="1604">
          <cell r="A1604" t="str">
            <v>TX-308</v>
          </cell>
          <cell r="C1604" t="str">
            <v>EM</v>
          </cell>
          <cell r="D1604" t="str">
            <v>VENTILADORES DE TECHO</v>
          </cell>
          <cell r="E1604" t="str">
            <v>EM</v>
          </cell>
          <cell r="F1604" t="str">
            <v>OC</v>
          </cell>
        </row>
        <row r="1605">
          <cell r="A1605" t="str">
            <v>H-7</v>
          </cell>
          <cell r="C1605" t="str">
            <v>SAN</v>
          </cell>
          <cell r="D1605" t="str">
            <v>TUBO PARA CORTINA DE DUCHA</v>
          </cell>
          <cell r="E1605" t="str">
            <v>OC</v>
          </cell>
          <cell r="F1605" t="str">
            <v>OC</v>
          </cell>
          <cell r="G1605" t="e">
            <v>#NAME?</v>
          </cell>
          <cell r="H1605" t="e">
            <v>#NAME?</v>
          </cell>
          <cell r="I1605" t="e">
            <v>#NAME?</v>
          </cell>
        </row>
        <row r="1606">
          <cell r="A1606" t="str">
            <v>L-43</v>
          </cell>
          <cell r="C1606" t="str">
            <v>LAB</v>
          </cell>
          <cell r="D1606" t="str">
            <v xml:space="preserve">TURBIDIMETRO </v>
          </cell>
          <cell r="E1606" t="str">
            <v>L</v>
          </cell>
          <cell r="F1606" t="str">
            <v>EQ</v>
          </cell>
          <cell r="G1606" t="e">
            <v>#NAME?</v>
          </cell>
          <cell r="H1606" t="e">
            <v>#NAME?</v>
          </cell>
          <cell r="I1606" t="e">
            <v>#NAME?</v>
          </cell>
        </row>
        <row r="1607">
          <cell r="A1607" t="str">
            <v>L-53</v>
          </cell>
          <cell r="C1607" t="str">
            <v>LAB</v>
          </cell>
          <cell r="D1607" t="str">
            <v xml:space="preserve">ULTRACENTRIFUGA REFRIGERADA DE MESA - MICROTUBOS  - 14,000 A 20,000 RPM </v>
          </cell>
          <cell r="E1607" t="str">
            <v>L</v>
          </cell>
          <cell r="F1607" t="str">
            <v>EQ</v>
          </cell>
          <cell r="G1607" t="e">
            <v>#NAME?</v>
          </cell>
          <cell r="H1607" t="e">
            <v>#NAME?</v>
          </cell>
          <cell r="I1607" t="e">
            <v>#NAME?</v>
          </cell>
        </row>
        <row r="1608">
          <cell r="A1608" t="str">
            <v>EM-46</v>
          </cell>
          <cell r="C1608" t="str">
            <v>UAP</v>
          </cell>
          <cell r="D1608" t="str">
            <v>UNIDAD DE ASPIRACIÓN PARA RED  DE VACÍO</v>
          </cell>
          <cell r="E1608" t="str">
            <v>C</v>
          </cell>
          <cell r="F1608" t="str">
            <v>EQ</v>
          </cell>
          <cell r="G1608" t="e">
            <v>#NAME?</v>
          </cell>
          <cell r="H1608" t="e">
            <v>#NAME?</v>
          </cell>
          <cell r="I1608" t="e">
            <v>#NAME?</v>
          </cell>
        </row>
        <row r="1609">
          <cell r="A1609" t="str">
            <v>CA-1</v>
          </cell>
          <cell r="C1609" t="str">
            <v>C</v>
          </cell>
          <cell r="D1609" t="str">
            <v xml:space="preserve">UNIDAD DE CALENTAMIENTO CORPORAL </v>
          </cell>
          <cell r="E1609" t="str">
            <v>B</v>
          </cell>
          <cell r="F1609" t="str">
            <v>EQ</v>
          </cell>
          <cell r="G1609" t="e">
            <v>#NAME?</v>
          </cell>
          <cell r="H1609" t="e">
            <v>#NAME?</v>
          </cell>
          <cell r="I1609" t="e">
            <v>#NAME?</v>
          </cell>
        </row>
        <row r="1610">
          <cell r="A1610" t="str">
            <v>O-26</v>
          </cell>
          <cell r="C1610" t="str">
            <v>INF</v>
          </cell>
          <cell r="D1610" t="str">
            <v>UNIDAD DE COMPUTADORA PERSONAL</v>
          </cell>
          <cell r="E1610" t="str">
            <v>INF</v>
          </cell>
          <cell r="F1610" t="str">
            <v>EQ</v>
          </cell>
          <cell r="G1610" t="e">
            <v>#NAME?</v>
          </cell>
          <cell r="H1610" t="e">
            <v>#NAME?</v>
          </cell>
          <cell r="I1610" t="e">
            <v>#NAME?</v>
          </cell>
        </row>
        <row r="1611">
          <cell r="A1611" t="str">
            <v>U-48</v>
          </cell>
          <cell r="C1611" t="str">
            <v>OFT</v>
          </cell>
          <cell r="D1611" t="str">
            <v>UNIDAD DE DIATERMIA OFTÁLMICA</v>
          </cell>
          <cell r="E1611" t="str">
            <v>B</v>
          </cell>
          <cell r="F1611" t="str">
            <v>EQ</v>
          </cell>
          <cell r="G1611" t="e">
            <v>#NAME?</v>
          </cell>
          <cell r="H1611" t="e">
            <v>#NAME?</v>
          </cell>
          <cell r="I1611" t="e">
            <v>#NAME?</v>
          </cell>
        </row>
        <row r="1612">
          <cell r="A1612" t="str">
            <v>EM-10</v>
          </cell>
          <cell r="C1612" t="str">
            <v>QX</v>
          </cell>
          <cell r="D1612" t="str">
            <v>UNIDAD DE ELECTROCIRUGÍA RODABLE</v>
          </cell>
          <cell r="E1612" t="str">
            <v>B</v>
          </cell>
          <cell r="F1612" t="str">
            <v>EQ</v>
          </cell>
          <cell r="G1612" t="e">
            <v>#NAME?</v>
          </cell>
          <cell r="H1612" t="e">
            <v>#NAME?</v>
          </cell>
          <cell r="I1612" t="e">
            <v>#NAME?</v>
          </cell>
        </row>
        <row r="1613">
          <cell r="A1613" t="str">
            <v>E-11</v>
          </cell>
          <cell r="C1613" t="str">
            <v>MF</v>
          </cell>
          <cell r="D1613" t="str">
            <v>UNIDAD DE TERAPIA  POR  ULTRASONIDO</v>
          </cell>
          <cell r="E1613" t="str">
            <v>C</v>
          </cell>
          <cell r="F1613" t="str">
            <v>EQ</v>
          </cell>
          <cell r="G1613" t="e">
            <v>#NAME?</v>
          </cell>
          <cell r="H1613" t="e">
            <v>#NAME?</v>
          </cell>
          <cell r="I1613" t="e">
            <v>#NAME?</v>
          </cell>
        </row>
        <row r="1614">
          <cell r="A1614" t="str">
            <v>U-4</v>
          </cell>
          <cell r="C1614" t="str">
            <v>OD</v>
          </cell>
          <cell r="D1614" t="str">
            <v>UNIDAD DENTAL COMPLETA</v>
          </cell>
          <cell r="E1614" t="str">
            <v>B</v>
          </cell>
          <cell r="F1614" t="str">
            <v>EQ</v>
          </cell>
          <cell r="G1614" t="e">
            <v>#NAME?</v>
          </cell>
          <cell r="H1614" t="e">
            <v>#NAME?</v>
          </cell>
          <cell r="I1614" t="e">
            <v>#NAME?</v>
          </cell>
        </row>
        <row r="1615">
          <cell r="A1615" t="str">
            <v>U-4A</v>
          </cell>
          <cell r="C1615" t="str">
            <v>OD</v>
          </cell>
          <cell r="D1615" t="str">
            <v>UNIDAD DENTAL PORTATIL  PARA CAMPAÑA</v>
          </cell>
          <cell r="E1615" t="str">
            <v>B</v>
          </cell>
          <cell r="F1615" t="str">
            <v>EQ</v>
          </cell>
          <cell r="I1615" t="e">
            <v>#NAME?</v>
          </cell>
        </row>
        <row r="1616">
          <cell r="A1616" t="str">
            <v>RX-1</v>
          </cell>
          <cell r="C1616" t="str">
            <v>IMAG</v>
          </cell>
          <cell r="D1616" t="str">
            <v>UNIDAD RADIOGRAFICA DIGITAL MOVIL, DE 200 MA</v>
          </cell>
          <cell r="E1616" t="str">
            <v>B</v>
          </cell>
          <cell r="F1616" t="str">
            <v>EQ</v>
          </cell>
          <cell r="G1616" t="e">
            <v>#NAME?</v>
          </cell>
          <cell r="H1616" t="e">
            <v>#NAME?</v>
          </cell>
          <cell r="I1616" t="e">
            <v>#NAME?</v>
          </cell>
        </row>
        <row r="1617">
          <cell r="A1617" t="str">
            <v>EM-46A</v>
          </cell>
          <cell r="C1617" t="str">
            <v>C</v>
          </cell>
          <cell r="D1617" t="str">
            <v>UNIDAD RODABLE DE SUCCION</v>
          </cell>
          <cell r="E1617" t="str">
            <v>C</v>
          </cell>
          <cell r="F1617" t="str">
            <v>EQ</v>
          </cell>
          <cell r="G1617" t="e">
            <v>#NAME?</v>
          </cell>
          <cell r="H1617" t="e">
            <v>#NAME?</v>
          </cell>
          <cell r="I1617" t="e">
            <v>#NAME?</v>
          </cell>
        </row>
        <row r="1618">
          <cell r="A1618" t="str">
            <v>UPS-2</v>
          </cell>
          <cell r="C1618" t="str">
            <v>EM</v>
          </cell>
          <cell r="D1618" t="str">
            <v>UPS DE 3 KVA</v>
          </cell>
          <cell r="E1618" t="str">
            <v>E</v>
          </cell>
          <cell r="F1618" t="str">
            <v>EQ</v>
          </cell>
          <cell r="G1618" t="e">
            <v>#NAME?</v>
          </cell>
          <cell r="H1618" t="e">
            <v>#NAME?</v>
          </cell>
          <cell r="I1618" t="e">
            <v>#NAME?</v>
          </cell>
        </row>
        <row r="1619">
          <cell r="A1619" t="str">
            <v>INST-122</v>
          </cell>
          <cell r="C1619" t="str">
            <v>OPT</v>
          </cell>
          <cell r="D1619" t="str">
            <v xml:space="preserve">URETERO ÓPTICO DE 17 CHARR </v>
          </cell>
          <cell r="E1619" t="str">
            <v>I</v>
          </cell>
          <cell r="F1619" t="str">
            <v>EQ</v>
          </cell>
          <cell r="G1619" t="e">
            <v>#NAME?</v>
          </cell>
          <cell r="H1619" t="e">
            <v>#NAME?</v>
          </cell>
          <cell r="I1619" t="e">
            <v>#NAME?</v>
          </cell>
        </row>
        <row r="1620">
          <cell r="A1620" t="str">
            <v>INST-123</v>
          </cell>
          <cell r="C1620" t="str">
            <v>OPT</v>
          </cell>
          <cell r="D1620" t="str">
            <v xml:space="preserve">URETERO RENOTOSCOPIO 7.5 CHARR </v>
          </cell>
          <cell r="E1620" t="str">
            <v>I</v>
          </cell>
          <cell r="F1620" t="str">
            <v>EQ</v>
          </cell>
          <cell r="G1620" t="e">
            <v>#NAME?</v>
          </cell>
          <cell r="H1620" t="e">
            <v>#NAME?</v>
          </cell>
          <cell r="I1620" t="e">
            <v>#NAME?</v>
          </cell>
        </row>
        <row r="1621">
          <cell r="A1621" t="str">
            <v>C-9</v>
          </cell>
          <cell r="C1621" t="str">
            <v>SAN</v>
          </cell>
          <cell r="D1621" t="str">
            <v>URINARIO DE LOZA CON VALVULA FLUXOMETRICA</v>
          </cell>
          <cell r="E1621" t="str">
            <v>OC</v>
          </cell>
          <cell r="F1621" t="str">
            <v>EQ</v>
          </cell>
          <cell r="G1621" t="e">
            <v>#NAME?</v>
          </cell>
          <cell r="H1621" t="e">
            <v>#NAME?</v>
          </cell>
        </row>
        <row r="1622">
          <cell r="A1622" t="str">
            <v>DX-45</v>
          </cell>
          <cell r="C1622" t="str">
            <v>DX</v>
          </cell>
          <cell r="D1622" t="str">
            <v xml:space="preserve">VAGINOSCOPIO DE FIBRA ÓPTICA </v>
          </cell>
          <cell r="E1622" t="str">
            <v>C</v>
          </cell>
          <cell r="F1622" t="str">
            <v>EQ</v>
          </cell>
          <cell r="G1622" t="e">
            <v>#NAME?</v>
          </cell>
          <cell r="H1622" t="e">
            <v>#NAME?</v>
          </cell>
          <cell r="I1622" t="e">
            <v>#NAME?</v>
          </cell>
        </row>
        <row r="1623">
          <cell r="A1623" t="str">
            <v>MV-106</v>
          </cell>
          <cell r="C1623" t="str">
            <v>MC</v>
          </cell>
          <cell r="D1623" t="str">
            <v>VELADOR DE MADERA</v>
          </cell>
          <cell r="E1623" t="str">
            <v>MC</v>
          </cell>
          <cell r="F1623" t="str">
            <v>EQ</v>
          </cell>
          <cell r="H1623" t="e">
            <v>#NAME?</v>
          </cell>
          <cell r="I1623" t="e">
            <v>#NAME?</v>
          </cell>
        </row>
        <row r="1624">
          <cell r="A1624" t="str">
            <v>MV-9</v>
          </cell>
          <cell r="C1624" t="str">
            <v>MC</v>
          </cell>
          <cell r="D1624" t="str">
            <v>VELADOR METALICO</v>
          </cell>
          <cell r="E1624" t="str">
            <v>MC</v>
          </cell>
          <cell r="F1624" t="str">
            <v>EQ</v>
          </cell>
          <cell r="G1624" t="e">
            <v>#NAME?</v>
          </cell>
          <cell r="H1624" t="e">
            <v>#NAME?</v>
          </cell>
          <cell r="I1624" t="e">
            <v>#NAME?</v>
          </cell>
        </row>
        <row r="1625">
          <cell r="A1625" t="str">
            <v>EM-19A</v>
          </cell>
          <cell r="C1625" t="str">
            <v>USV</v>
          </cell>
          <cell r="D1625" t="str">
            <v xml:space="preserve">VENTILADOR ADULTO - PEDIÁTRICO - NEONATAL </v>
          </cell>
          <cell r="E1625" t="str">
            <v>B</v>
          </cell>
          <cell r="F1625" t="str">
            <v>EQ</v>
          </cell>
          <cell r="G1625" t="e">
            <v>#NAME?</v>
          </cell>
          <cell r="H1625" t="e">
            <v>#NAME?</v>
          </cell>
          <cell r="I1625" t="e">
            <v>#NAME?</v>
          </cell>
        </row>
        <row r="1626">
          <cell r="A1626" t="str">
            <v>EM-17B</v>
          </cell>
          <cell r="C1626" t="str">
            <v>USV</v>
          </cell>
          <cell r="D1626" t="str">
            <v xml:space="preserve">VENTILADOR DE ALTA FRECUENCIA </v>
          </cell>
          <cell r="E1626" t="str">
            <v>B</v>
          </cell>
          <cell r="F1626" t="str">
            <v>EQ</v>
          </cell>
          <cell r="G1626" t="e">
            <v>#NAME?</v>
          </cell>
          <cell r="H1626" t="e">
            <v>#NAME?</v>
          </cell>
          <cell r="I1626" t="e">
            <v>#NAME?</v>
          </cell>
        </row>
        <row r="1627">
          <cell r="A1627" t="str">
            <v>EM-18</v>
          </cell>
          <cell r="C1627" t="str">
            <v>USV</v>
          </cell>
          <cell r="D1627" t="str">
            <v>VENTILADOR DE TRANSPORTE</v>
          </cell>
          <cell r="E1627" t="str">
            <v>B</v>
          </cell>
          <cell r="F1627" t="str">
            <v>EQ</v>
          </cell>
          <cell r="G1627" t="e">
            <v>#NAME?</v>
          </cell>
          <cell r="H1627" t="e">
            <v>#NAME?</v>
          </cell>
          <cell r="I1627" t="e">
            <v>#NAME?</v>
          </cell>
        </row>
        <row r="1628">
          <cell r="A1628" t="str">
            <v>EM-18A</v>
          </cell>
          <cell r="C1628" t="str">
            <v>USV</v>
          </cell>
          <cell r="D1628" t="str">
            <v xml:space="preserve">VENTILADOR DE TRANSPORTE NEONATAL </v>
          </cell>
          <cell r="E1628" t="str">
            <v>B</v>
          </cell>
          <cell r="F1628" t="str">
            <v>EQ</v>
          </cell>
          <cell r="G1628" t="e">
            <v>#NAME?</v>
          </cell>
          <cell r="H1628" t="e">
            <v>#NAME?</v>
          </cell>
          <cell r="I1628" t="e">
            <v>#NAME?</v>
          </cell>
        </row>
        <row r="1629">
          <cell r="A1629" t="str">
            <v>O-10</v>
          </cell>
          <cell r="C1629" t="str">
            <v>C</v>
          </cell>
          <cell r="D1629" t="str">
            <v>VENTILADOR ELÉCTRICO DE MESA</v>
          </cell>
          <cell r="E1629" t="str">
            <v>C</v>
          </cell>
          <cell r="F1629" t="str">
            <v>EQ</v>
          </cell>
          <cell r="G1629" t="e">
            <v>#NAME?</v>
          </cell>
          <cell r="H1629" t="e">
            <v>#NAME?</v>
          </cell>
          <cell r="I1629" t="e">
            <v>#NAME?</v>
          </cell>
        </row>
        <row r="1630">
          <cell r="A1630" t="str">
            <v>EM-51B</v>
          </cell>
          <cell r="C1630" t="str">
            <v>USV</v>
          </cell>
          <cell r="D1630" t="str">
            <v>VENTILADOR MECÁNICO ADULTO PEDIÁTRICO</v>
          </cell>
          <cell r="E1630" t="str">
            <v>B</v>
          </cell>
          <cell r="F1630" t="str">
            <v>EQ</v>
          </cell>
          <cell r="G1630" t="e">
            <v>#NAME?</v>
          </cell>
          <cell r="H1630" t="e">
            <v>#NAME?</v>
          </cell>
          <cell r="I1630" t="e">
            <v>#NAME?</v>
          </cell>
        </row>
        <row r="1631">
          <cell r="A1631" t="str">
            <v>EM-19</v>
          </cell>
          <cell r="C1631" t="str">
            <v>USV</v>
          </cell>
          <cell r="D1631" t="str">
            <v>VENTILADOR MECÁNICO NEONATAL</v>
          </cell>
          <cell r="E1631" t="str">
            <v>B</v>
          </cell>
          <cell r="F1631" t="str">
            <v>EQ</v>
          </cell>
          <cell r="G1631" t="e">
            <v>#NAME?</v>
          </cell>
          <cell r="H1631" t="e">
            <v>#NAME?</v>
          </cell>
          <cell r="I1631" t="e">
            <v>#NAME?</v>
          </cell>
        </row>
        <row r="1632">
          <cell r="A1632" t="str">
            <v>EM-17a</v>
          </cell>
          <cell r="C1632" t="str">
            <v>USV</v>
          </cell>
          <cell r="D1632" t="str">
            <v>VENTILADOR VOLUMÉTRICO ADULTO PEDIÁTRICO</v>
          </cell>
          <cell r="E1632" t="str">
            <v>B</v>
          </cell>
          <cell r="F1632" t="str">
            <v>EQ</v>
          </cell>
          <cell r="G1632" t="e">
            <v>#NAME?</v>
          </cell>
          <cell r="H1632" t="e">
            <v>#NAME?</v>
          </cell>
          <cell r="I1632" t="e">
            <v>#NAME?</v>
          </cell>
        </row>
        <row r="1633">
          <cell r="A1633" t="str">
            <v>EM-111B</v>
          </cell>
          <cell r="C1633" t="str">
            <v>OPT</v>
          </cell>
          <cell r="D1633" t="str">
            <v>VIDEO BRONCOSCOPIO</v>
          </cell>
          <cell r="E1633" t="str">
            <v>B</v>
          </cell>
          <cell r="F1633" t="str">
            <v>EQ</v>
          </cell>
          <cell r="G1633">
            <v>1</v>
          </cell>
          <cell r="H1633" t="e">
            <v>#NAME?</v>
          </cell>
          <cell r="I1633" t="e">
            <v>#NAME?</v>
          </cell>
        </row>
        <row r="1634">
          <cell r="A1634" t="str">
            <v>EM-111E</v>
          </cell>
          <cell r="C1634" t="str">
            <v>OPT</v>
          </cell>
          <cell r="D1634" t="str">
            <v>VIDEO BRONCOSCOPIO HD</v>
          </cell>
          <cell r="E1634" t="str">
            <v>B</v>
          </cell>
          <cell r="F1634" t="str">
            <v>EQ</v>
          </cell>
          <cell r="G1634">
            <v>1</v>
          </cell>
          <cell r="H1634" t="e">
            <v>#NAME?</v>
          </cell>
          <cell r="I1634" t="e">
            <v>#NAME?</v>
          </cell>
        </row>
        <row r="1635">
          <cell r="A1635" t="str">
            <v>EM-113</v>
          </cell>
          <cell r="C1635" t="str">
            <v>OPT</v>
          </cell>
          <cell r="D1635" t="str">
            <v>VIDEO CISTORESECTOSCOPIO</v>
          </cell>
          <cell r="E1635" t="str">
            <v>B</v>
          </cell>
          <cell r="F1635" t="str">
            <v>EQ</v>
          </cell>
          <cell r="G1635" t="e">
            <v>#NAME?</v>
          </cell>
          <cell r="H1635" t="e">
            <v>#NAME?</v>
          </cell>
          <cell r="I1635" t="e">
            <v>#NAME?</v>
          </cell>
        </row>
        <row r="1636">
          <cell r="A1636" t="str">
            <v>EM-111</v>
          </cell>
          <cell r="C1636" t="str">
            <v>OPT</v>
          </cell>
          <cell r="D1636" t="str">
            <v>VIDEO COLONOSCOPIO</v>
          </cell>
          <cell r="E1636" t="str">
            <v>B</v>
          </cell>
          <cell r="F1636" t="str">
            <v>EQ</v>
          </cell>
          <cell r="G1636" t="str">
            <v>0</v>
          </cell>
          <cell r="H1636" t="e">
            <v>#NAME?</v>
          </cell>
          <cell r="I1636" t="e">
            <v>#NAME?</v>
          </cell>
        </row>
        <row r="1637">
          <cell r="A1637" t="str">
            <v>EM-111D</v>
          </cell>
          <cell r="C1637" t="str">
            <v>OPT</v>
          </cell>
          <cell r="D1637" t="str">
            <v>VIDEO COLONOSCOPIO HD</v>
          </cell>
          <cell r="E1637" t="str">
            <v>B</v>
          </cell>
          <cell r="F1637" t="str">
            <v>EQ</v>
          </cell>
          <cell r="G1637" t="str">
            <v>0</v>
          </cell>
          <cell r="H1637" t="e">
            <v>#NAME?</v>
          </cell>
          <cell r="I1637" t="e">
            <v>#NAME?</v>
          </cell>
        </row>
        <row r="1638">
          <cell r="A1638" t="str">
            <v>EM-111C</v>
          </cell>
          <cell r="C1638" t="str">
            <v>OPT</v>
          </cell>
          <cell r="D1638" t="str">
            <v>VIDEO COLPOSCOPIO</v>
          </cell>
          <cell r="E1638" t="str">
            <v>B</v>
          </cell>
          <cell r="F1638" t="str">
            <v>EQ</v>
          </cell>
          <cell r="G1638">
            <v>1</v>
          </cell>
          <cell r="H1638" t="e">
            <v>#NAME?</v>
          </cell>
          <cell r="I1638" t="e">
            <v>#NAME?</v>
          </cell>
        </row>
        <row r="1639">
          <cell r="A1639" t="str">
            <v>EM-111A</v>
          </cell>
          <cell r="C1639" t="str">
            <v>OPT</v>
          </cell>
          <cell r="D1639" t="str">
            <v>VIDEO GASTRODUODENOSCOPIO</v>
          </cell>
          <cell r="E1639" t="str">
            <v>B</v>
          </cell>
          <cell r="F1639" t="str">
            <v>EQ</v>
          </cell>
          <cell r="G1639" t="str">
            <v>0</v>
          </cell>
          <cell r="H1639" t="e">
            <v>#NAME?</v>
          </cell>
          <cell r="I1639" t="e">
            <v>#NAME?</v>
          </cell>
        </row>
        <row r="1640">
          <cell r="A1640" t="str">
            <v>EM-111F</v>
          </cell>
          <cell r="C1640" t="str">
            <v>OPT</v>
          </cell>
          <cell r="D1640" t="str">
            <v>VIDEO GASTRODUODENOSCOPIO HD</v>
          </cell>
          <cell r="E1640" t="str">
            <v>B</v>
          </cell>
          <cell r="F1640" t="str">
            <v>EQ</v>
          </cell>
          <cell r="G1640" t="str">
            <v>0</v>
          </cell>
          <cell r="H1640" t="e">
            <v>#NAME?</v>
          </cell>
          <cell r="I1640" t="e">
            <v>#NAME?</v>
          </cell>
        </row>
        <row r="1641">
          <cell r="A1641" t="str">
            <v>EM-110</v>
          </cell>
          <cell r="C1641" t="str">
            <v>OPT</v>
          </cell>
          <cell r="D1641" t="str">
            <v xml:space="preserve">VIDEO GASTROSCOPIO </v>
          </cell>
          <cell r="E1641" t="str">
            <v>B</v>
          </cell>
          <cell r="F1641" t="str">
            <v>EQ</v>
          </cell>
          <cell r="G1641" t="e">
            <v>#NAME?</v>
          </cell>
          <cell r="H1641" t="e">
            <v>#NAME?</v>
          </cell>
          <cell r="I1641" t="e">
            <v>#NAME?</v>
          </cell>
        </row>
        <row r="1642">
          <cell r="A1642" t="str">
            <v>MA-28A</v>
          </cell>
          <cell r="C1642" t="str">
            <v>MC</v>
          </cell>
          <cell r="D1642" t="str">
            <v>VITRINA DE ACERO INOXIDABLE PARA INSTRUMENTAL O MATERIAL ESTERIL 104 x 45CM</v>
          </cell>
          <cell r="E1642" t="str">
            <v>MC</v>
          </cell>
          <cell r="F1642" t="str">
            <v>EQ</v>
          </cell>
          <cell r="G1642" t="e">
            <v>#NAME?</v>
          </cell>
          <cell r="H1642" t="e">
            <v>#NAME?</v>
          </cell>
          <cell r="I1642" t="e">
            <v>#NAME?</v>
          </cell>
        </row>
        <row r="1643">
          <cell r="A1643" t="str">
            <v>MA-28</v>
          </cell>
          <cell r="C1643" t="str">
            <v>MC</v>
          </cell>
          <cell r="D1643" t="str">
            <v>VITRINA DE ACERO INOXIDABLE PARA INSTRUMENTAL Y MATERIAL ESTÉRIL DE DOS CUERPOS</v>
          </cell>
          <cell r="E1643" t="str">
            <v>MC</v>
          </cell>
          <cell r="F1643" t="str">
            <v>EQ</v>
          </cell>
          <cell r="G1643" t="e">
            <v>#NAME?</v>
          </cell>
          <cell r="H1643" t="e">
            <v>#NAME?</v>
          </cell>
          <cell r="I1643" t="e">
            <v>#NAME?</v>
          </cell>
        </row>
        <row r="1644">
          <cell r="A1644" t="str">
            <v>MC-47</v>
          </cell>
          <cell r="C1644" t="str">
            <v>MA</v>
          </cell>
          <cell r="D1644" t="str">
            <v>VITRINA METÁLICA PARA ANUNCIOS CON PUERTAS CORREDIZAS DE VIDRIO</v>
          </cell>
          <cell r="E1644" t="str">
            <v>MA</v>
          </cell>
          <cell r="F1644" t="str">
            <v>EQ</v>
          </cell>
          <cell r="H1644" t="e">
            <v>#NAME?</v>
          </cell>
          <cell r="I1644" t="e">
            <v>#NAME?</v>
          </cell>
        </row>
        <row r="1645">
          <cell r="A1645" t="str">
            <v>MA-29</v>
          </cell>
          <cell r="C1645" t="str">
            <v>MC</v>
          </cell>
          <cell r="D1645" t="str">
            <v>VITRINA METÁLICA DE ACERO INOXIDABLE PARA INSTRUMENTOS O MATERIAL ESTÉRIL DE UN CUERPO</v>
          </cell>
          <cell r="E1645" t="str">
            <v>MC</v>
          </cell>
          <cell r="F1645" t="str">
            <v>EQ</v>
          </cell>
          <cell r="G1645" t="e">
            <v>#NAME?</v>
          </cell>
          <cell r="H1645" t="e">
            <v>#NAME?</v>
          </cell>
          <cell r="I1645" t="e">
            <v>#NAME?</v>
          </cell>
        </row>
        <row r="1646">
          <cell r="A1646" t="str">
            <v>MC-15</v>
          </cell>
          <cell r="C1646" t="str">
            <v>MA</v>
          </cell>
          <cell r="D1646" t="str">
            <v>VITRINA METALICA PARA LIBROS</v>
          </cell>
          <cell r="E1646" t="str">
            <v>MA</v>
          </cell>
          <cell r="F1646" t="str">
            <v>EQ</v>
          </cell>
          <cell r="G1646" t="e">
            <v>#NAME?</v>
          </cell>
          <cell r="H1646" t="e">
            <v>#NAME?</v>
          </cell>
          <cell r="I1646" t="e">
            <v>#NAME?</v>
          </cell>
        </row>
        <row r="1647">
          <cell r="A1647" t="str">
            <v>K-211</v>
          </cell>
          <cell r="C1647" t="str">
            <v>MC</v>
          </cell>
          <cell r="D1647" t="str">
            <v>VITRINA PARA PAN Y KEKES</v>
          </cell>
          <cell r="E1647" t="str">
            <v>MC</v>
          </cell>
          <cell r="F1647" t="str">
            <v>EQ</v>
          </cell>
          <cell r="G1647" t="e">
            <v>#NAME?</v>
          </cell>
          <cell r="H1647" t="e">
            <v>#NAME?</v>
          </cell>
          <cell r="I1647" t="e">
            <v>#NAME?</v>
          </cell>
        </row>
        <row r="1648">
          <cell r="A1648" t="str">
            <v>K-98</v>
          </cell>
          <cell r="C1648" t="str">
            <v>MC</v>
          </cell>
          <cell r="D1648" t="str">
            <v xml:space="preserve">VITRINA PARA EXHIBICION DE PLATOS FRIOS </v>
          </cell>
          <cell r="E1648" t="str">
            <v>MC</v>
          </cell>
          <cell r="F1648" t="str">
            <v>EQ</v>
          </cell>
        </row>
        <row r="1649">
          <cell r="A1649" t="str">
            <v>L-104</v>
          </cell>
          <cell r="C1649" t="str">
            <v>LAB</v>
          </cell>
          <cell r="D1649" t="str">
            <v>VORTEX</v>
          </cell>
          <cell r="E1649" t="str">
            <v>L</v>
          </cell>
          <cell r="F1649" t="str">
            <v>EQ</v>
          </cell>
          <cell r="G1649" t="e">
            <v>#NAME?</v>
          </cell>
          <cell r="H1649" t="e">
            <v>#NAME?</v>
          </cell>
          <cell r="I1649" t="e">
            <v>#NAME?</v>
          </cell>
        </row>
        <row r="1650">
          <cell r="A1650" t="str">
            <v>OF-03</v>
          </cell>
          <cell r="C1650" t="str">
            <v>OFT</v>
          </cell>
          <cell r="D1650" t="str">
            <v>YAG LASER</v>
          </cell>
          <cell r="E1650" t="str">
            <v>B</v>
          </cell>
          <cell r="F1650" t="str">
            <v>EQ</v>
          </cell>
          <cell r="G1650" t="e">
            <v>#NAME?</v>
          </cell>
          <cell r="H1650" t="e">
            <v>#NAME?</v>
          </cell>
          <cell r="I1650" t="e">
            <v>#NAME?</v>
          </cell>
        </row>
        <row r="1651">
          <cell r="I1651" t="e">
            <v>#NAME?</v>
          </cell>
        </row>
        <row r="1652">
          <cell r="I1652" t="e">
            <v>#NAME?</v>
          </cell>
        </row>
        <row r="1653">
          <cell r="I1653" t="e">
            <v>#NAME?</v>
          </cell>
        </row>
        <row r="1654">
          <cell r="I1654" t="e">
            <v>#NAME?</v>
          </cell>
        </row>
        <row r="1655">
          <cell r="D1655" t="str">
            <v xml:space="preserve">SISTEMA DE ARCHIVO Y COMUNICACIÓN DE IMÁGENES (RIS-PACS) </v>
          </cell>
          <cell r="E1655" t="str">
            <v>INF</v>
          </cell>
          <cell r="F1655" t="str">
            <v>EQ</v>
          </cell>
          <cell r="G1655" t="e">
            <v>#NAME?</v>
          </cell>
          <cell r="H1655" t="e">
            <v>#NAME?</v>
          </cell>
          <cell r="I1655" t="e">
            <v>#NAME?</v>
          </cell>
        </row>
        <row r="1656">
          <cell r="D1656" t="str">
            <v xml:space="preserve">SISTEMA DE ARCHIVO Y COMUNICACIÓN DE IMÁGENES (RIS-PACS) </v>
          </cell>
          <cell r="E1656" t="str">
            <v>MA</v>
          </cell>
          <cell r="F1656" t="str">
            <v>EQ</v>
          </cell>
          <cell r="G1656" t="e">
            <v>#REF!</v>
          </cell>
          <cell r="H1656" t="e">
            <v>#REF!</v>
          </cell>
          <cell r="I1656" t="e">
            <v>#NAME?</v>
          </cell>
        </row>
        <row r="1657">
          <cell r="E1657" t="str">
            <v>MA</v>
          </cell>
          <cell r="F1657" t="str">
            <v>EQ</v>
          </cell>
          <cell r="G1657" t="e">
            <v>#NAME?</v>
          </cell>
          <cell r="H1657" t="e">
            <v>#NAME?</v>
          </cell>
          <cell r="I1657" t="e">
            <v>#NAME?</v>
          </cell>
        </row>
      </sheetData>
      <sheetData sheetId="8"/>
      <sheetData sheetId="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FINAL"/>
      <sheetName val="COM II-1"/>
      <sheetName val="COM I-4"/>
      <sheetName val="COM I-3"/>
      <sheetName val="COM I-2"/>
      <sheetName val="COM I-1"/>
      <sheetName val="FINAL"/>
      <sheetName val="CLASIFICADOR"/>
    </sheetNames>
    <sheetDataSet>
      <sheetData sheetId="0"/>
      <sheetData sheetId="1"/>
      <sheetData sheetId="2"/>
      <sheetData sheetId="3"/>
      <sheetData sheetId="4"/>
      <sheetData sheetId="5"/>
      <sheetData sheetId="6"/>
      <sheetData sheetId="7">
        <row r="2">
          <cell r="A2" t="str">
            <v>MC-10</v>
          </cell>
          <cell r="B2" t="str">
            <v>ALM-001</v>
          </cell>
          <cell r="C2" t="str">
            <v>ARCHIVADOR METÁLICO DE 4 GAVETAS</v>
          </cell>
          <cell r="D2" t="str">
            <v>MA</v>
          </cell>
          <cell r="E2" t="str">
            <v>ALM</v>
          </cell>
          <cell r="F2" t="str">
            <v>E</v>
          </cell>
          <cell r="H2">
            <v>1</v>
          </cell>
          <cell r="I2" t="e">
            <v>#REF!</v>
          </cell>
          <cell r="J2">
            <v>2</v>
          </cell>
          <cell r="K2">
            <v>2</v>
          </cell>
          <cell r="L2">
            <v>2</v>
          </cell>
          <cell r="M2">
            <v>2</v>
          </cell>
          <cell r="N2">
            <v>2</v>
          </cell>
          <cell r="O2" t="e">
            <v>#REF!</v>
          </cell>
        </row>
        <row r="3">
          <cell r="B3" t="str">
            <v>ALM-002</v>
          </cell>
          <cell r="C3" t="str">
            <v>ARMARIO METALICO DE 2 PUERTAS</v>
          </cell>
          <cell r="D3" t="str">
            <v>MA</v>
          </cell>
          <cell r="E3" t="str">
            <v>ALM</v>
          </cell>
          <cell r="F3" t="str">
            <v>E</v>
          </cell>
          <cell r="H3">
            <v>1</v>
          </cell>
          <cell r="I3" t="e">
            <v>#REF!</v>
          </cell>
          <cell r="J3">
            <v>1</v>
          </cell>
          <cell r="K3">
            <v>1</v>
          </cell>
          <cell r="L3" t="str">
            <v>0</v>
          </cell>
          <cell r="M3" t="str">
            <v>0</v>
          </cell>
          <cell r="N3" t="str">
            <v>0</v>
          </cell>
          <cell r="O3" t="e">
            <v>#REF!</v>
          </cell>
        </row>
        <row r="4">
          <cell r="B4" t="str">
            <v>ALM-003</v>
          </cell>
          <cell r="C4" t="str">
            <v>ARMARIO METALICO DE UN CUERPO Y DOS COMPARTIMIENTOS</v>
          </cell>
          <cell r="D4" t="str">
            <v>MA</v>
          </cell>
          <cell r="E4" t="str">
            <v>ALM</v>
          </cell>
          <cell r="F4" t="str">
            <v>E</v>
          </cell>
          <cell r="H4">
            <v>1</v>
          </cell>
          <cell r="I4" t="e">
            <v>#REF!</v>
          </cell>
          <cell r="J4">
            <v>4</v>
          </cell>
          <cell r="K4">
            <v>4</v>
          </cell>
          <cell r="L4" t="str">
            <v>0</v>
          </cell>
          <cell r="M4" t="str">
            <v>0</v>
          </cell>
          <cell r="N4" t="str">
            <v>0</v>
          </cell>
          <cell r="O4" t="e">
            <v>#REF!</v>
          </cell>
        </row>
        <row r="5">
          <cell r="B5" t="str">
            <v>ALM-004</v>
          </cell>
          <cell r="C5" t="str">
            <v>ARMARIO PARA COLGAR DE MADERA DE 2 DIVISIONES Y PUERTAS CORREDIZAS</v>
          </cell>
          <cell r="D5" t="str">
            <v>MA</v>
          </cell>
          <cell r="E5" t="str">
            <v>ALM</v>
          </cell>
          <cell r="F5" t="str">
            <v>E</v>
          </cell>
          <cell r="H5" t="str">
            <v>0</v>
          </cell>
          <cell r="I5" t="e">
            <v>#REF!</v>
          </cell>
          <cell r="J5" t="str">
            <v>0</v>
          </cell>
          <cell r="K5" t="str">
            <v>0</v>
          </cell>
          <cell r="L5" t="str">
            <v>0</v>
          </cell>
          <cell r="M5" t="str">
            <v>0</v>
          </cell>
          <cell r="N5" t="str">
            <v>0</v>
          </cell>
          <cell r="O5" t="e">
            <v>#REF!</v>
          </cell>
        </row>
        <row r="6">
          <cell r="B6" t="str">
            <v>ALM-005</v>
          </cell>
          <cell r="C6" t="str">
            <v>ARMARIO PARA COLGAR ENDOSCOPIOS</v>
          </cell>
          <cell r="D6" t="str">
            <v>MA</v>
          </cell>
          <cell r="E6" t="str">
            <v>ALM</v>
          </cell>
          <cell r="F6" t="str">
            <v>E</v>
          </cell>
          <cell r="H6" t="str">
            <v>0</v>
          </cell>
          <cell r="I6" t="e">
            <v>#REF!</v>
          </cell>
          <cell r="J6" t="str">
            <v>0</v>
          </cell>
          <cell r="K6" t="str">
            <v>0</v>
          </cell>
          <cell r="L6" t="str">
            <v>0</v>
          </cell>
          <cell r="M6" t="str">
            <v>0</v>
          </cell>
          <cell r="N6" t="str">
            <v>0</v>
          </cell>
          <cell r="O6" t="e">
            <v>#REF!</v>
          </cell>
        </row>
        <row r="7">
          <cell r="B7" t="str">
            <v>ALM-006</v>
          </cell>
          <cell r="C7" t="str">
            <v>ESCALERA DE ALUMINIO DE 3 PASOS.</v>
          </cell>
          <cell r="D7" t="str">
            <v>MA</v>
          </cell>
          <cell r="E7" t="str">
            <v>ALM</v>
          </cell>
          <cell r="F7" t="str">
            <v>E</v>
          </cell>
          <cell r="H7">
            <v>1</v>
          </cell>
          <cell r="I7" t="e">
            <v>#REF!</v>
          </cell>
          <cell r="J7">
            <v>2</v>
          </cell>
          <cell r="K7">
            <v>1</v>
          </cell>
          <cell r="L7">
            <v>1</v>
          </cell>
          <cell r="M7" t="str">
            <v>0</v>
          </cell>
          <cell r="N7" t="str">
            <v>0</v>
          </cell>
          <cell r="O7" t="e">
            <v>#REF!</v>
          </cell>
        </row>
        <row r="8">
          <cell r="B8" t="str">
            <v>ALM-007</v>
          </cell>
          <cell r="C8" t="str">
            <v>ESCALERA DE ALUMINIO DE 4 PASOS</v>
          </cell>
          <cell r="D8" t="str">
            <v>MA</v>
          </cell>
          <cell r="E8" t="str">
            <v>ALM</v>
          </cell>
          <cell r="F8" t="str">
            <v>E</v>
          </cell>
          <cell r="H8" t="str">
            <v>0</v>
          </cell>
          <cell r="I8" t="e">
            <v>#REF!</v>
          </cell>
          <cell r="J8" t="str">
            <v>0</v>
          </cell>
          <cell r="K8" t="str">
            <v>0</v>
          </cell>
          <cell r="L8" t="str">
            <v>0</v>
          </cell>
          <cell r="M8" t="str">
            <v>0</v>
          </cell>
          <cell r="N8" t="str">
            <v>0</v>
          </cell>
          <cell r="O8" t="e">
            <v>#REF!</v>
          </cell>
        </row>
        <row r="9">
          <cell r="B9" t="str">
            <v>ALM-008</v>
          </cell>
          <cell r="C9" t="str">
            <v>ESCALERA DE ALUMINIO TIPO TIJERA DE 06 PASOS</v>
          </cell>
          <cell r="D9" t="str">
            <v>MA</v>
          </cell>
          <cell r="E9" t="str">
            <v>ALM</v>
          </cell>
          <cell r="F9" t="str">
            <v>E</v>
          </cell>
          <cell r="H9">
            <v>1</v>
          </cell>
          <cell r="I9" t="e">
            <v>#REF!</v>
          </cell>
          <cell r="J9" t="str">
            <v>0</v>
          </cell>
          <cell r="K9" t="str">
            <v>0</v>
          </cell>
          <cell r="L9" t="str">
            <v>0</v>
          </cell>
          <cell r="M9" t="str">
            <v>0</v>
          </cell>
          <cell r="N9" t="str">
            <v>0</v>
          </cell>
          <cell r="O9" t="e">
            <v>#REF!</v>
          </cell>
        </row>
        <row r="10">
          <cell r="B10" t="str">
            <v>ALM-009</v>
          </cell>
          <cell r="C10" t="str">
            <v>ESCALERA DE MADERA TIPO TIJERA DE 6 PASOS</v>
          </cell>
          <cell r="D10" t="str">
            <v>MA</v>
          </cell>
          <cell r="E10" t="str">
            <v>ALM</v>
          </cell>
          <cell r="F10" t="str">
            <v>E</v>
          </cell>
          <cell r="H10">
            <v>1</v>
          </cell>
          <cell r="I10" t="e">
            <v>#REF!</v>
          </cell>
          <cell r="J10" t="str">
            <v>0</v>
          </cell>
          <cell r="K10" t="str">
            <v>0</v>
          </cell>
          <cell r="L10" t="str">
            <v>0</v>
          </cell>
          <cell r="M10" t="str">
            <v>0</v>
          </cell>
          <cell r="N10" t="str">
            <v>0</v>
          </cell>
          <cell r="O10" t="e">
            <v>#REF!</v>
          </cell>
        </row>
        <row r="11">
          <cell r="B11" t="str">
            <v>ALM-010</v>
          </cell>
          <cell r="C11" t="str">
            <v>ESTANTE PARA COLGAR, DE MADERA TIPO CAJÓN</v>
          </cell>
          <cell r="D11" t="str">
            <v>MA</v>
          </cell>
          <cell r="E11" t="str">
            <v>ALM</v>
          </cell>
          <cell r="F11" t="str">
            <v>E</v>
          </cell>
          <cell r="H11" t="str">
            <v>0</v>
          </cell>
          <cell r="I11" t="e">
            <v>#REF!</v>
          </cell>
          <cell r="J11">
            <v>1</v>
          </cell>
          <cell r="K11" t="str">
            <v>0</v>
          </cell>
          <cell r="L11" t="str">
            <v>0</v>
          </cell>
          <cell r="M11" t="str">
            <v>0</v>
          </cell>
          <cell r="N11" t="str">
            <v>0</v>
          </cell>
          <cell r="O11" t="e">
            <v>#REF!</v>
          </cell>
        </row>
        <row r="12">
          <cell r="B12" t="str">
            <v>ALM-011</v>
          </cell>
          <cell r="C12" t="str">
            <v>ESTANTERIA DE MADERA RECUBIERTA EN MELAMINE PARA LIBROS (SALA DE LECTURA)</v>
          </cell>
          <cell r="D12" t="str">
            <v>MA</v>
          </cell>
          <cell r="E12" t="str">
            <v>ALM</v>
          </cell>
          <cell r="F12" t="str">
            <v>E</v>
          </cell>
          <cell r="H12" t="str">
            <v>0</v>
          </cell>
          <cell r="I12" t="e">
            <v>#REF!</v>
          </cell>
          <cell r="J12">
            <v>2</v>
          </cell>
          <cell r="K12" t="str">
            <v>0</v>
          </cell>
          <cell r="L12" t="str">
            <v>0</v>
          </cell>
          <cell r="M12" t="str">
            <v>0</v>
          </cell>
          <cell r="N12" t="str">
            <v>0</v>
          </cell>
          <cell r="O12" t="e">
            <v>#REF!</v>
          </cell>
        </row>
        <row r="13">
          <cell r="B13" t="str">
            <v>ALM-012</v>
          </cell>
          <cell r="C13" t="str">
            <v>ESTANTERÍA METÁLICA DE ÁNGULOS RANURADOS DE 01 CUERPO 05 ANAQUELES</v>
          </cell>
          <cell r="D13" t="str">
            <v>MA</v>
          </cell>
          <cell r="E13" t="str">
            <v>ALM</v>
          </cell>
          <cell r="F13" t="str">
            <v>E</v>
          </cell>
          <cell r="H13">
            <v>2</v>
          </cell>
          <cell r="I13" t="e">
            <v>#REF!</v>
          </cell>
          <cell r="J13">
            <v>4</v>
          </cell>
          <cell r="K13">
            <v>8</v>
          </cell>
          <cell r="L13">
            <v>6</v>
          </cell>
          <cell r="M13" t="str">
            <v>0</v>
          </cell>
          <cell r="N13">
            <v>6</v>
          </cell>
          <cell r="O13" t="e">
            <v>#REF!</v>
          </cell>
        </row>
        <row r="14">
          <cell r="B14" t="str">
            <v>ALM-013</v>
          </cell>
          <cell r="C14" t="str">
            <v>ESTANTERÍA METÁLICA DE ÁNGULOS RANURADOS DE 02 CUERPOS 04 ANAQUELES</v>
          </cell>
          <cell r="D14" t="str">
            <v>MA</v>
          </cell>
          <cell r="E14" t="str">
            <v>ALM</v>
          </cell>
          <cell r="F14" t="str">
            <v>E</v>
          </cell>
          <cell r="H14">
            <v>1</v>
          </cell>
          <cell r="I14" t="e">
            <v>#REF!</v>
          </cell>
          <cell r="J14" t="str">
            <v>0</v>
          </cell>
          <cell r="K14" t="str">
            <v>0</v>
          </cell>
          <cell r="L14" t="str">
            <v>0</v>
          </cell>
          <cell r="M14" t="str">
            <v>0</v>
          </cell>
          <cell r="N14" t="str">
            <v>0</v>
          </cell>
          <cell r="O14" t="e">
            <v>#REF!</v>
          </cell>
        </row>
        <row r="15">
          <cell r="B15" t="str">
            <v>ALM-014</v>
          </cell>
          <cell r="C15" t="str">
            <v>ESTANTERIA METALICA DE ANGULOS RANURADOS DE 03 CUERPOS 04 ANAQUELES</v>
          </cell>
          <cell r="D15" t="str">
            <v>MA</v>
          </cell>
          <cell r="E15" t="str">
            <v>ALM</v>
          </cell>
          <cell r="F15" t="str">
            <v>E</v>
          </cell>
          <cell r="H15">
            <v>4</v>
          </cell>
          <cell r="I15" t="e">
            <v>#REF!</v>
          </cell>
          <cell r="J15" t="str">
            <v>0</v>
          </cell>
          <cell r="K15" t="str">
            <v>0</v>
          </cell>
          <cell r="L15" t="str">
            <v>0</v>
          </cell>
          <cell r="M15" t="str">
            <v>0</v>
          </cell>
          <cell r="N15" t="str">
            <v>0</v>
          </cell>
          <cell r="O15" t="e">
            <v>#REF!</v>
          </cell>
        </row>
        <row r="16">
          <cell r="B16" t="str">
            <v>ALM-015</v>
          </cell>
          <cell r="C16" t="str">
            <v>ESTANTERÍA METÁLICA PARA MEDICAMENTOS  DE 90 X 26 CMS. DE ACERO INOXIDABLE</v>
          </cell>
          <cell r="D16" t="str">
            <v>MA</v>
          </cell>
          <cell r="E16" t="str">
            <v>ALM</v>
          </cell>
          <cell r="F16" t="str">
            <v>E</v>
          </cell>
          <cell r="H16">
            <v>3</v>
          </cell>
          <cell r="I16" t="e">
            <v>#REF!</v>
          </cell>
          <cell r="J16" t="str">
            <v>0</v>
          </cell>
          <cell r="K16" t="str">
            <v>0</v>
          </cell>
          <cell r="L16" t="str">
            <v>0</v>
          </cell>
          <cell r="M16" t="str">
            <v>0</v>
          </cell>
          <cell r="N16" t="str">
            <v>0</v>
          </cell>
          <cell r="O16" t="e">
            <v>#REF!</v>
          </cell>
        </row>
        <row r="17">
          <cell r="B17" t="str">
            <v>ALM-016</v>
          </cell>
          <cell r="C17" t="str">
            <v>ESTANTERÍA METÁLICA PARA MEDICAMENTOS DE 90 X 26 CMS.</v>
          </cell>
          <cell r="D17" t="str">
            <v>MA</v>
          </cell>
          <cell r="E17" t="str">
            <v>ALM</v>
          </cell>
          <cell r="F17" t="str">
            <v>E</v>
          </cell>
          <cell r="H17" t="str">
            <v>0</v>
          </cell>
          <cell r="I17" t="e">
            <v>#REF!</v>
          </cell>
          <cell r="J17" t="str">
            <v>0</v>
          </cell>
          <cell r="K17" t="str">
            <v>0</v>
          </cell>
          <cell r="L17" t="str">
            <v>0</v>
          </cell>
          <cell r="M17" t="str">
            <v>0</v>
          </cell>
          <cell r="N17" t="str">
            <v>0</v>
          </cell>
          <cell r="O17" t="e">
            <v>#REF!</v>
          </cell>
        </row>
        <row r="18">
          <cell r="B18" t="str">
            <v>ALM-017</v>
          </cell>
          <cell r="C18" t="str">
            <v>ESTANTERÍAS DE MADERA C/ MELAMINE EN TABLEROS, 0.45 ML. ANCHO, 2.10 ML. ALTO</v>
          </cell>
          <cell r="D18" t="str">
            <v>MA</v>
          </cell>
          <cell r="E18" t="str">
            <v>ALM</v>
          </cell>
          <cell r="F18" t="str">
            <v>E</v>
          </cell>
          <cell r="H18" t="str">
            <v>0</v>
          </cell>
          <cell r="I18" t="e">
            <v>#REF!</v>
          </cell>
          <cell r="J18">
            <v>2</v>
          </cell>
          <cell r="K18" t="str">
            <v>0</v>
          </cell>
          <cell r="L18" t="str">
            <v>0</v>
          </cell>
          <cell r="M18" t="str">
            <v>0</v>
          </cell>
          <cell r="N18" t="str">
            <v>0</v>
          </cell>
          <cell r="O18" t="e">
            <v>#REF!</v>
          </cell>
        </row>
        <row r="19">
          <cell r="B19" t="str">
            <v>ALM-018</v>
          </cell>
          <cell r="C19" t="str">
            <v>PERCHA METÁLICA DE PARED CON 4 GANCHOS</v>
          </cell>
          <cell r="D19" t="str">
            <v>MA</v>
          </cell>
          <cell r="E19" t="str">
            <v>ALM</v>
          </cell>
          <cell r="F19" t="str">
            <v>E</v>
          </cell>
          <cell r="H19">
            <v>1</v>
          </cell>
          <cell r="I19" t="e">
            <v>#REF!</v>
          </cell>
          <cell r="J19">
            <v>1</v>
          </cell>
          <cell r="K19">
            <v>1</v>
          </cell>
          <cell r="L19">
            <v>1</v>
          </cell>
          <cell r="M19">
            <v>1</v>
          </cell>
          <cell r="N19">
            <v>1</v>
          </cell>
          <cell r="O19" t="e">
            <v>#REF!</v>
          </cell>
        </row>
        <row r="20">
          <cell r="B20" t="str">
            <v>ALM-019</v>
          </cell>
          <cell r="C20" t="str">
            <v>PERCHERO DE PIE</v>
          </cell>
          <cell r="D20" t="str">
            <v>MA</v>
          </cell>
          <cell r="E20" t="str">
            <v>ALM</v>
          </cell>
          <cell r="F20" t="str">
            <v>E</v>
          </cell>
          <cell r="H20">
            <v>1</v>
          </cell>
          <cell r="I20" t="e">
            <v>#REF!</v>
          </cell>
          <cell r="J20" t="str">
            <v>0</v>
          </cell>
          <cell r="K20" t="str">
            <v>0</v>
          </cell>
          <cell r="L20" t="str">
            <v>0</v>
          </cell>
          <cell r="M20" t="str">
            <v>0</v>
          </cell>
          <cell r="N20" t="str">
            <v>0</v>
          </cell>
          <cell r="O20" t="e">
            <v>#REF!</v>
          </cell>
        </row>
        <row r="21">
          <cell r="B21" t="str">
            <v>ALM-020</v>
          </cell>
          <cell r="C21" t="str">
            <v>VITRINA METÁLICA DE ACERO INOXIDABLE PARA INSTRUMENTOS O MATERIAL ESTÉRIL DE UN CUERPO</v>
          </cell>
          <cell r="D21" t="str">
            <v>MC</v>
          </cell>
          <cell r="E21" t="str">
            <v>ALM</v>
          </cell>
          <cell r="F21" t="str">
            <v>E</v>
          </cell>
          <cell r="H21" t="str">
            <v>0</v>
          </cell>
          <cell r="I21" t="e">
            <v>#REF!</v>
          </cell>
          <cell r="J21">
            <v>1</v>
          </cell>
          <cell r="K21" t="str">
            <v>0</v>
          </cell>
          <cell r="L21" t="str">
            <v>0</v>
          </cell>
          <cell r="M21" t="str">
            <v>0</v>
          </cell>
          <cell r="N21" t="str">
            <v>0</v>
          </cell>
          <cell r="O21" t="e">
            <v>#REF!</v>
          </cell>
        </row>
        <row r="22">
          <cell r="B22" t="str">
            <v>ALM-021</v>
          </cell>
          <cell r="C22" t="str">
            <v>VITRINA METÁLICA PARA ANUNCIOS CON PUERTAS CORREDIZAS DE VIDRIO</v>
          </cell>
          <cell r="D22" t="str">
            <v>MA</v>
          </cell>
          <cell r="E22" t="str">
            <v>ALM</v>
          </cell>
          <cell r="F22" t="str">
            <v>E</v>
          </cell>
          <cell r="H22">
            <v>1</v>
          </cell>
          <cell r="I22" t="e">
            <v>#REF!</v>
          </cell>
          <cell r="J22">
            <v>1</v>
          </cell>
          <cell r="K22">
            <v>1</v>
          </cell>
          <cell r="L22">
            <v>1</v>
          </cell>
          <cell r="M22">
            <v>1</v>
          </cell>
          <cell r="N22">
            <v>1</v>
          </cell>
          <cell r="O22" t="e">
            <v>#REF!</v>
          </cell>
        </row>
        <row r="23">
          <cell r="B23" t="str">
            <v>ALM-022</v>
          </cell>
          <cell r="C23" t="str">
            <v>VITRINA METALICA PARA LIBROS</v>
          </cell>
          <cell r="D23" t="str">
            <v>MA</v>
          </cell>
          <cell r="E23" t="str">
            <v>ALM</v>
          </cell>
          <cell r="F23" t="str">
            <v>E</v>
          </cell>
          <cell r="H23">
            <v>1</v>
          </cell>
          <cell r="I23" t="e">
            <v>#REF!</v>
          </cell>
          <cell r="J23" t="str">
            <v>0</v>
          </cell>
          <cell r="K23" t="str">
            <v>0</v>
          </cell>
          <cell r="L23" t="str">
            <v>0</v>
          </cell>
          <cell r="M23" t="str">
            <v>0</v>
          </cell>
          <cell r="N23" t="str">
            <v>0</v>
          </cell>
          <cell r="O23" t="e">
            <v>#REF!</v>
          </cell>
        </row>
        <row r="24">
          <cell r="B24" t="str">
            <v>AM-001</v>
          </cell>
          <cell r="C24" t="str">
            <v>AGITADOR ELÉCTRICO PARA PIPETAS</v>
          </cell>
          <cell r="D24" t="str">
            <v>L</v>
          </cell>
          <cell r="E24" t="str">
            <v>AM</v>
          </cell>
          <cell r="F24" t="str">
            <v>E</v>
          </cell>
          <cell r="H24" t="str">
            <v>0</v>
          </cell>
          <cell r="I24" t="e">
            <v>#REF!</v>
          </cell>
          <cell r="J24" t="str">
            <v>0</v>
          </cell>
          <cell r="K24" t="str">
            <v>0</v>
          </cell>
          <cell r="L24" t="str">
            <v>0</v>
          </cell>
          <cell r="M24" t="str">
            <v>0</v>
          </cell>
          <cell r="N24" t="str">
            <v>0</v>
          </cell>
          <cell r="O24" t="e">
            <v>#REF!</v>
          </cell>
        </row>
        <row r="25">
          <cell r="B25" t="str">
            <v>AM-002</v>
          </cell>
          <cell r="C25" t="str">
            <v>BANDEJAS DE ACERO INOXIDABLE</v>
          </cell>
          <cell r="D25" t="str">
            <v>L</v>
          </cell>
          <cell r="E25" t="str">
            <v>AM</v>
          </cell>
          <cell r="F25" t="str">
            <v>E</v>
          </cell>
          <cell r="H25" t="str">
            <v>0</v>
          </cell>
          <cell r="I25" t="e">
            <v>#REF!</v>
          </cell>
          <cell r="J25">
            <v>2</v>
          </cell>
          <cell r="K25" t="str">
            <v>0</v>
          </cell>
          <cell r="L25" t="str">
            <v>0</v>
          </cell>
          <cell r="M25" t="str">
            <v>0</v>
          </cell>
          <cell r="N25" t="str">
            <v>0</v>
          </cell>
          <cell r="O25" t="e">
            <v>#REF!</v>
          </cell>
        </row>
        <row r="26">
          <cell r="B26" t="str">
            <v>AM-003</v>
          </cell>
          <cell r="C26" t="str">
            <v>CÁMARA DE NEUBAUER</v>
          </cell>
          <cell r="D26" t="str">
            <v>L</v>
          </cell>
          <cell r="E26" t="str">
            <v>AM</v>
          </cell>
          <cell r="F26" t="str">
            <v>E</v>
          </cell>
          <cell r="H26" t="str">
            <v>0</v>
          </cell>
          <cell r="I26" t="e">
            <v>#REF!</v>
          </cell>
          <cell r="J26" t="str">
            <v>0</v>
          </cell>
          <cell r="K26" t="str">
            <v>0</v>
          </cell>
          <cell r="L26" t="str">
            <v>0</v>
          </cell>
          <cell r="M26" t="str">
            <v>0</v>
          </cell>
          <cell r="N26" t="str">
            <v>0</v>
          </cell>
          <cell r="O26" t="e">
            <v>#REF!</v>
          </cell>
        </row>
        <row r="27">
          <cell r="B27" t="str">
            <v>AM-004</v>
          </cell>
          <cell r="C27" t="str">
            <v>CÁMARA DE RECUENTO NAGEOTTE</v>
          </cell>
          <cell r="D27" t="str">
            <v>L</v>
          </cell>
          <cell r="E27" t="str">
            <v>AM</v>
          </cell>
          <cell r="F27" t="str">
            <v>E</v>
          </cell>
          <cell r="H27" t="str">
            <v>0</v>
          </cell>
          <cell r="I27" t="e">
            <v>#REF!</v>
          </cell>
          <cell r="J27" t="str">
            <v>0</v>
          </cell>
          <cell r="K27" t="str">
            <v>0</v>
          </cell>
          <cell r="L27" t="str">
            <v>0</v>
          </cell>
          <cell r="M27" t="str">
            <v>0</v>
          </cell>
          <cell r="N27" t="str">
            <v>0</v>
          </cell>
          <cell r="O27" t="e">
            <v>#REF!</v>
          </cell>
        </row>
        <row r="28">
          <cell r="B28" t="str">
            <v>AM-005</v>
          </cell>
          <cell r="C28" t="str">
            <v>CANASTILLA PARA TRANSPORTE DE MUESTRAS</v>
          </cell>
          <cell r="D28" t="str">
            <v>L</v>
          </cell>
          <cell r="E28" t="str">
            <v>AM</v>
          </cell>
          <cell r="F28" t="str">
            <v>E</v>
          </cell>
          <cell r="H28" t="str">
            <v>0</v>
          </cell>
          <cell r="I28" t="e">
            <v>#REF!</v>
          </cell>
          <cell r="J28" t="str">
            <v>0</v>
          </cell>
          <cell r="K28" t="str">
            <v>0</v>
          </cell>
          <cell r="L28" t="str">
            <v>0</v>
          </cell>
          <cell r="M28" t="str">
            <v>0</v>
          </cell>
          <cell r="N28" t="str">
            <v>0</v>
          </cell>
          <cell r="O28" t="e">
            <v>#REF!</v>
          </cell>
        </row>
        <row r="29">
          <cell r="B29" t="str">
            <v>AM-006</v>
          </cell>
          <cell r="C29" t="str">
            <v>CANASTILLA PARA TUBOS DE LABORATORIO</v>
          </cell>
          <cell r="D29" t="str">
            <v>L</v>
          </cell>
          <cell r="E29" t="str">
            <v>AM</v>
          </cell>
          <cell r="F29" t="str">
            <v>E</v>
          </cell>
          <cell r="H29" t="str">
            <v>0</v>
          </cell>
          <cell r="I29" t="e">
            <v>#REF!</v>
          </cell>
          <cell r="J29" t="str">
            <v>0</v>
          </cell>
          <cell r="K29" t="str">
            <v>0</v>
          </cell>
          <cell r="L29" t="str">
            <v>0</v>
          </cell>
          <cell r="M29" t="str">
            <v>0</v>
          </cell>
          <cell r="N29" t="str">
            <v>0</v>
          </cell>
          <cell r="O29" t="e">
            <v>#REF!</v>
          </cell>
        </row>
        <row r="30">
          <cell r="B30" t="str">
            <v>AM-007</v>
          </cell>
          <cell r="C30" t="str">
            <v>CANASTILLAS DE COLORACIÓN DE 20 LÁMINAS</v>
          </cell>
          <cell r="D30" t="str">
            <v>L</v>
          </cell>
          <cell r="E30" t="str">
            <v>AM</v>
          </cell>
          <cell r="F30" t="str">
            <v>E</v>
          </cell>
          <cell r="H30" t="str">
            <v>0</v>
          </cell>
          <cell r="I30" t="e">
            <v>#REF!</v>
          </cell>
          <cell r="J30" t="str">
            <v>0</v>
          </cell>
          <cell r="K30" t="str">
            <v>0</v>
          </cell>
          <cell r="L30" t="str">
            <v>0</v>
          </cell>
          <cell r="M30" t="str">
            <v>0</v>
          </cell>
          <cell r="N30" t="str">
            <v>0</v>
          </cell>
          <cell r="O30" t="e">
            <v>#REF!</v>
          </cell>
        </row>
        <row r="31">
          <cell r="B31" t="str">
            <v>AM-008</v>
          </cell>
          <cell r="C31" t="str">
            <v>CHATA DE ACERO INOXIDABLE</v>
          </cell>
          <cell r="D31" t="str">
            <v>C</v>
          </cell>
          <cell r="E31" t="str">
            <v>AM</v>
          </cell>
          <cell r="F31" t="str">
            <v>E</v>
          </cell>
          <cell r="H31" t="str">
            <v>0</v>
          </cell>
          <cell r="I31" t="e">
            <v>#REF!</v>
          </cell>
          <cell r="J31">
            <v>10</v>
          </cell>
          <cell r="K31">
            <v>1</v>
          </cell>
          <cell r="L31" t="str">
            <v>0</v>
          </cell>
          <cell r="M31" t="str">
            <v>0</v>
          </cell>
          <cell r="N31" t="str">
            <v>0</v>
          </cell>
          <cell r="O31" t="e">
            <v>#REF!</v>
          </cell>
        </row>
        <row r="32">
          <cell r="B32" t="str">
            <v>AM-009</v>
          </cell>
          <cell r="C32" t="str">
            <v>CHATAS DE ACERO INOXIDABLE PEDIATRICO</v>
          </cell>
          <cell r="D32" t="str">
            <v>C</v>
          </cell>
          <cell r="E32" t="str">
            <v>AM</v>
          </cell>
          <cell r="F32" t="str">
            <v>E</v>
          </cell>
          <cell r="H32" t="str">
            <v>0</v>
          </cell>
          <cell r="I32" t="e">
            <v>#REF!</v>
          </cell>
          <cell r="J32">
            <v>5</v>
          </cell>
          <cell r="K32">
            <v>4</v>
          </cell>
          <cell r="L32" t="str">
            <v>0</v>
          </cell>
          <cell r="M32" t="str">
            <v>0</v>
          </cell>
          <cell r="N32" t="str">
            <v>0</v>
          </cell>
          <cell r="O32" t="e">
            <v>#REF!</v>
          </cell>
        </row>
        <row r="33">
          <cell r="B33" t="str">
            <v>AM-010</v>
          </cell>
          <cell r="C33" t="str">
            <v xml:space="preserve">CONTADOR DE CÉLULAS </v>
          </cell>
          <cell r="D33" t="str">
            <v>L</v>
          </cell>
          <cell r="E33" t="str">
            <v>AM</v>
          </cell>
          <cell r="F33" t="str">
            <v>E</v>
          </cell>
          <cell r="H33" t="str">
            <v>0</v>
          </cell>
          <cell r="I33" t="e">
            <v>#REF!</v>
          </cell>
          <cell r="J33" t="str">
            <v>0</v>
          </cell>
          <cell r="K33" t="str">
            <v>0</v>
          </cell>
          <cell r="L33" t="str">
            <v>0</v>
          </cell>
          <cell r="M33" t="str">
            <v>0</v>
          </cell>
          <cell r="N33" t="str">
            <v>0</v>
          </cell>
          <cell r="O33" t="e">
            <v>#REF!</v>
          </cell>
        </row>
        <row r="34">
          <cell r="B34" t="str">
            <v>AM-011</v>
          </cell>
          <cell r="C34" t="str">
            <v>CONTADOR DIGITAL DE CÉLULAS SANGUÍNEAS</v>
          </cell>
          <cell r="D34" t="str">
            <v>L</v>
          </cell>
          <cell r="E34" t="str">
            <v>AM</v>
          </cell>
          <cell r="F34" t="str">
            <v>E</v>
          </cell>
          <cell r="H34" t="str">
            <v>0</v>
          </cell>
          <cell r="I34" t="e">
            <v>#REF!</v>
          </cell>
          <cell r="J34" t="str">
            <v>0</v>
          </cell>
          <cell r="K34" t="str">
            <v>0</v>
          </cell>
          <cell r="L34" t="str">
            <v>0</v>
          </cell>
          <cell r="M34" t="str">
            <v>0</v>
          </cell>
          <cell r="N34" t="str">
            <v>0</v>
          </cell>
          <cell r="O34" t="e">
            <v>#REF!</v>
          </cell>
        </row>
        <row r="35">
          <cell r="B35" t="str">
            <v>AM-012</v>
          </cell>
          <cell r="C35" t="str">
            <v xml:space="preserve">CRONÓMETRO X 1 HORA 3 TIEMPOS </v>
          </cell>
          <cell r="D35" t="str">
            <v>L</v>
          </cell>
          <cell r="E35" t="str">
            <v>AM</v>
          </cell>
          <cell r="F35" t="str">
            <v>E</v>
          </cell>
          <cell r="H35" t="str">
            <v>0</v>
          </cell>
          <cell r="I35" t="e">
            <v>#REF!</v>
          </cell>
          <cell r="J35" t="str">
            <v>0</v>
          </cell>
          <cell r="K35" t="str">
            <v>0</v>
          </cell>
          <cell r="L35" t="str">
            <v>0</v>
          </cell>
          <cell r="M35" t="str">
            <v>0</v>
          </cell>
          <cell r="N35" t="str">
            <v>0</v>
          </cell>
          <cell r="O35" t="e">
            <v>#REF!</v>
          </cell>
        </row>
        <row r="36">
          <cell r="B36" t="str">
            <v>AM-013</v>
          </cell>
          <cell r="C36" t="str">
            <v>CUBETAS PARA COLORACIÓN</v>
          </cell>
          <cell r="D36" t="str">
            <v>L</v>
          </cell>
          <cell r="E36" t="str">
            <v>AM</v>
          </cell>
          <cell r="F36" t="str">
            <v>E</v>
          </cell>
          <cell r="H36" t="str">
            <v>0</v>
          </cell>
          <cell r="I36" t="e">
            <v>#REF!</v>
          </cell>
          <cell r="J36" t="str">
            <v>0</v>
          </cell>
          <cell r="K36" t="str">
            <v>0</v>
          </cell>
          <cell r="L36" t="str">
            <v>0</v>
          </cell>
          <cell r="M36" t="str">
            <v>0</v>
          </cell>
          <cell r="N36" t="str">
            <v>0</v>
          </cell>
          <cell r="O36" t="e">
            <v>#REF!</v>
          </cell>
        </row>
        <row r="37">
          <cell r="B37" t="str">
            <v>AM-014</v>
          </cell>
          <cell r="C37" t="str">
            <v>DIAPASON</v>
          </cell>
          <cell r="D37" t="str">
            <v>C</v>
          </cell>
          <cell r="E37" t="str">
            <v>AM</v>
          </cell>
          <cell r="F37" t="str">
            <v>E</v>
          </cell>
          <cell r="H37" t="str">
            <v>0</v>
          </cell>
          <cell r="I37" t="e">
            <v>#REF!</v>
          </cell>
          <cell r="J37" t="str">
            <v>0</v>
          </cell>
          <cell r="K37" t="str">
            <v>0</v>
          </cell>
          <cell r="L37" t="str">
            <v>0</v>
          </cell>
          <cell r="M37" t="str">
            <v>0</v>
          </cell>
          <cell r="N37" t="str">
            <v>0</v>
          </cell>
          <cell r="O37" t="e">
            <v>#REF!</v>
          </cell>
        </row>
        <row r="38">
          <cell r="B38" t="str">
            <v>AM-015</v>
          </cell>
          <cell r="C38" t="str">
            <v>ESTETOSCOPIO  NEONATAL</v>
          </cell>
          <cell r="D38" t="str">
            <v>C</v>
          </cell>
          <cell r="E38" t="str">
            <v>AM</v>
          </cell>
          <cell r="F38" t="str">
            <v>E</v>
          </cell>
          <cell r="H38" t="str">
            <v>0</v>
          </cell>
          <cell r="I38" t="e">
            <v>#REF!</v>
          </cell>
          <cell r="J38" t="str">
            <v>0</v>
          </cell>
          <cell r="K38" t="str">
            <v>0</v>
          </cell>
          <cell r="L38" t="str">
            <v>0</v>
          </cell>
          <cell r="M38" t="str">
            <v>0</v>
          </cell>
          <cell r="N38" t="str">
            <v>0</v>
          </cell>
          <cell r="O38" t="e">
            <v>#REF!</v>
          </cell>
        </row>
        <row r="39">
          <cell r="B39" t="str">
            <v>AM-016</v>
          </cell>
          <cell r="C39" t="str">
            <v>ESTETOSCOPIO ADULTO</v>
          </cell>
          <cell r="D39" t="str">
            <v>C</v>
          </cell>
          <cell r="E39" t="str">
            <v>AM</v>
          </cell>
          <cell r="F39" t="str">
            <v>E</v>
          </cell>
          <cell r="H39" t="str">
            <v>0</v>
          </cell>
          <cell r="I39" t="e">
            <v>#REF!</v>
          </cell>
          <cell r="J39" t="str">
            <v>0</v>
          </cell>
          <cell r="K39" t="str">
            <v>0</v>
          </cell>
          <cell r="L39" t="str">
            <v>0</v>
          </cell>
          <cell r="M39" t="str">
            <v>0</v>
          </cell>
          <cell r="N39" t="str">
            <v>0</v>
          </cell>
          <cell r="O39" t="e">
            <v>#REF!</v>
          </cell>
        </row>
        <row r="40">
          <cell r="B40" t="str">
            <v>AM-017</v>
          </cell>
          <cell r="C40" t="str">
            <v>ESTETOSCOPIO ADULTO PEDIÁTRICO</v>
          </cell>
          <cell r="D40" t="str">
            <v>C</v>
          </cell>
          <cell r="E40" t="str">
            <v>AM</v>
          </cell>
          <cell r="F40" t="str">
            <v>E</v>
          </cell>
          <cell r="H40" t="str">
            <v>0</v>
          </cell>
          <cell r="I40" t="e">
            <v>#REF!</v>
          </cell>
          <cell r="J40">
            <v>1</v>
          </cell>
          <cell r="K40">
            <v>3</v>
          </cell>
          <cell r="L40">
            <v>1</v>
          </cell>
          <cell r="M40">
            <v>1</v>
          </cell>
          <cell r="N40">
            <v>1</v>
          </cell>
          <cell r="O40" t="e">
            <v>#REF!</v>
          </cell>
        </row>
        <row r="41">
          <cell r="B41" t="str">
            <v>AM-018</v>
          </cell>
          <cell r="C41" t="str">
            <v>FRONTOLUZ</v>
          </cell>
          <cell r="D41" t="str">
            <v>C</v>
          </cell>
          <cell r="E41" t="str">
            <v>AM</v>
          </cell>
          <cell r="F41" t="str">
            <v>E</v>
          </cell>
          <cell r="H41" t="str">
            <v>0</v>
          </cell>
          <cell r="I41" t="e">
            <v>#REF!</v>
          </cell>
          <cell r="J41" t="str">
            <v>0</v>
          </cell>
          <cell r="K41" t="str">
            <v>0</v>
          </cell>
          <cell r="L41" t="str">
            <v>0</v>
          </cell>
          <cell r="M41" t="str">
            <v>0</v>
          </cell>
          <cell r="N41" t="str">
            <v>0</v>
          </cell>
          <cell r="O41" t="e">
            <v>#REF!</v>
          </cell>
        </row>
        <row r="42">
          <cell r="B42" t="str">
            <v>AM-019</v>
          </cell>
          <cell r="C42" t="str">
            <v>HIGROMETRO</v>
          </cell>
          <cell r="D42" t="str">
            <v>L</v>
          </cell>
          <cell r="E42" t="str">
            <v>AM</v>
          </cell>
          <cell r="F42" t="str">
            <v>E</v>
          </cell>
          <cell r="H42">
            <v>1</v>
          </cell>
          <cell r="I42" t="e">
            <v>#REF!</v>
          </cell>
          <cell r="J42" t="str">
            <v>0</v>
          </cell>
          <cell r="K42" t="str">
            <v>0</v>
          </cell>
          <cell r="L42" t="str">
            <v>0</v>
          </cell>
          <cell r="M42" t="str">
            <v>0</v>
          </cell>
          <cell r="N42" t="str">
            <v>0</v>
          </cell>
          <cell r="O42" t="e">
            <v>#REF!</v>
          </cell>
        </row>
        <row r="43">
          <cell r="B43" t="str">
            <v>AM-020</v>
          </cell>
          <cell r="C43" t="str">
            <v>JUEGO DE  03 LAVATORIOS DE  5, 8 y 12 LITROS</v>
          </cell>
          <cell r="D43" t="str">
            <v>C</v>
          </cell>
          <cell r="E43" t="str">
            <v>AM</v>
          </cell>
          <cell r="F43" t="str">
            <v>C</v>
          </cell>
          <cell r="H43">
            <v>1</v>
          </cell>
          <cell r="I43" t="e">
            <v>#REF!</v>
          </cell>
          <cell r="J43" t="str">
            <v>0</v>
          </cell>
          <cell r="K43" t="str">
            <v>0</v>
          </cell>
          <cell r="L43" t="str">
            <v>0</v>
          </cell>
          <cell r="M43" t="str">
            <v>0</v>
          </cell>
          <cell r="N43" t="str">
            <v>0</v>
          </cell>
          <cell r="O43" t="e">
            <v>#REF!</v>
          </cell>
        </row>
        <row r="44">
          <cell r="B44" t="str">
            <v>AM-021</v>
          </cell>
          <cell r="C44" t="str">
            <v>LARINGOSCOPIO ADULTO -  PEDIÁTRICO</v>
          </cell>
          <cell r="D44" t="str">
            <v>C</v>
          </cell>
          <cell r="E44" t="str">
            <v>AM</v>
          </cell>
          <cell r="F44" t="str">
            <v>E</v>
          </cell>
          <cell r="H44" t="str">
            <v>0</v>
          </cell>
          <cell r="I44" t="e">
            <v>#REF!</v>
          </cell>
          <cell r="J44" t="str">
            <v>0</v>
          </cell>
          <cell r="K44" t="str">
            <v>0</v>
          </cell>
          <cell r="L44" t="str">
            <v>0</v>
          </cell>
          <cell r="M44" t="str">
            <v>0</v>
          </cell>
          <cell r="N44" t="str">
            <v>0</v>
          </cell>
          <cell r="O44" t="e">
            <v>#REF!</v>
          </cell>
        </row>
        <row r="45">
          <cell r="B45" t="str">
            <v>AM-022</v>
          </cell>
          <cell r="C45" t="str">
            <v>LINTERNA PARA EXAMEN CLINICO</v>
          </cell>
          <cell r="D45" t="str">
            <v>C</v>
          </cell>
          <cell r="E45" t="str">
            <v>AM</v>
          </cell>
          <cell r="F45" t="str">
            <v>E</v>
          </cell>
          <cell r="H45" t="str">
            <v>0</v>
          </cell>
          <cell r="I45" t="e">
            <v>#REF!</v>
          </cell>
          <cell r="J45" t="str">
            <v>0</v>
          </cell>
          <cell r="K45" t="str">
            <v>0</v>
          </cell>
          <cell r="L45" t="str">
            <v>0</v>
          </cell>
          <cell r="M45" t="str">
            <v>0</v>
          </cell>
          <cell r="N45" t="str">
            <v>0</v>
          </cell>
          <cell r="O45" t="e">
            <v>#REF!</v>
          </cell>
        </row>
        <row r="46">
          <cell r="B46" t="str">
            <v>AM-023</v>
          </cell>
          <cell r="C46" t="str">
            <v>MARTILLO DE REFLEJOS</v>
          </cell>
          <cell r="D46" t="str">
            <v>C</v>
          </cell>
          <cell r="E46" t="str">
            <v>AM</v>
          </cell>
          <cell r="F46" t="str">
            <v>E</v>
          </cell>
          <cell r="H46" t="str">
            <v>0</v>
          </cell>
          <cell r="I46" t="e">
            <v>#REF!</v>
          </cell>
          <cell r="J46" t="str">
            <v>0</v>
          </cell>
          <cell r="K46" t="str">
            <v>0</v>
          </cell>
          <cell r="L46" t="str">
            <v>0</v>
          </cell>
          <cell r="M46" t="str">
            <v>0</v>
          </cell>
          <cell r="N46" t="str">
            <v>0</v>
          </cell>
          <cell r="O46" t="e">
            <v>#REF!</v>
          </cell>
        </row>
        <row r="47">
          <cell r="B47" t="str">
            <v>AM-024</v>
          </cell>
          <cell r="C47" t="str">
            <v>MÁSCARA LARINGEA ADULTO PEDIATRICO</v>
          </cell>
          <cell r="D47" t="str">
            <v>C</v>
          </cell>
          <cell r="E47" t="str">
            <v>AM</v>
          </cell>
          <cell r="F47" t="str">
            <v>C</v>
          </cell>
          <cell r="H47" t="str">
            <v>0</v>
          </cell>
          <cell r="I47" t="e">
            <v>#REF!</v>
          </cell>
          <cell r="J47" t="str">
            <v>0</v>
          </cell>
          <cell r="K47" t="str">
            <v>0</v>
          </cell>
          <cell r="L47" t="str">
            <v>0</v>
          </cell>
          <cell r="M47" t="str">
            <v>0</v>
          </cell>
          <cell r="N47" t="str">
            <v>0</v>
          </cell>
          <cell r="O47" t="e">
            <v>#REF!</v>
          </cell>
        </row>
        <row r="48">
          <cell r="B48" t="str">
            <v>AM-025</v>
          </cell>
          <cell r="C48" t="str">
            <v>MECHERO BUNSEN</v>
          </cell>
          <cell r="D48" t="str">
            <v>L</v>
          </cell>
          <cell r="E48" t="str">
            <v>AM</v>
          </cell>
          <cell r="F48" t="str">
            <v>E</v>
          </cell>
          <cell r="H48" t="str">
            <v>0</v>
          </cell>
          <cell r="I48" t="e">
            <v>#REF!</v>
          </cell>
          <cell r="J48">
            <v>1</v>
          </cell>
          <cell r="K48" t="str">
            <v>0</v>
          </cell>
          <cell r="L48" t="str">
            <v>0</v>
          </cell>
          <cell r="M48" t="str">
            <v>0</v>
          </cell>
          <cell r="N48" t="str">
            <v>0</v>
          </cell>
          <cell r="O48" t="e">
            <v>#REF!</v>
          </cell>
        </row>
        <row r="49">
          <cell r="B49" t="str">
            <v>AM-026</v>
          </cell>
          <cell r="C49" t="str">
            <v>MICROPIPETA 3 MEDIDAS</v>
          </cell>
          <cell r="D49" t="str">
            <v>L</v>
          </cell>
          <cell r="E49" t="str">
            <v>AM</v>
          </cell>
          <cell r="F49" t="str">
            <v>E</v>
          </cell>
          <cell r="H49" t="str">
            <v>0</v>
          </cell>
          <cell r="I49" t="e">
            <v>#REF!</v>
          </cell>
          <cell r="J49" t="str">
            <v>0</v>
          </cell>
          <cell r="K49" t="str">
            <v>0</v>
          </cell>
          <cell r="L49" t="str">
            <v>0</v>
          </cell>
          <cell r="M49" t="str">
            <v>0</v>
          </cell>
          <cell r="N49" t="str">
            <v>0</v>
          </cell>
          <cell r="O49" t="e">
            <v>#REF!</v>
          </cell>
        </row>
        <row r="50">
          <cell r="B50" t="str">
            <v>AM-027</v>
          </cell>
          <cell r="C50" t="str">
            <v>PANTOSCOPIO</v>
          </cell>
          <cell r="D50" t="str">
            <v>C</v>
          </cell>
          <cell r="E50" t="str">
            <v>AM</v>
          </cell>
          <cell r="F50" t="str">
            <v>E</v>
          </cell>
          <cell r="H50" t="str">
            <v>0</v>
          </cell>
          <cell r="I50" t="e">
            <v>#REF!</v>
          </cell>
          <cell r="J50">
            <v>1</v>
          </cell>
          <cell r="K50">
            <v>1</v>
          </cell>
          <cell r="L50" t="str">
            <v>0</v>
          </cell>
          <cell r="M50" t="str">
            <v>0</v>
          </cell>
          <cell r="N50" t="str">
            <v>0</v>
          </cell>
          <cell r="O50" t="e">
            <v>#REF!</v>
          </cell>
        </row>
        <row r="51">
          <cell r="B51" t="str">
            <v>AM-028</v>
          </cell>
          <cell r="C51" t="str">
            <v>PANTOSCOPIO  PEDIÁTRICO</v>
          </cell>
          <cell r="D51" t="str">
            <v>C</v>
          </cell>
          <cell r="E51" t="str">
            <v>AM</v>
          </cell>
          <cell r="F51" t="str">
            <v>E</v>
          </cell>
          <cell r="H51" t="str">
            <v>0</v>
          </cell>
          <cell r="I51" t="e">
            <v>#REF!</v>
          </cell>
          <cell r="J51" t="str">
            <v>0</v>
          </cell>
          <cell r="K51" t="str">
            <v>0</v>
          </cell>
          <cell r="L51" t="str">
            <v>0</v>
          </cell>
          <cell r="M51" t="str">
            <v>0</v>
          </cell>
          <cell r="N51" t="str">
            <v>0</v>
          </cell>
          <cell r="O51" t="e">
            <v>#REF!</v>
          </cell>
        </row>
        <row r="52">
          <cell r="B52" t="str">
            <v>AM-029</v>
          </cell>
          <cell r="C52" t="str">
            <v>PAPAGAYO</v>
          </cell>
          <cell r="D52" t="str">
            <v>C</v>
          </cell>
          <cell r="E52" t="str">
            <v>AM</v>
          </cell>
          <cell r="F52" t="str">
            <v>E</v>
          </cell>
          <cell r="H52" t="str">
            <v>0</v>
          </cell>
          <cell r="I52" t="e">
            <v>#REF!</v>
          </cell>
          <cell r="J52" t="str">
            <v>0</v>
          </cell>
          <cell r="K52" t="str">
            <v>0</v>
          </cell>
          <cell r="L52" t="str">
            <v>0</v>
          </cell>
          <cell r="M52" t="str">
            <v>0</v>
          </cell>
          <cell r="N52" t="str">
            <v>0</v>
          </cell>
          <cell r="O52" t="e">
            <v>#REF!</v>
          </cell>
        </row>
        <row r="53">
          <cell r="B53" t="str">
            <v>AM-030</v>
          </cell>
          <cell r="C53" t="str">
            <v>PAPAGAYO DE ACERO INOXIDABLE</v>
          </cell>
          <cell r="D53" t="str">
            <v>C</v>
          </cell>
          <cell r="E53" t="str">
            <v>AM</v>
          </cell>
          <cell r="F53" t="str">
            <v>E</v>
          </cell>
          <cell r="H53" t="str">
            <v>0</v>
          </cell>
          <cell r="I53" t="e">
            <v>#REF!</v>
          </cell>
          <cell r="J53">
            <v>10</v>
          </cell>
          <cell r="K53">
            <v>8</v>
          </cell>
          <cell r="L53" t="str">
            <v>0</v>
          </cell>
          <cell r="M53" t="str">
            <v>0</v>
          </cell>
          <cell r="N53" t="str">
            <v>0</v>
          </cell>
          <cell r="O53" t="e">
            <v>#REF!</v>
          </cell>
        </row>
        <row r="54">
          <cell r="B54" t="str">
            <v>AM-031</v>
          </cell>
          <cell r="C54" t="str">
            <v>PAPAGAYO DE ACERO INOXIDABLE PEDIATRICO</v>
          </cell>
          <cell r="D54" t="str">
            <v>C</v>
          </cell>
          <cell r="E54" t="str">
            <v>AM</v>
          </cell>
          <cell r="F54" t="str">
            <v>E</v>
          </cell>
          <cell r="H54" t="str">
            <v>0</v>
          </cell>
          <cell r="I54" t="e">
            <v>#REF!</v>
          </cell>
          <cell r="J54">
            <v>5</v>
          </cell>
          <cell r="K54">
            <v>4</v>
          </cell>
          <cell r="L54" t="str">
            <v>0</v>
          </cell>
          <cell r="M54" t="str">
            <v>0</v>
          </cell>
          <cell r="N54" t="str">
            <v>0</v>
          </cell>
          <cell r="O54" t="e">
            <v>#REF!</v>
          </cell>
        </row>
        <row r="55">
          <cell r="B55" t="str">
            <v>AM-032</v>
          </cell>
          <cell r="C55" t="str">
            <v>PH METRO DIGITAL</v>
          </cell>
          <cell r="D55" t="str">
            <v>L</v>
          </cell>
          <cell r="E55" t="str">
            <v>AM</v>
          </cell>
          <cell r="F55" t="str">
            <v>E</v>
          </cell>
          <cell r="H55" t="str">
            <v>0</v>
          </cell>
          <cell r="I55" t="e">
            <v>#REF!</v>
          </cell>
          <cell r="J55" t="str">
            <v>0</v>
          </cell>
          <cell r="K55" t="str">
            <v>0</v>
          </cell>
          <cell r="L55" t="str">
            <v>0</v>
          </cell>
          <cell r="M55" t="str">
            <v>0</v>
          </cell>
          <cell r="N55" t="str">
            <v>0</v>
          </cell>
          <cell r="O55" t="e">
            <v>#REF!</v>
          </cell>
        </row>
        <row r="56">
          <cell r="B56" t="str">
            <v>AM-033</v>
          </cell>
          <cell r="C56" t="str">
            <v>PIPETA AUTOMÁTICA 10  - 100  UL.</v>
          </cell>
          <cell r="D56" t="str">
            <v>L</v>
          </cell>
          <cell r="E56" t="str">
            <v>AM</v>
          </cell>
          <cell r="F56" t="str">
            <v>E</v>
          </cell>
          <cell r="H56" t="str">
            <v>0</v>
          </cell>
          <cell r="I56" t="e">
            <v>#REF!</v>
          </cell>
          <cell r="J56" t="str">
            <v>0</v>
          </cell>
          <cell r="K56" t="str">
            <v>0</v>
          </cell>
          <cell r="L56" t="str">
            <v>0</v>
          </cell>
          <cell r="M56" t="str">
            <v>0</v>
          </cell>
          <cell r="N56" t="str">
            <v>0</v>
          </cell>
          <cell r="O56" t="e">
            <v>#REF!</v>
          </cell>
        </row>
        <row r="57">
          <cell r="B57" t="str">
            <v>AM-034</v>
          </cell>
          <cell r="C57" t="str">
            <v>PIPETA AUTOMÁTICA 200 - 1000 UL.</v>
          </cell>
          <cell r="D57" t="str">
            <v>L</v>
          </cell>
          <cell r="E57" t="str">
            <v>AM</v>
          </cell>
          <cell r="F57" t="str">
            <v>E</v>
          </cell>
          <cell r="H57" t="str">
            <v>0</v>
          </cell>
          <cell r="I57" t="e">
            <v>#REF!</v>
          </cell>
          <cell r="J57" t="str">
            <v>0</v>
          </cell>
          <cell r="K57" t="str">
            <v>0</v>
          </cell>
          <cell r="L57" t="str">
            <v>0</v>
          </cell>
          <cell r="M57" t="str">
            <v>0</v>
          </cell>
          <cell r="N57" t="str">
            <v>0</v>
          </cell>
          <cell r="O57" t="e">
            <v>#REF!</v>
          </cell>
        </row>
        <row r="58">
          <cell r="B58" t="str">
            <v>AM-035</v>
          </cell>
          <cell r="C58" t="str">
            <v>PIPETA AUTOMÁTICA 5 - 50 UL.</v>
          </cell>
          <cell r="D58" t="str">
            <v>L</v>
          </cell>
          <cell r="E58" t="str">
            <v>AM</v>
          </cell>
          <cell r="F58" t="str">
            <v>E</v>
          </cell>
          <cell r="H58" t="str">
            <v>0</v>
          </cell>
          <cell r="I58" t="e">
            <v>#REF!</v>
          </cell>
          <cell r="J58" t="str">
            <v>0</v>
          </cell>
          <cell r="K58" t="str">
            <v>0</v>
          </cell>
          <cell r="L58" t="str">
            <v>0</v>
          </cell>
          <cell r="M58" t="str">
            <v>0</v>
          </cell>
          <cell r="N58" t="str">
            <v>0</v>
          </cell>
          <cell r="O58" t="e">
            <v>#REF!</v>
          </cell>
        </row>
        <row r="59">
          <cell r="B59" t="str">
            <v>AM-036</v>
          </cell>
          <cell r="C59" t="str">
            <v>PIPETA AUTOMÁTICA 5O - 200 UL.</v>
          </cell>
          <cell r="D59" t="str">
            <v>L</v>
          </cell>
          <cell r="E59" t="str">
            <v>AM</v>
          </cell>
          <cell r="F59" t="str">
            <v>E</v>
          </cell>
          <cell r="H59" t="str">
            <v>0</v>
          </cell>
          <cell r="I59" t="e">
            <v>#REF!</v>
          </cell>
          <cell r="J59" t="str">
            <v>0</v>
          </cell>
          <cell r="K59" t="str">
            <v>0</v>
          </cell>
          <cell r="L59" t="str">
            <v>0</v>
          </cell>
          <cell r="M59" t="str">
            <v>0</v>
          </cell>
          <cell r="N59" t="str">
            <v>0</v>
          </cell>
          <cell r="O59" t="e">
            <v>#REF!</v>
          </cell>
        </row>
        <row r="60">
          <cell r="B60" t="str">
            <v>AM-037</v>
          </cell>
          <cell r="C60" t="str">
            <v>PIPETAS AUTOMÁTICAS 3 MEDIDAS</v>
          </cell>
          <cell r="D60" t="str">
            <v>L</v>
          </cell>
          <cell r="E60" t="str">
            <v>AM</v>
          </cell>
          <cell r="F60" t="str">
            <v>E</v>
          </cell>
          <cell r="H60" t="str">
            <v>0</v>
          </cell>
          <cell r="I60" t="e">
            <v>#REF!</v>
          </cell>
          <cell r="J60" t="str">
            <v>0</v>
          </cell>
          <cell r="K60" t="str">
            <v>0</v>
          </cell>
          <cell r="L60" t="str">
            <v>0</v>
          </cell>
          <cell r="M60" t="str">
            <v>0</v>
          </cell>
          <cell r="N60" t="str">
            <v>0</v>
          </cell>
          <cell r="O60" t="e">
            <v>#REF!</v>
          </cell>
        </row>
        <row r="61">
          <cell r="B61" t="str">
            <v>AM-038</v>
          </cell>
          <cell r="C61" t="str">
            <v>PIPETEADOR AUTOMÁTICO</v>
          </cell>
          <cell r="D61" t="str">
            <v>L</v>
          </cell>
          <cell r="E61" t="str">
            <v>AM</v>
          </cell>
          <cell r="F61" t="str">
            <v>E</v>
          </cell>
          <cell r="H61" t="str">
            <v>0</v>
          </cell>
          <cell r="I61" t="e">
            <v>#REF!</v>
          </cell>
          <cell r="J61" t="str">
            <v>0</v>
          </cell>
          <cell r="K61" t="str">
            <v>0</v>
          </cell>
          <cell r="L61" t="str">
            <v>0</v>
          </cell>
          <cell r="M61" t="str">
            <v>0</v>
          </cell>
          <cell r="N61" t="str">
            <v>0</v>
          </cell>
          <cell r="O61" t="e">
            <v>#REF!</v>
          </cell>
        </row>
        <row r="62">
          <cell r="B62" t="str">
            <v>AM-039</v>
          </cell>
          <cell r="C62" t="str">
            <v xml:space="preserve">PORTACHATAS Y PAPAGAYOS DE PARED </v>
          </cell>
          <cell r="D62" t="str">
            <v>C</v>
          </cell>
          <cell r="E62" t="str">
            <v>AM</v>
          </cell>
          <cell r="F62" t="str">
            <v>E</v>
          </cell>
          <cell r="H62" t="str">
            <v>0</v>
          </cell>
          <cell r="I62" t="e">
            <v>#REF!</v>
          </cell>
          <cell r="J62">
            <v>1</v>
          </cell>
          <cell r="K62">
            <v>1</v>
          </cell>
          <cell r="L62" t="str">
            <v>0</v>
          </cell>
          <cell r="M62" t="str">
            <v>0</v>
          </cell>
          <cell r="N62" t="str">
            <v>0</v>
          </cell>
          <cell r="O62" t="e">
            <v>#REF!</v>
          </cell>
        </row>
        <row r="63">
          <cell r="B63" t="str">
            <v>AM-040</v>
          </cell>
          <cell r="C63" t="str">
            <v>RELOJ CRONOMETRO PARA LABORATORIO</v>
          </cell>
          <cell r="D63" t="str">
            <v>L</v>
          </cell>
          <cell r="E63" t="str">
            <v>AM</v>
          </cell>
          <cell r="F63" t="str">
            <v>E</v>
          </cell>
          <cell r="H63" t="str">
            <v>0</v>
          </cell>
          <cell r="I63" t="e">
            <v>#REF!</v>
          </cell>
          <cell r="J63" t="str">
            <v>0</v>
          </cell>
          <cell r="K63" t="str">
            <v>0</v>
          </cell>
          <cell r="L63" t="str">
            <v>0</v>
          </cell>
          <cell r="M63" t="str">
            <v>0</v>
          </cell>
          <cell r="N63" t="str">
            <v>0</v>
          </cell>
          <cell r="O63" t="e">
            <v>#REF!</v>
          </cell>
        </row>
        <row r="64">
          <cell r="B64" t="str">
            <v>AM-041</v>
          </cell>
          <cell r="C64" t="str">
            <v>RELOJ DE LABORATORIO CON ALARMA</v>
          </cell>
          <cell r="D64" t="str">
            <v>L</v>
          </cell>
          <cell r="E64" t="str">
            <v>AM</v>
          </cell>
          <cell r="F64" t="str">
            <v>E</v>
          </cell>
          <cell r="H64" t="str">
            <v>0</v>
          </cell>
          <cell r="I64" t="e">
            <v>#REF!</v>
          </cell>
          <cell r="J64" t="str">
            <v>0</v>
          </cell>
          <cell r="K64" t="str">
            <v>0</v>
          </cell>
          <cell r="L64" t="str">
            <v>0</v>
          </cell>
          <cell r="M64" t="str">
            <v>0</v>
          </cell>
          <cell r="N64" t="str">
            <v>0</v>
          </cell>
          <cell r="O64" t="e">
            <v>#REF!</v>
          </cell>
        </row>
        <row r="65">
          <cell r="B65" t="str">
            <v>AM-042</v>
          </cell>
          <cell r="C65" t="str">
            <v>SET DE RIÑONERAS DE ACERO QUIRURGICO</v>
          </cell>
          <cell r="D65" t="str">
            <v>C</v>
          </cell>
          <cell r="E65" t="str">
            <v>AM</v>
          </cell>
          <cell r="F65" t="str">
            <v>E</v>
          </cell>
          <cell r="H65" t="str">
            <v>0</v>
          </cell>
          <cell r="I65" t="e">
            <v>#REF!</v>
          </cell>
          <cell r="J65">
            <v>1</v>
          </cell>
          <cell r="K65">
            <v>1</v>
          </cell>
          <cell r="L65" t="str">
            <v>0</v>
          </cell>
          <cell r="M65" t="str">
            <v>0</v>
          </cell>
          <cell r="N65" t="str">
            <v>0</v>
          </cell>
          <cell r="O65" t="e">
            <v>#REF!</v>
          </cell>
        </row>
        <row r="66">
          <cell r="B66" t="str">
            <v>AM-043</v>
          </cell>
          <cell r="C66" t="str">
            <v>SET DE TAMBORES DE ACERO QUIRURGICO</v>
          </cell>
          <cell r="D66" t="str">
            <v>C</v>
          </cell>
          <cell r="E66" t="str">
            <v>AM</v>
          </cell>
          <cell r="F66" t="str">
            <v>E</v>
          </cell>
          <cell r="H66" t="str">
            <v>0</v>
          </cell>
          <cell r="I66" t="e">
            <v>#REF!</v>
          </cell>
          <cell r="J66">
            <v>1</v>
          </cell>
          <cell r="K66">
            <v>1</v>
          </cell>
          <cell r="L66" t="str">
            <v>0</v>
          </cell>
          <cell r="M66" t="str">
            <v>0</v>
          </cell>
          <cell r="N66" t="str">
            <v>0</v>
          </cell>
          <cell r="O66" t="e">
            <v>#REF!</v>
          </cell>
        </row>
        <row r="67">
          <cell r="B67" t="str">
            <v>AM-044</v>
          </cell>
          <cell r="C67" t="str">
            <v>TENSIÓMETRO ANEROIDE ADULTO</v>
          </cell>
          <cell r="D67" t="str">
            <v>C</v>
          </cell>
          <cell r="E67" t="str">
            <v>AM</v>
          </cell>
          <cell r="F67" t="str">
            <v>E</v>
          </cell>
          <cell r="H67" t="str">
            <v>0</v>
          </cell>
          <cell r="I67" t="e">
            <v>#REF!</v>
          </cell>
          <cell r="J67" t="str">
            <v>0</v>
          </cell>
          <cell r="K67" t="str">
            <v>0</v>
          </cell>
          <cell r="L67" t="str">
            <v>0</v>
          </cell>
          <cell r="M67" t="str">
            <v>0</v>
          </cell>
          <cell r="N67" t="str">
            <v>0</v>
          </cell>
          <cell r="O67" t="e">
            <v>#REF!</v>
          </cell>
        </row>
        <row r="68">
          <cell r="B68" t="str">
            <v>AM-045</v>
          </cell>
          <cell r="C68" t="str">
            <v>TENSIÓMETRO ANEROIDE NEONATAL</v>
          </cell>
          <cell r="D68" t="str">
            <v>C</v>
          </cell>
          <cell r="E68" t="str">
            <v>AM</v>
          </cell>
          <cell r="F68" t="str">
            <v>E</v>
          </cell>
          <cell r="H68" t="str">
            <v>0</v>
          </cell>
          <cell r="I68" t="e">
            <v>#REF!</v>
          </cell>
          <cell r="J68">
            <v>1</v>
          </cell>
          <cell r="K68" t="str">
            <v>0</v>
          </cell>
          <cell r="L68" t="str">
            <v>0</v>
          </cell>
          <cell r="M68" t="str">
            <v>0</v>
          </cell>
          <cell r="N68" t="str">
            <v>0</v>
          </cell>
          <cell r="O68" t="e">
            <v>#REF!</v>
          </cell>
        </row>
        <row r="69">
          <cell r="B69" t="str">
            <v>AM-046</v>
          </cell>
          <cell r="C69" t="str">
            <v>TENSIÓMETRO ANEROIDE PEDIÁTRICO NEONATAL</v>
          </cell>
          <cell r="D69" t="str">
            <v>C</v>
          </cell>
          <cell r="E69" t="str">
            <v>AM</v>
          </cell>
          <cell r="F69" t="str">
            <v>E</v>
          </cell>
          <cell r="H69" t="str">
            <v>0</v>
          </cell>
          <cell r="I69" t="e">
            <v>#REF!</v>
          </cell>
          <cell r="J69" t="str">
            <v>0</v>
          </cell>
          <cell r="K69" t="str">
            <v>0</v>
          </cell>
          <cell r="L69" t="str">
            <v>0</v>
          </cell>
          <cell r="M69" t="str">
            <v>0</v>
          </cell>
          <cell r="N69" t="str">
            <v>0</v>
          </cell>
          <cell r="O69" t="e">
            <v>#REF!</v>
          </cell>
        </row>
        <row r="70">
          <cell r="B70" t="str">
            <v>AM-047</v>
          </cell>
          <cell r="C70" t="str">
            <v>TENSIÓMETRO ANEROIDE RODABLE ADULTO</v>
          </cell>
          <cell r="D70" t="str">
            <v>C</v>
          </cell>
          <cell r="E70" t="str">
            <v>AM</v>
          </cell>
          <cell r="F70" t="str">
            <v>E</v>
          </cell>
          <cell r="H70" t="str">
            <v>0</v>
          </cell>
          <cell r="I70" t="e">
            <v>#REF!</v>
          </cell>
          <cell r="J70">
            <v>1</v>
          </cell>
          <cell r="K70">
            <v>2</v>
          </cell>
          <cell r="L70">
            <v>1</v>
          </cell>
          <cell r="M70">
            <v>1</v>
          </cell>
          <cell r="N70">
            <v>1</v>
          </cell>
          <cell r="O70" t="e">
            <v>#REF!</v>
          </cell>
        </row>
        <row r="71">
          <cell r="B71" t="str">
            <v>AM-048</v>
          </cell>
          <cell r="C71" t="str">
            <v>TENSIÓMETRO ANEROIDE RODABLE PEDIATRICO - NEONATAL</v>
          </cell>
          <cell r="D71" t="str">
            <v>C</v>
          </cell>
          <cell r="E71" t="str">
            <v>AM</v>
          </cell>
          <cell r="F71" t="str">
            <v>E</v>
          </cell>
          <cell r="H71" t="str">
            <v>0</v>
          </cell>
          <cell r="I71" t="e">
            <v>#REF!</v>
          </cell>
          <cell r="J71" t="str">
            <v>0</v>
          </cell>
          <cell r="K71" t="str">
            <v>0</v>
          </cell>
          <cell r="L71" t="str">
            <v>0</v>
          </cell>
          <cell r="M71" t="str">
            <v>0</v>
          </cell>
          <cell r="N71" t="str">
            <v>0</v>
          </cell>
          <cell r="O71" t="e">
            <v>#REF!</v>
          </cell>
        </row>
        <row r="72">
          <cell r="B72" t="str">
            <v>AM-049</v>
          </cell>
          <cell r="C72" t="str">
            <v>TERMÓMETRO AMBIENTAL</v>
          </cell>
          <cell r="D72" t="str">
            <v>C</v>
          </cell>
          <cell r="E72" t="str">
            <v>AM</v>
          </cell>
          <cell r="F72" t="str">
            <v>E</v>
          </cell>
          <cell r="H72">
            <v>1</v>
          </cell>
          <cell r="I72" t="e">
            <v>#REF!</v>
          </cell>
          <cell r="J72" t="str">
            <v>0</v>
          </cell>
          <cell r="K72" t="str">
            <v>0</v>
          </cell>
          <cell r="L72" t="str">
            <v>0</v>
          </cell>
          <cell r="M72" t="str">
            <v>0</v>
          </cell>
          <cell r="N72" t="str">
            <v>0</v>
          </cell>
          <cell r="O72" t="e">
            <v>#REF!</v>
          </cell>
        </row>
        <row r="73">
          <cell r="B73" t="str">
            <v>AM-050</v>
          </cell>
          <cell r="C73" t="str">
            <v>TERMOMETRO DE LABORATORIO DE -10 A + 100  0°C</v>
          </cell>
          <cell r="D73" t="str">
            <v>L</v>
          </cell>
          <cell r="E73" t="str">
            <v>AM</v>
          </cell>
          <cell r="F73" t="str">
            <v>E</v>
          </cell>
          <cell r="H73" t="str">
            <v>0</v>
          </cell>
          <cell r="I73" t="e">
            <v>#REF!</v>
          </cell>
          <cell r="J73" t="str">
            <v>0</v>
          </cell>
          <cell r="K73" t="str">
            <v>0</v>
          </cell>
          <cell r="L73" t="str">
            <v>0</v>
          </cell>
          <cell r="M73" t="str">
            <v>0</v>
          </cell>
          <cell r="N73" t="str">
            <v>0</v>
          </cell>
          <cell r="O73" t="e">
            <v>#REF!</v>
          </cell>
        </row>
        <row r="74">
          <cell r="B74" t="str">
            <v>AM-051</v>
          </cell>
          <cell r="C74" t="str">
            <v>TERMOMETRO DE LABORATORIO DE -40 A + 10  0°C</v>
          </cell>
          <cell r="D74" t="str">
            <v>L</v>
          </cell>
          <cell r="E74" t="str">
            <v>AM</v>
          </cell>
          <cell r="F74" t="str">
            <v>E</v>
          </cell>
          <cell r="H74" t="str">
            <v>0</v>
          </cell>
          <cell r="I74" t="e">
            <v>#REF!</v>
          </cell>
          <cell r="J74" t="str">
            <v>0</v>
          </cell>
          <cell r="K74" t="str">
            <v>0</v>
          </cell>
          <cell r="L74" t="str">
            <v>0</v>
          </cell>
          <cell r="M74" t="str">
            <v>0</v>
          </cell>
          <cell r="N74" t="str">
            <v>0</v>
          </cell>
          <cell r="O74" t="e">
            <v>#REF!</v>
          </cell>
        </row>
        <row r="75">
          <cell r="B75" t="str">
            <v>AM-052</v>
          </cell>
          <cell r="C75" t="str">
            <v>TERMOMETRO DE LABORATORIO DE -80 A + 10  0°C</v>
          </cell>
          <cell r="D75" t="str">
            <v>L</v>
          </cell>
          <cell r="E75" t="str">
            <v>AM</v>
          </cell>
          <cell r="F75" t="str">
            <v>E</v>
          </cell>
          <cell r="H75" t="str">
            <v>0</v>
          </cell>
          <cell r="I75" t="e">
            <v>#REF!</v>
          </cell>
          <cell r="J75" t="str">
            <v>0</v>
          </cell>
          <cell r="K75" t="str">
            <v>0</v>
          </cell>
          <cell r="L75" t="str">
            <v>0</v>
          </cell>
          <cell r="M75" t="str">
            <v>0</v>
          </cell>
          <cell r="N75" t="str">
            <v>0</v>
          </cell>
          <cell r="O75" t="e">
            <v>#REF!</v>
          </cell>
        </row>
        <row r="76">
          <cell r="B76" t="str">
            <v>AM-053</v>
          </cell>
          <cell r="C76" t="str">
            <v>TERMÓMETRO TRIANGULAR DE ALCOHOL COLOREADO</v>
          </cell>
          <cell r="D76" t="str">
            <v>L</v>
          </cell>
          <cell r="E76" t="str">
            <v>AM</v>
          </cell>
          <cell r="F76" t="str">
            <v>E</v>
          </cell>
          <cell r="H76">
            <v>1</v>
          </cell>
          <cell r="I76" t="e">
            <v>#REF!</v>
          </cell>
          <cell r="J76" t="str">
            <v>0</v>
          </cell>
          <cell r="K76" t="str">
            <v>0</v>
          </cell>
          <cell r="L76" t="str">
            <v>0</v>
          </cell>
          <cell r="M76" t="str">
            <v>0</v>
          </cell>
          <cell r="N76" t="str">
            <v>0</v>
          </cell>
          <cell r="O76" t="e">
            <v>#REF!</v>
          </cell>
        </row>
        <row r="77">
          <cell r="B77" t="str">
            <v>AM-054</v>
          </cell>
          <cell r="C77" t="str">
            <v xml:space="preserve">TERMÓMETRO VERTICAL DE ALCOHOL COLOREADO </v>
          </cell>
          <cell r="D77" t="str">
            <v>L</v>
          </cell>
          <cell r="E77" t="str">
            <v>AM</v>
          </cell>
          <cell r="F77" t="str">
            <v>E</v>
          </cell>
          <cell r="H77">
            <v>5</v>
          </cell>
          <cell r="I77" t="e">
            <v>#REF!</v>
          </cell>
          <cell r="J77" t="str">
            <v>0</v>
          </cell>
          <cell r="K77" t="str">
            <v>0</v>
          </cell>
          <cell r="L77" t="str">
            <v>0</v>
          </cell>
          <cell r="M77" t="str">
            <v>0</v>
          </cell>
          <cell r="N77" t="str">
            <v>0</v>
          </cell>
          <cell r="O77" t="e">
            <v>#REF!</v>
          </cell>
        </row>
        <row r="78">
          <cell r="B78" t="str">
            <v>AM-055</v>
          </cell>
          <cell r="C78" t="str">
            <v>TERMÓMETRO/ HIGRÓMETRO DIGITAL</v>
          </cell>
          <cell r="D78" t="str">
            <v>L</v>
          </cell>
          <cell r="E78" t="str">
            <v>AM</v>
          </cell>
          <cell r="F78" t="str">
            <v>E</v>
          </cell>
          <cell r="H78">
            <v>1</v>
          </cell>
          <cell r="I78" t="e">
            <v>#REF!</v>
          </cell>
          <cell r="J78" t="str">
            <v>0</v>
          </cell>
          <cell r="K78" t="str">
            <v>0</v>
          </cell>
          <cell r="L78" t="str">
            <v>0</v>
          </cell>
          <cell r="M78" t="str">
            <v>0</v>
          </cell>
          <cell r="N78" t="str">
            <v>0</v>
          </cell>
          <cell r="O78" t="e">
            <v>#REF!</v>
          </cell>
        </row>
        <row r="79">
          <cell r="B79" t="str">
            <v>AV-001</v>
          </cell>
          <cell r="C79" t="str">
            <v>ALARMA AUDIOVISUAL</v>
          </cell>
          <cell r="D79" t="str">
            <v>COM</v>
          </cell>
          <cell r="E79" t="str">
            <v>AV</v>
          </cell>
          <cell r="F79" t="str">
            <v>C</v>
          </cell>
          <cell r="H79">
            <v>1</v>
          </cell>
          <cell r="I79" t="e">
            <v>#REF!</v>
          </cell>
          <cell r="J79" t="str">
            <v>0</v>
          </cell>
          <cell r="K79" t="str">
            <v>0</v>
          </cell>
          <cell r="L79" t="str">
            <v>0</v>
          </cell>
          <cell r="M79" t="str">
            <v>0</v>
          </cell>
          <cell r="N79" t="str">
            <v>0</v>
          </cell>
          <cell r="O79" t="e">
            <v>#REF!</v>
          </cell>
        </row>
        <row r="80">
          <cell r="B80" t="str">
            <v>AV-002</v>
          </cell>
          <cell r="C80" t="str">
            <v>AMPLIFICADOR DE VIDEO A 1GHZ - Ingreso de señal de cable-televisión</v>
          </cell>
          <cell r="D80" t="str">
            <v>COM</v>
          </cell>
          <cell r="E80" t="str">
            <v>AV</v>
          </cell>
          <cell r="F80" t="str">
            <v>C</v>
          </cell>
          <cell r="H80">
            <v>1</v>
          </cell>
          <cell r="I80" t="e">
            <v>#REF!</v>
          </cell>
          <cell r="J80" t="str">
            <v>0</v>
          </cell>
          <cell r="K80" t="str">
            <v>0</v>
          </cell>
          <cell r="L80" t="str">
            <v>0</v>
          </cell>
          <cell r="M80" t="str">
            <v>0</v>
          </cell>
          <cell r="N80" t="str">
            <v>0</v>
          </cell>
          <cell r="O80" t="e">
            <v>#REF!</v>
          </cell>
        </row>
        <row r="81">
          <cell r="B81" t="str">
            <v>AV-003</v>
          </cell>
          <cell r="C81" t="str">
            <v>CAMARA DE VIDEO IP FIJA INTERIOR TIPO DOMO</v>
          </cell>
          <cell r="D81" t="str">
            <v>COM</v>
          </cell>
          <cell r="E81" t="str">
            <v>AV</v>
          </cell>
          <cell r="F81" t="str">
            <v>E</v>
          </cell>
          <cell r="H81">
            <v>1</v>
          </cell>
          <cell r="I81" t="e">
            <v>#REF!</v>
          </cell>
          <cell r="J81">
            <v>1</v>
          </cell>
          <cell r="K81">
            <v>1</v>
          </cell>
          <cell r="L81">
            <v>1</v>
          </cell>
          <cell r="M81" t="str">
            <v>0</v>
          </cell>
          <cell r="N81" t="str">
            <v>0</v>
          </cell>
          <cell r="O81" t="e">
            <v>#REF!</v>
          </cell>
        </row>
        <row r="82">
          <cell r="B82" t="str">
            <v>AV-004</v>
          </cell>
          <cell r="C82" t="str">
            <v>CAMARA DE VIDEO IP MOVIL INTERIOR TIPO DOMO</v>
          </cell>
          <cell r="D82" t="str">
            <v>COM</v>
          </cell>
          <cell r="E82" t="str">
            <v>AV</v>
          </cell>
          <cell r="F82" t="str">
            <v>E</v>
          </cell>
          <cell r="H82">
            <v>1</v>
          </cell>
          <cell r="I82" t="e">
            <v>#REF!</v>
          </cell>
          <cell r="J82" t="str">
            <v>0</v>
          </cell>
          <cell r="K82" t="str">
            <v>0</v>
          </cell>
          <cell r="L82" t="str">
            <v>0</v>
          </cell>
          <cell r="M82" t="str">
            <v>0</v>
          </cell>
          <cell r="N82" t="str">
            <v>0</v>
          </cell>
          <cell r="O82" t="e">
            <v>#REF!</v>
          </cell>
        </row>
        <row r="83">
          <cell r="B83" t="str">
            <v>AV-005</v>
          </cell>
          <cell r="C83" t="str">
            <v>CENTRAL DE SONIDO Y PERIFONEO</v>
          </cell>
          <cell r="D83" t="str">
            <v>COM</v>
          </cell>
          <cell r="E83" t="str">
            <v>AV</v>
          </cell>
          <cell r="F83" t="str">
            <v>C</v>
          </cell>
          <cell r="H83">
            <v>1</v>
          </cell>
          <cell r="I83" t="e">
            <v>#REF!</v>
          </cell>
          <cell r="J83" t="str">
            <v>0</v>
          </cell>
          <cell r="K83" t="str">
            <v>0</v>
          </cell>
          <cell r="L83" t="str">
            <v>0</v>
          </cell>
          <cell r="M83" t="str">
            <v>0</v>
          </cell>
          <cell r="N83" t="str">
            <v>0</v>
          </cell>
          <cell r="O83" t="e">
            <v>#REF!</v>
          </cell>
        </row>
        <row r="84">
          <cell r="B84" t="str">
            <v>AV-006</v>
          </cell>
          <cell r="C84" t="str">
            <v>DISTRIBUIDOR DE VIDEO DE 12 PUERTOS RG6 A 1GHZ</v>
          </cell>
          <cell r="D84" t="str">
            <v>COM</v>
          </cell>
          <cell r="E84" t="str">
            <v>AV</v>
          </cell>
          <cell r="F84" t="str">
            <v>E</v>
          </cell>
          <cell r="H84">
            <v>1</v>
          </cell>
          <cell r="I84" t="e">
            <v>#REF!</v>
          </cell>
          <cell r="J84" t="str">
            <v>0</v>
          </cell>
          <cell r="K84" t="str">
            <v>0</v>
          </cell>
          <cell r="L84" t="str">
            <v>0</v>
          </cell>
          <cell r="M84" t="str">
            <v>0</v>
          </cell>
          <cell r="N84" t="str">
            <v>0</v>
          </cell>
          <cell r="O84" t="e">
            <v>#REF!</v>
          </cell>
        </row>
        <row r="85">
          <cell r="B85" t="str">
            <v>AV-007</v>
          </cell>
          <cell r="C85" t="str">
            <v xml:space="preserve">DISTRIBUIDOR DE VIDEO DE 24 PUERTOS RG6 A 1GHZ </v>
          </cell>
          <cell r="D85" t="str">
            <v>COM</v>
          </cell>
          <cell r="E85" t="str">
            <v>AV</v>
          </cell>
          <cell r="F85" t="str">
            <v>E</v>
          </cell>
          <cell r="H85">
            <v>1</v>
          </cell>
          <cell r="I85" t="e">
            <v>#REF!</v>
          </cell>
          <cell r="J85" t="str">
            <v>0</v>
          </cell>
          <cell r="K85" t="str">
            <v>0</v>
          </cell>
          <cell r="L85" t="str">
            <v>0</v>
          </cell>
          <cell r="M85" t="str">
            <v>0</v>
          </cell>
          <cell r="N85" t="str">
            <v>0</v>
          </cell>
          <cell r="O85" t="e">
            <v>#REF!</v>
          </cell>
        </row>
        <row r="86">
          <cell r="B86" t="str">
            <v>AV-008</v>
          </cell>
          <cell r="C86" t="str">
            <v>EQUIPO  DE MEGAFONO  PARA PERIFONEO</v>
          </cell>
          <cell r="D86" t="str">
            <v>COM</v>
          </cell>
          <cell r="E86" t="str">
            <v>AV</v>
          </cell>
          <cell r="F86" t="str">
            <v>E</v>
          </cell>
          <cell r="H86">
            <v>1</v>
          </cell>
          <cell r="I86" t="e">
            <v>#REF!</v>
          </cell>
          <cell r="J86" t="str">
            <v>0</v>
          </cell>
          <cell r="K86" t="str">
            <v>0</v>
          </cell>
          <cell r="L86" t="str">
            <v>0</v>
          </cell>
          <cell r="M86" t="str">
            <v>0</v>
          </cell>
          <cell r="N86" t="str">
            <v>0</v>
          </cell>
          <cell r="O86" t="e">
            <v>#REF!</v>
          </cell>
        </row>
        <row r="87">
          <cell r="B87" t="str">
            <v>AV-009</v>
          </cell>
          <cell r="C87" t="str">
            <v>EQUIPO DE SONIDO</v>
          </cell>
          <cell r="D87" t="str">
            <v>COM</v>
          </cell>
          <cell r="E87" t="str">
            <v>AV</v>
          </cell>
          <cell r="F87" t="str">
            <v>E</v>
          </cell>
          <cell r="H87" t="str">
            <v>0</v>
          </cell>
          <cell r="I87" t="e">
            <v>#REF!</v>
          </cell>
          <cell r="J87" t="str">
            <v>0</v>
          </cell>
          <cell r="K87">
            <v>1</v>
          </cell>
          <cell r="L87" t="str">
            <v>0</v>
          </cell>
          <cell r="M87" t="str">
            <v>0</v>
          </cell>
          <cell r="N87" t="str">
            <v>0</v>
          </cell>
          <cell r="O87" t="e">
            <v>#REF!</v>
          </cell>
        </row>
        <row r="88">
          <cell r="B88" t="str">
            <v>AV-010</v>
          </cell>
          <cell r="C88" t="str">
            <v>EQUIPO DE SONIDO CON 02 MICROFONOS INALAMBRICOS</v>
          </cell>
          <cell r="D88" t="str">
            <v>COM</v>
          </cell>
          <cell r="E88" t="str">
            <v>AV</v>
          </cell>
          <cell r="F88" t="str">
            <v>E</v>
          </cell>
          <cell r="H88">
            <v>1</v>
          </cell>
          <cell r="I88" t="e">
            <v>#REF!</v>
          </cell>
          <cell r="J88" t="str">
            <v>0</v>
          </cell>
          <cell r="K88" t="str">
            <v>0</v>
          </cell>
          <cell r="L88" t="str">
            <v>0</v>
          </cell>
          <cell r="M88" t="str">
            <v>0</v>
          </cell>
          <cell r="N88" t="str">
            <v>0</v>
          </cell>
          <cell r="O88" t="e">
            <v>#REF!</v>
          </cell>
        </row>
        <row r="89">
          <cell r="B89" t="str">
            <v>AV-011</v>
          </cell>
          <cell r="C89" t="str">
            <v>EQUIPO DE VIDEO FILMADORA</v>
          </cell>
          <cell r="D89" t="str">
            <v>COM</v>
          </cell>
          <cell r="E89" t="str">
            <v>AV</v>
          </cell>
          <cell r="F89" t="str">
            <v>E</v>
          </cell>
          <cell r="H89" t="str">
            <v>0</v>
          </cell>
          <cell r="I89" t="e">
            <v>#REF!</v>
          </cell>
          <cell r="J89" t="str">
            <v>0</v>
          </cell>
          <cell r="K89" t="str">
            <v>0</v>
          </cell>
          <cell r="L89" t="str">
            <v>0</v>
          </cell>
          <cell r="M89" t="str">
            <v>0</v>
          </cell>
          <cell r="N89" t="str">
            <v>0</v>
          </cell>
          <cell r="O89" t="e">
            <v>#REF!</v>
          </cell>
        </row>
        <row r="90">
          <cell r="B90" t="str">
            <v>AV-012</v>
          </cell>
          <cell r="C90" t="str">
            <v>MEGAFONO PORTATIL COMPLETO</v>
          </cell>
          <cell r="D90" t="str">
            <v>COM</v>
          </cell>
          <cell r="E90" t="str">
            <v>AV</v>
          </cell>
          <cell r="F90" t="str">
            <v>E</v>
          </cell>
          <cell r="H90" t="str">
            <v>0</v>
          </cell>
          <cell r="I90" t="e">
            <v>#REF!</v>
          </cell>
          <cell r="J90" t="str">
            <v>0</v>
          </cell>
          <cell r="K90">
            <v>1</v>
          </cell>
          <cell r="L90" t="str">
            <v>0</v>
          </cell>
          <cell r="M90" t="str">
            <v>0</v>
          </cell>
          <cell r="N90" t="str">
            <v>0</v>
          </cell>
          <cell r="O90" t="e">
            <v>#REF!</v>
          </cell>
        </row>
        <row r="91">
          <cell r="B91" t="str">
            <v>AV-013</v>
          </cell>
          <cell r="C91" t="str">
            <v>MONITOR LED 15"</v>
          </cell>
          <cell r="D91" t="str">
            <v>COM</v>
          </cell>
          <cell r="E91" t="str">
            <v>AV</v>
          </cell>
          <cell r="F91" t="str">
            <v>E</v>
          </cell>
          <cell r="H91">
            <v>1</v>
          </cell>
          <cell r="I91" t="e">
            <v>#REF!</v>
          </cell>
          <cell r="J91" t="str">
            <v>0</v>
          </cell>
          <cell r="K91" t="str">
            <v>0</v>
          </cell>
          <cell r="L91" t="str">
            <v>0</v>
          </cell>
          <cell r="M91" t="str">
            <v>0</v>
          </cell>
          <cell r="N91" t="str">
            <v>0</v>
          </cell>
          <cell r="O91" t="e">
            <v>#REF!</v>
          </cell>
        </row>
        <row r="92">
          <cell r="B92" t="str">
            <v>AV-014</v>
          </cell>
          <cell r="C92" t="str">
            <v>MONITOR LED 32" FULL HD</v>
          </cell>
          <cell r="D92" t="str">
            <v>COM</v>
          </cell>
          <cell r="E92" t="str">
            <v>AV</v>
          </cell>
          <cell r="F92" t="str">
            <v>E</v>
          </cell>
          <cell r="H92">
            <v>1</v>
          </cell>
          <cell r="I92" t="e">
            <v>#REF!</v>
          </cell>
          <cell r="J92" t="str">
            <v>0</v>
          </cell>
          <cell r="K92" t="str">
            <v>0</v>
          </cell>
          <cell r="L92" t="str">
            <v>0</v>
          </cell>
          <cell r="M92" t="str">
            <v>0</v>
          </cell>
          <cell r="N92" t="str">
            <v>0</v>
          </cell>
          <cell r="O92" t="e">
            <v>#REF!</v>
          </cell>
        </row>
        <row r="93">
          <cell r="B93" t="str">
            <v>AV-015</v>
          </cell>
          <cell r="C93" t="str">
            <v>MONITOR LED 42" FULL HD</v>
          </cell>
          <cell r="D93" t="str">
            <v>COM</v>
          </cell>
          <cell r="E93" t="str">
            <v>AV</v>
          </cell>
          <cell r="F93" t="str">
            <v>E</v>
          </cell>
          <cell r="H93">
            <v>1</v>
          </cell>
          <cell r="I93" t="e">
            <v>#REF!</v>
          </cell>
          <cell r="J93" t="str">
            <v>0</v>
          </cell>
          <cell r="K93" t="str">
            <v>0</v>
          </cell>
          <cell r="L93" t="str">
            <v>0</v>
          </cell>
          <cell r="M93" t="str">
            <v>0</v>
          </cell>
          <cell r="N93" t="str">
            <v>0</v>
          </cell>
          <cell r="O93" t="e">
            <v>#REF!</v>
          </cell>
        </row>
        <row r="94">
          <cell r="B94" t="str">
            <v>AV-016</v>
          </cell>
          <cell r="C94" t="str">
            <v xml:space="preserve">PROYECTOR MULTIMEDIA  CON TARJETA RED INALAMBRICA PARA TECHO CON RACK </v>
          </cell>
          <cell r="D94" t="str">
            <v>COM</v>
          </cell>
          <cell r="E94" t="str">
            <v>AV</v>
          </cell>
          <cell r="F94" t="str">
            <v>E</v>
          </cell>
          <cell r="H94">
            <v>1</v>
          </cell>
          <cell r="I94" t="e">
            <v>#REF!</v>
          </cell>
          <cell r="J94">
            <v>1</v>
          </cell>
          <cell r="K94">
            <v>1</v>
          </cell>
          <cell r="L94">
            <v>1</v>
          </cell>
          <cell r="M94" t="str">
            <v>0</v>
          </cell>
          <cell r="N94" t="str">
            <v>0</v>
          </cell>
          <cell r="O94" t="e">
            <v>#REF!</v>
          </cell>
        </row>
        <row r="95">
          <cell r="B95" t="str">
            <v>AV-017</v>
          </cell>
          <cell r="C95" t="str">
            <v>REPRODUCTOR BLU RAY</v>
          </cell>
          <cell r="D95" t="str">
            <v>COM</v>
          </cell>
          <cell r="E95" t="str">
            <v>AV</v>
          </cell>
          <cell r="F95" t="str">
            <v>E</v>
          </cell>
          <cell r="H95">
            <v>1</v>
          </cell>
          <cell r="I95" t="e">
            <v>#REF!</v>
          </cell>
          <cell r="J95">
            <v>1</v>
          </cell>
          <cell r="K95">
            <v>1</v>
          </cell>
          <cell r="L95" t="str">
            <v>0</v>
          </cell>
          <cell r="M95" t="str">
            <v>0</v>
          </cell>
          <cell r="N95" t="str">
            <v>0</v>
          </cell>
          <cell r="O95" t="e">
            <v>#REF!</v>
          </cell>
        </row>
        <row r="96">
          <cell r="B96" t="str">
            <v>AV-018</v>
          </cell>
          <cell r="C96" t="str">
            <v>SISTEMA DE PERIFONEO</v>
          </cell>
          <cell r="D96" t="str">
            <v>COM</v>
          </cell>
          <cell r="E96" t="str">
            <v>AV</v>
          </cell>
          <cell r="F96" t="str">
            <v>E</v>
          </cell>
          <cell r="H96" t="str">
            <v>0</v>
          </cell>
          <cell r="I96" t="e">
            <v>#REF!</v>
          </cell>
          <cell r="J96" t="str">
            <v>0</v>
          </cell>
          <cell r="K96" t="str">
            <v>0</v>
          </cell>
          <cell r="L96" t="str">
            <v>0</v>
          </cell>
          <cell r="M96" t="str">
            <v>0</v>
          </cell>
          <cell r="N96" t="str">
            <v>0</v>
          </cell>
          <cell r="O96" t="e">
            <v>#REF!</v>
          </cell>
        </row>
        <row r="97">
          <cell r="B97" t="str">
            <v>AV-019</v>
          </cell>
          <cell r="C97" t="str">
            <v>SISTEMA DE SONIDO Y PERIFONEO</v>
          </cell>
          <cell r="D97" t="str">
            <v>COM</v>
          </cell>
          <cell r="E97" t="str">
            <v>AV</v>
          </cell>
          <cell r="F97" t="str">
            <v>E</v>
          </cell>
          <cell r="H97">
            <v>1</v>
          </cell>
          <cell r="I97" t="e">
            <v>#REF!</v>
          </cell>
          <cell r="J97" t="str">
            <v>0</v>
          </cell>
          <cell r="K97" t="str">
            <v>0</v>
          </cell>
          <cell r="L97" t="str">
            <v>0</v>
          </cell>
          <cell r="M97" t="str">
            <v>0</v>
          </cell>
          <cell r="N97" t="str">
            <v>0</v>
          </cell>
          <cell r="O97" t="e">
            <v>#REF!</v>
          </cell>
        </row>
        <row r="98">
          <cell r="B98" t="str">
            <v>AV-020</v>
          </cell>
          <cell r="C98" t="str">
            <v>SISTEMA DE TELECONFERENCIA PUNTO A PUNTO</v>
          </cell>
          <cell r="D98" t="str">
            <v>COM</v>
          </cell>
          <cell r="E98" t="str">
            <v>AV</v>
          </cell>
          <cell r="F98" t="str">
            <v>E</v>
          </cell>
          <cell r="H98">
            <v>1</v>
          </cell>
          <cell r="I98" t="e">
            <v>#REF!</v>
          </cell>
          <cell r="J98" t="str">
            <v>0</v>
          </cell>
          <cell r="K98" t="str">
            <v>0</v>
          </cell>
          <cell r="L98" t="str">
            <v>0</v>
          </cell>
          <cell r="M98" t="str">
            <v>0</v>
          </cell>
          <cell r="N98" t="str">
            <v>0</v>
          </cell>
          <cell r="O98" t="e">
            <v>#REF!</v>
          </cell>
        </row>
        <row r="99">
          <cell r="B99" t="str">
            <v>AV-021</v>
          </cell>
          <cell r="C99" t="str">
            <v>SISTEMA DE TELEVISIÓN</v>
          </cell>
          <cell r="D99" t="str">
            <v>COM</v>
          </cell>
          <cell r="E99" t="str">
            <v>AV</v>
          </cell>
          <cell r="F99" t="str">
            <v>E</v>
          </cell>
          <cell r="H99">
            <v>1</v>
          </cell>
          <cell r="I99" t="e">
            <v>#REF!</v>
          </cell>
          <cell r="J99" t="str">
            <v>0</v>
          </cell>
          <cell r="K99" t="str">
            <v>0</v>
          </cell>
          <cell r="L99" t="str">
            <v>0</v>
          </cell>
          <cell r="M99" t="str">
            <v>0</v>
          </cell>
          <cell r="N99" t="str">
            <v>0</v>
          </cell>
          <cell r="O99" t="e">
            <v>#REF!</v>
          </cell>
        </row>
        <row r="100">
          <cell r="B100" t="str">
            <v>AV-022</v>
          </cell>
          <cell r="C100" t="str">
            <v>SISTEMA DE VIDEO VIGILANCIA</v>
          </cell>
          <cell r="D100" t="str">
            <v>COM</v>
          </cell>
          <cell r="E100" t="str">
            <v>AV</v>
          </cell>
          <cell r="F100" t="str">
            <v>E</v>
          </cell>
          <cell r="H100">
            <v>1</v>
          </cell>
          <cell r="I100" t="e">
            <v>#REF!</v>
          </cell>
          <cell r="J100" t="str">
            <v>0</v>
          </cell>
          <cell r="K100" t="str">
            <v>0</v>
          </cell>
          <cell r="L100" t="str">
            <v>0</v>
          </cell>
          <cell r="M100" t="str">
            <v>0</v>
          </cell>
          <cell r="N100" t="str">
            <v>0</v>
          </cell>
          <cell r="O100" t="e">
            <v>#REF!</v>
          </cell>
        </row>
        <row r="101">
          <cell r="B101" t="str">
            <v>AV-023</v>
          </cell>
          <cell r="C101" t="str">
            <v>TELEVISOR LED SMART TV DE 32" APROX. INC.RACK</v>
          </cell>
          <cell r="D101" t="str">
            <v>COM</v>
          </cell>
          <cell r="E101" t="str">
            <v>AV</v>
          </cell>
          <cell r="F101" t="str">
            <v>E</v>
          </cell>
          <cell r="H101">
            <v>1</v>
          </cell>
          <cell r="I101" t="e">
            <v>#REF!</v>
          </cell>
          <cell r="J101">
            <v>1</v>
          </cell>
          <cell r="K101">
            <v>1</v>
          </cell>
          <cell r="L101">
            <v>1</v>
          </cell>
          <cell r="M101">
            <v>1</v>
          </cell>
          <cell r="N101">
            <v>1</v>
          </cell>
          <cell r="O101" t="e">
            <v>#REF!</v>
          </cell>
        </row>
        <row r="102">
          <cell r="B102" t="str">
            <v>AV-024</v>
          </cell>
          <cell r="C102" t="str">
            <v>TELEVISOR LED SMART TV DE 42" APROX. INC. RACK</v>
          </cell>
          <cell r="D102" t="str">
            <v>COM</v>
          </cell>
          <cell r="E102" t="str">
            <v>AV</v>
          </cell>
          <cell r="F102" t="str">
            <v>E</v>
          </cell>
          <cell r="H102">
            <v>1</v>
          </cell>
          <cell r="I102" t="e">
            <v>#REF!</v>
          </cell>
          <cell r="J102">
            <v>1</v>
          </cell>
          <cell r="K102">
            <v>1</v>
          </cell>
          <cell r="L102">
            <v>1</v>
          </cell>
          <cell r="M102" t="str">
            <v>0</v>
          </cell>
          <cell r="N102" t="str">
            <v>0</v>
          </cell>
          <cell r="O102" t="e">
            <v>#REF!</v>
          </cell>
        </row>
        <row r="103">
          <cell r="B103" t="str">
            <v>BIO-001</v>
          </cell>
          <cell r="C103" t="str">
            <v xml:space="preserve">AGITADOR ORBITAL </v>
          </cell>
          <cell r="D103" t="str">
            <v>L</v>
          </cell>
          <cell r="E103" t="str">
            <v>BIO</v>
          </cell>
          <cell r="F103" t="str">
            <v>E</v>
          </cell>
          <cell r="H103" t="str">
            <v>0</v>
          </cell>
          <cell r="I103" t="e">
            <v>#REF!</v>
          </cell>
          <cell r="J103" t="str">
            <v>0</v>
          </cell>
          <cell r="K103" t="str">
            <v>0</v>
          </cell>
          <cell r="L103" t="str">
            <v>0</v>
          </cell>
          <cell r="M103" t="str">
            <v>0</v>
          </cell>
          <cell r="N103" t="str">
            <v>0</v>
          </cell>
          <cell r="O103" t="e">
            <v>#REF!</v>
          </cell>
        </row>
        <row r="104">
          <cell r="B104" t="str">
            <v>BIO-002</v>
          </cell>
          <cell r="C104" t="str">
            <v>ANALIZADOR AUTOMATICO PARA MICROBIOLOGIA</v>
          </cell>
          <cell r="D104" t="str">
            <v>L</v>
          </cell>
          <cell r="E104" t="str">
            <v>BIO</v>
          </cell>
          <cell r="F104" t="str">
            <v>E</v>
          </cell>
          <cell r="H104" t="str">
            <v>0</v>
          </cell>
          <cell r="I104" t="e">
            <v>#REF!</v>
          </cell>
          <cell r="J104" t="str">
            <v>0</v>
          </cell>
          <cell r="K104" t="str">
            <v>0</v>
          </cell>
          <cell r="L104" t="str">
            <v>0</v>
          </cell>
          <cell r="M104" t="str">
            <v>0</v>
          </cell>
          <cell r="N104" t="str">
            <v>0</v>
          </cell>
          <cell r="O104" t="e">
            <v>#REF!</v>
          </cell>
        </row>
        <row r="105">
          <cell r="B105" t="str">
            <v>BIO-003</v>
          </cell>
          <cell r="C105" t="str">
            <v>ANALIZADOR BIOQUÍMICO AUTOMÁTIZADO</v>
          </cell>
          <cell r="D105" t="str">
            <v>L</v>
          </cell>
          <cell r="E105" t="str">
            <v>BIO</v>
          </cell>
          <cell r="F105" t="str">
            <v>E</v>
          </cell>
          <cell r="H105" t="str">
            <v>0</v>
          </cell>
          <cell r="I105" t="e">
            <v>#REF!</v>
          </cell>
          <cell r="J105" t="str">
            <v>0</v>
          </cell>
          <cell r="K105" t="str">
            <v>0</v>
          </cell>
          <cell r="L105" t="str">
            <v>0</v>
          </cell>
          <cell r="M105" t="str">
            <v>0</v>
          </cell>
          <cell r="N105" t="str">
            <v>0</v>
          </cell>
          <cell r="O105" t="e">
            <v>#REF!</v>
          </cell>
        </row>
        <row r="106">
          <cell r="B106" t="str">
            <v>BIO-004</v>
          </cell>
          <cell r="C106" t="str">
            <v>ANALIZADOR BIOQUÍMICO SEMI AUTOMÁTICO</v>
          </cell>
          <cell r="D106" t="str">
            <v>L</v>
          </cell>
          <cell r="E106" t="str">
            <v>BIO</v>
          </cell>
          <cell r="F106" t="str">
            <v>E</v>
          </cell>
          <cell r="H106" t="str">
            <v>0</v>
          </cell>
          <cell r="I106" t="e">
            <v>#REF!</v>
          </cell>
          <cell r="J106" t="str">
            <v>0</v>
          </cell>
          <cell r="K106" t="str">
            <v>0</v>
          </cell>
          <cell r="L106" t="str">
            <v>0</v>
          </cell>
          <cell r="M106" t="str">
            <v>0</v>
          </cell>
          <cell r="N106" t="str">
            <v>0</v>
          </cell>
          <cell r="O106" t="e">
            <v>#REF!</v>
          </cell>
        </row>
        <row r="107">
          <cell r="B107" t="str">
            <v>BIO-005</v>
          </cell>
          <cell r="C107" t="str">
            <v>ANALIZADOR DE ELECTROLÍTICOS Y GASES DE SANGRE PORTATIL</v>
          </cell>
          <cell r="D107" t="str">
            <v>L</v>
          </cell>
          <cell r="E107" t="str">
            <v>BIO</v>
          </cell>
          <cell r="F107" t="str">
            <v>E</v>
          </cell>
          <cell r="H107" t="str">
            <v>0</v>
          </cell>
          <cell r="I107" t="e">
            <v>#REF!</v>
          </cell>
          <cell r="J107" t="str">
            <v>0</v>
          </cell>
          <cell r="K107" t="str">
            <v>0</v>
          </cell>
          <cell r="L107" t="str">
            <v>0</v>
          </cell>
          <cell r="M107" t="str">
            <v>0</v>
          </cell>
          <cell r="N107" t="str">
            <v>0</v>
          </cell>
          <cell r="O107" t="e">
            <v>#REF!</v>
          </cell>
        </row>
        <row r="108">
          <cell r="B108" t="str">
            <v>BIO-006</v>
          </cell>
          <cell r="C108" t="str">
            <v xml:space="preserve">ANALIZADOR DE ELECTROLITOS Y GASES EN LA SANGRE </v>
          </cell>
          <cell r="D108" t="str">
            <v>L</v>
          </cell>
          <cell r="E108" t="str">
            <v>BIO</v>
          </cell>
          <cell r="F108" t="str">
            <v>E</v>
          </cell>
          <cell r="H108" t="str">
            <v>0</v>
          </cell>
          <cell r="I108" t="e">
            <v>#REF!</v>
          </cell>
          <cell r="J108" t="str">
            <v>0</v>
          </cell>
          <cell r="K108" t="str">
            <v>0</v>
          </cell>
          <cell r="L108" t="str">
            <v>0</v>
          </cell>
          <cell r="M108" t="str">
            <v>0</v>
          </cell>
          <cell r="N108" t="str">
            <v>0</v>
          </cell>
          <cell r="O108" t="e">
            <v>#REF!</v>
          </cell>
        </row>
        <row r="109">
          <cell r="B109" t="str">
            <v>BIO-007</v>
          </cell>
          <cell r="C109" t="str">
            <v xml:space="preserve">BAÑO MARIA (10 A 15 LT) </v>
          </cell>
          <cell r="D109" t="str">
            <v>L</v>
          </cell>
          <cell r="E109" t="str">
            <v>BIO</v>
          </cell>
          <cell r="F109" t="str">
            <v>E</v>
          </cell>
          <cell r="H109" t="str">
            <v>0</v>
          </cell>
          <cell r="I109" t="e">
            <v>#REF!</v>
          </cell>
          <cell r="J109" t="str">
            <v>0</v>
          </cell>
          <cell r="K109" t="str">
            <v>0</v>
          </cell>
          <cell r="L109" t="str">
            <v>0</v>
          </cell>
          <cell r="M109" t="str">
            <v>0</v>
          </cell>
          <cell r="N109" t="str">
            <v>0</v>
          </cell>
          <cell r="O109" t="e">
            <v>#REF!</v>
          </cell>
        </row>
        <row r="110">
          <cell r="B110" t="str">
            <v>BIO-008</v>
          </cell>
          <cell r="C110" t="str">
            <v>BAÑO MARÍA DE 20 A 25  LITROS</v>
          </cell>
          <cell r="D110" t="str">
            <v>L</v>
          </cell>
          <cell r="E110" t="str">
            <v>BIO</v>
          </cell>
          <cell r="F110" t="str">
            <v>E</v>
          </cell>
          <cell r="H110" t="str">
            <v>0</v>
          </cell>
          <cell r="I110" t="e">
            <v>#REF!</v>
          </cell>
          <cell r="J110">
            <v>1</v>
          </cell>
          <cell r="K110" t="str">
            <v>0</v>
          </cell>
          <cell r="L110" t="str">
            <v>0</v>
          </cell>
          <cell r="M110" t="str">
            <v>0</v>
          </cell>
          <cell r="N110" t="str">
            <v>0</v>
          </cell>
          <cell r="O110" t="e">
            <v>#REF!</v>
          </cell>
        </row>
        <row r="111">
          <cell r="B111" t="str">
            <v>BIO-009</v>
          </cell>
          <cell r="C111" t="str">
            <v>CABINA DE FLUJO LAMINAR</v>
          </cell>
          <cell r="D111" t="str">
            <v>L</v>
          </cell>
          <cell r="E111" t="str">
            <v>BIO</v>
          </cell>
          <cell r="F111" t="str">
            <v>E</v>
          </cell>
          <cell r="H111" t="str">
            <v>0</v>
          </cell>
          <cell r="I111" t="e">
            <v>#REF!</v>
          </cell>
          <cell r="J111" t="str">
            <v>0</v>
          </cell>
          <cell r="K111" t="str">
            <v>0</v>
          </cell>
          <cell r="L111" t="str">
            <v>0</v>
          </cell>
          <cell r="M111" t="str">
            <v>0</v>
          </cell>
          <cell r="N111" t="str">
            <v>0</v>
          </cell>
          <cell r="O111" t="e">
            <v>#REF!</v>
          </cell>
        </row>
        <row r="112">
          <cell r="B112" t="str">
            <v>BIO-010</v>
          </cell>
          <cell r="C112" t="str">
            <v xml:space="preserve">CABINA DE FLUJO LAMINAR HORIZONTAL </v>
          </cell>
          <cell r="D112" t="str">
            <v>L</v>
          </cell>
          <cell r="E112" t="str">
            <v>BIO</v>
          </cell>
          <cell r="F112" t="str">
            <v>E</v>
          </cell>
          <cell r="H112" t="str">
            <v>0</v>
          </cell>
          <cell r="I112" t="e">
            <v>#REF!</v>
          </cell>
          <cell r="J112" t="str">
            <v>0</v>
          </cell>
          <cell r="K112" t="str">
            <v>0</v>
          </cell>
          <cell r="L112" t="str">
            <v>0</v>
          </cell>
          <cell r="M112" t="str">
            <v>0</v>
          </cell>
          <cell r="N112" t="str">
            <v>0</v>
          </cell>
          <cell r="O112" t="e">
            <v>#REF!</v>
          </cell>
        </row>
        <row r="113">
          <cell r="B113" t="str">
            <v>BIO-011</v>
          </cell>
          <cell r="C113" t="str">
            <v xml:space="preserve">CITOCENTRÍFUGA </v>
          </cell>
          <cell r="D113" t="str">
            <v>L</v>
          </cell>
          <cell r="E113" t="str">
            <v>BIO</v>
          </cell>
          <cell r="F113" t="str">
            <v>E</v>
          </cell>
          <cell r="H113" t="str">
            <v>0</v>
          </cell>
          <cell r="I113" t="e">
            <v>#REF!</v>
          </cell>
          <cell r="J113" t="str">
            <v>0</v>
          </cell>
          <cell r="K113" t="str">
            <v>0</v>
          </cell>
          <cell r="L113" t="str">
            <v>0</v>
          </cell>
          <cell r="M113" t="str">
            <v>0</v>
          </cell>
          <cell r="N113" t="str">
            <v>0</v>
          </cell>
          <cell r="O113" t="e">
            <v>#REF!</v>
          </cell>
        </row>
        <row r="114">
          <cell r="B114" t="str">
            <v>BIO-012</v>
          </cell>
          <cell r="C114" t="str">
            <v>EQUIPO DE PERFIL CARDIACO - QUIMICA SECA</v>
          </cell>
          <cell r="D114" t="str">
            <v>L</v>
          </cell>
          <cell r="E114" t="str">
            <v>BIO</v>
          </cell>
          <cell r="F114" t="str">
            <v>E</v>
          </cell>
          <cell r="H114" t="str">
            <v>0</v>
          </cell>
          <cell r="I114" t="e">
            <v>#REF!</v>
          </cell>
          <cell r="J114" t="str">
            <v>0</v>
          </cell>
          <cell r="K114" t="str">
            <v>0</v>
          </cell>
          <cell r="L114" t="str">
            <v>0</v>
          </cell>
          <cell r="M114" t="str">
            <v>0</v>
          </cell>
          <cell r="N114" t="str">
            <v>0</v>
          </cell>
          <cell r="O114" t="e">
            <v>#REF!</v>
          </cell>
        </row>
        <row r="115">
          <cell r="B115" t="str">
            <v>BIO-013</v>
          </cell>
          <cell r="C115" t="str">
            <v>EQUIPO DE PERFIL LIPIDICO - QUIMICA SECA</v>
          </cell>
          <cell r="D115" t="str">
            <v>L</v>
          </cell>
          <cell r="E115" t="str">
            <v>BIO</v>
          </cell>
          <cell r="F115" t="str">
            <v>E</v>
          </cell>
          <cell r="H115" t="str">
            <v>0</v>
          </cell>
          <cell r="I115" t="e">
            <v>#REF!</v>
          </cell>
          <cell r="J115" t="str">
            <v>0</v>
          </cell>
          <cell r="K115" t="str">
            <v>0</v>
          </cell>
          <cell r="L115" t="str">
            <v>0</v>
          </cell>
          <cell r="M115" t="str">
            <v>0</v>
          </cell>
          <cell r="N115" t="str">
            <v>0</v>
          </cell>
          <cell r="O115" t="e">
            <v>#REF!</v>
          </cell>
        </row>
        <row r="116">
          <cell r="B116" t="str">
            <v>BIO-014</v>
          </cell>
          <cell r="C116" t="str">
            <v xml:space="preserve">EQUIPO DETECTOR  CONSUMO DE DROGAS </v>
          </cell>
          <cell r="D116" t="str">
            <v>L</v>
          </cell>
          <cell r="E116" t="str">
            <v>BIO</v>
          </cell>
          <cell r="F116" t="str">
            <v>E</v>
          </cell>
          <cell r="H116" t="str">
            <v>0</v>
          </cell>
          <cell r="I116" t="e">
            <v>#REF!</v>
          </cell>
          <cell r="J116" t="str">
            <v>0</v>
          </cell>
          <cell r="K116" t="str">
            <v>0</v>
          </cell>
          <cell r="L116" t="str">
            <v>0</v>
          </cell>
          <cell r="M116" t="str">
            <v>0</v>
          </cell>
          <cell r="N116" t="str">
            <v>0</v>
          </cell>
          <cell r="O116" t="e">
            <v>#REF!</v>
          </cell>
        </row>
        <row r="117">
          <cell r="B117" t="str">
            <v>BIO-015</v>
          </cell>
          <cell r="C117" t="str">
            <v xml:space="preserve">EQUIPO DETECTOR DE ALCOHOL </v>
          </cell>
          <cell r="D117" t="str">
            <v>L</v>
          </cell>
          <cell r="E117" t="str">
            <v>BIO</v>
          </cell>
          <cell r="F117" t="str">
            <v>E</v>
          </cell>
          <cell r="H117" t="str">
            <v>0</v>
          </cell>
          <cell r="I117" t="e">
            <v>#REF!</v>
          </cell>
          <cell r="J117" t="str">
            <v>0</v>
          </cell>
          <cell r="K117" t="str">
            <v>0</v>
          </cell>
          <cell r="L117" t="str">
            <v>0</v>
          </cell>
          <cell r="M117" t="str">
            <v>0</v>
          </cell>
          <cell r="N117" t="str">
            <v>0</v>
          </cell>
          <cell r="O117" t="e">
            <v>#REF!</v>
          </cell>
        </row>
        <row r="118">
          <cell r="B118" t="str">
            <v>BIO-016</v>
          </cell>
          <cell r="C118" t="str">
            <v>EQUIPO DETECTOR DE PROTEINURIA EN ORINA - QUIMICA SECA</v>
          </cell>
          <cell r="D118" t="str">
            <v>L</v>
          </cell>
          <cell r="E118" t="str">
            <v>BIO</v>
          </cell>
          <cell r="F118" t="str">
            <v>E</v>
          </cell>
          <cell r="H118" t="str">
            <v>0</v>
          </cell>
          <cell r="I118" t="e">
            <v>#REF!</v>
          </cell>
          <cell r="J118" t="str">
            <v>0</v>
          </cell>
          <cell r="K118" t="str">
            <v>0</v>
          </cell>
          <cell r="L118" t="str">
            <v>0</v>
          </cell>
          <cell r="M118" t="str">
            <v>0</v>
          </cell>
          <cell r="N118" t="str">
            <v>0</v>
          </cell>
          <cell r="O118" t="e">
            <v>#REF!</v>
          </cell>
        </row>
        <row r="119">
          <cell r="B119" t="str">
            <v>BIO-017</v>
          </cell>
          <cell r="C119" t="str">
            <v>EQUIPO PORTATIL DE PERFIL LIPIDICO</v>
          </cell>
          <cell r="D119" t="str">
            <v>L</v>
          </cell>
          <cell r="E119" t="str">
            <v>BIO</v>
          </cell>
          <cell r="F119" t="str">
            <v>E</v>
          </cell>
          <cell r="H119" t="str">
            <v>0</v>
          </cell>
          <cell r="I119" t="e">
            <v>#REF!</v>
          </cell>
          <cell r="J119" t="str">
            <v>0</v>
          </cell>
          <cell r="K119">
            <v>1</v>
          </cell>
          <cell r="L119" t="str">
            <v>0</v>
          </cell>
          <cell r="M119" t="str">
            <v>0</v>
          </cell>
          <cell r="N119" t="str">
            <v>0</v>
          </cell>
          <cell r="O119" t="e">
            <v>#REF!</v>
          </cell>
        </row>
        <row r="120">
          <cell r="B120" t="str">
            <v>BIO-018</v>
          </cell>
          <cell r="C120" t="str">
            <v xml:space="preserve">ESPECTROFOTÓMETRO </v>
          </cell>
          <cell r="D120" t="str">
            <v>L</v>
          </cell>
          <cell r="E120" t="str">
            <v>BIO</v>
          </cell>
          <cell r="F120" t="str">
            <v>E</v>
          </cell>
          <cell r="H120" t="str">
            <v>0</v>
          </cell>
          <cell r="I120" t="e">
            <v>#REF!</v>
          </cell>
          <cell r="J120" t="str">
            <v>0</v>
          </cell>
          <cell r="K120" t="str">
            <v>0</v>
          </cell>
          <cell r="L120" t="str">
            <v>0</v>
          </cell>
          <cell r="M120" t="str">
            <v>0</v>
          </cell>
          <cell r="N120" t="str">
            <v>0</v>
          </cell>
          <cell r="O120" t="e">
            <v>#REF!</v>
          </cell>
        </row>
        <row r="121">
          <cell r="B121" t="str">
            <v>BIO-019</v>
          </cell>
          <cell r="C121" t="str">
            <v xml:space="preserve">GLUCÓMETRO PORTÁTIL </v>
          </cell>
          <cell r="D121" t="str">
            <v>L</v>
          </cell>
          <cell r="E121" t="str">
            <v>BIO</v>
          </cell>
          <cell r="F121" t="str">
            <v>E</v>
          </cell>
          <cell r="H121" t="str">
            <v>0</v>
          </cell>
          <cell r="I121" t="e">
            <v>#REF!</v>
          </cell>
          <cell r="J121">
            <v>1</v>
          </cell>
          <cell r="K121">
            <v>2</v>
          </cell>
          <cell r="L121" t="str">
            <v>0</v>
          </cell>
          <cell r="M121" t="str">
            <v>0</v>
          </cell>
          <cell r="N121" t="str">
            <v>0</v>
          </cell>
          <cell r="O121" t="e">
            <v>#REF!</v>
          </cell>
        </row>
        <row r="122">
          <cell r="B122" t="str">
            <v>BIO-020</v>
          </cell>
          <cell r="C122" t="str">
            <v>INCUBADORA  DE MICROBIOLOGÍA CO2</v>
          </cell>
          <cell r="D122" t="str">
            <v>L</v>
          </cell>
          <cell r="E122" t="str">
            <v>BIO</v>
          </cell>
          <cell r="F122" t="str">
            <v>E</v>
          </cell>
          <cell r="H122" t="str">
            <v>0</v>
          </cell>
          <cell r="I122" t="e">
            <v>#REF!</v>
          </cell>
          <cell r="J122" t="str">
            <v>0</v>
          </cell>
          <cell r="K122" t="str">
            <v>0</v>
          </cell>
          <cell r="L122" t="str">
            <v>0</v>
          </cell>
          <cell r="M122" t="str">
            <v>0</v>
          </cell>
          <cell r="N122" t="str">
            <v>0</v>
          </cell>
          <cell r="O122" t="e">
            <v>#REF!</v>
          </cell>
        </row>
        <row r="123">
          <cell r="B123" t="str">
            <v>BIO-021</v>
          </cell>
          <cell r="C123" t="str">
            <v>INCUBADORA  DE MICROBIOLOGÍA DE 30 A 40 LITROS</v>
          </cell>
          <cell r="D123" t="str">
            <v>L</v>
          </cell>
          <cell r="E123" t="str">
            <v>BIO</v>
          </cell>
          <cell r="F123" t="str">
            <v>E</v>
          </cell>
          <cell r="H123" t="str">
            <v>0</v>
          </cell>
          <cell r="I123" t="e">
            <v>#REF!</v>
          </cell>
          <cell r="J123" t="str">
            <v>0</v>
          </cell>
          <cell r="K123" t="str">
            <v>0</v>
          </cell>
          <cell r="L123" t="str">
            <v>0</v>
          </cell>
          <cell r="M123" t="str">
            <v>0</v>
          </cell>
          <cell r="N123" t="str">
            <v>0</v>
          </cell>
          <cell r="O123" t="e">
            <v>#REF!</v>
          </cell>
        </row>
        <row r="124">
          <cell r="B124" t="str">
            <v>BIO-022</v>
          </cell>
          <cell r="C124" t="str">
            <v>INCUBADORA  DE MICROBIOLOGÍA DE 40 A 60 LITROS</v>
          </cell>
          <cell r="D124" t="str">
            <v>L</v>
          </cell>
          <cell r="E124" t="str">
            <v>BIO</v>
          </cell>
          <cell r="F124" t="str">
            <v>E</v>
          </cell>
          <cell r="H124" t="str">
            <v>0</v>
          </cell>
          <cell r="I124" t="e">
            <v>#REF!</v>
          </cell>
          <cell r="J124" t="str">
            <v>0</v>
          </cell>
          <cell r="K124" t="str">
            <v>0</v>
          </cell>
          <cell r="L124" t="str">
            <v>0</v>
          </cell>
          <cell r="M124" t="str">
            <v>0</v>
          </cell>
          <cell r="N124" t="str">
            <v>0</v>
          </cell>
          <cell r="O124" t="e">
            <v>#REF!</v>
          </cell>
        </row>
        <row r="125">
          <cell r="B125" t="str">
            <v>BIO-023</v>
          </cell>
          <cell r="C125" t="str">
            <v>POTENCIÓMETRO</v>
          </cell>
          <cell r="D125" t="str">
            <v>L</v>
          </cell>
          <cell r="E125" t="str">
            <v>BIO</v>
          </cell>
          <cell r="F125" t="str">
            <v>E</v>
          </cell>
          <cell r="H125" t="str">
            <v>0</v>
          </cell>
          <cell r="I125" t="e">
            <v>#REF!</v>
          </cell>
          <cell r="J125" t="str">
            <v>0</v>
          </cell>
          <cell r="K125" t="str">
            <v>0</v>
          </cell>
          <cell r="L125" t="str">
            <v>0</v>
          </cell>
          <cell r="M125" t="str">
            <v>0</v>
          </cell>
          <cell r="N125" t="str">
            <v>0</v>
          </cell>
          <cell r="O125" t="e">
            <v>#REF!</v>
          </cell>
        </row>
        <row r="126">
          <cell r="B126" t="str">
            <v>BIO-024</v>
          </cell>
          <cell r="C126" t="str">
            <v>POTENCIOMETRO DIGITAL</v>
          </cell>
          <cell r="D126" t="str">
            <v>L</v>
          </cell>
          <cell r="E126" t="str">
            <v>BIO</v>
          </cell>
          <cell r="F126" t="str">
            <v>E</v>
          </cell>
          <cell r="H126" t="str">
            <v>0</v>
          </cell>
          <cell r="I126" t="e">
            <v>#REF!</v>
          </cell>
          <cell r="J126" t="str">
            <v>0</v>
          </cell>
          <cell r="K126" t="str">
            <v>0</v>
          </cell>
          <cell r="L126" t="str">
            <v>0</v>
          </cell>
          <cell r="M126" t="str">
            <v>0</v>
          </cell>
          <cell r="N126" t="str">
            <v>0</v>
          </cell>
          <cell r="O126" t="e">
            <v>#REF!</v>
          </cell>
        </row>
        <row r="127">
          <cell r="B127" t="str">
            <v>BIO-025</v>
          </cell>
          <cell r="C127" t="str">
            <v xml:space="preserve">ROTADOR DE PLAQUETAS </v>
          </cell>
          <cell r="D127" t="str">
            <v>L</v>
          </cell>
          <cell r="E127" t="str">
            <v>BIO</v>
          </cell>
          <cell r="F127" t="str">
            <v>E</v>
          </cell>
          <cell r="H127" t="str">
            <v>0</v>
          </cell>
          <cell r="I127" t="e">
            <v>#REF!</v>
          </cell>
          <cell r="J127" t="str">
            <v>0</v>
          </cell>
          <cell r="K127" t="str">
            <v>0</v>
          </cell>
          <cell r="L127" t="str">
            <v>0</v>
          </cell>
          <cell r="M127" t="str">
            <v>0</v>
          </cell>
          <cell r="N127" t="str">
            <v>0</v>
          </cell>
          <cell r="O127" t="e">
            <v>#REF!</v>
          </cell>
        </row>
        <row r="128">
          <cell r="B128" t="str">
            <v>BIO-026</v>
          </cell>
          <cell r="C128" t="str">
            <v>ROTADOR SEROLOGICO</v>
          </cell>
          <cell r="D128" t="str">
            <v>L</v>
          </cell>
          <cell r="E128" t="str">
            <v>BIO</v>
          </cell>
          <cell r="F128" t="str">
            <v>E</v>
          </cell>
          <cell r="H128" t="str">
            <v>0</v>
          </cell>
          <cell r="I128" t="e">
            <v>#REF!</v>
          </cell>
          <cell r="J128" t="str">
            <v>0</v>
          </cell>
          <cell r="K128" t="str">
            <v>0</v>
          </cell>
          <cell r="L128" t="str">
            <v>0</v>
          </cell>
          <cell r="M128" t="str">
            <v>0</v>
          </cell>
          <cell r="N128" t="str">
            <v>0</v>
          </cell>
          <cell r="O128" t="e">
            <v>#REF!</v>
          </cell>
        </row>
        <row r="129">
          <cell r="B129" t="str">
            <v>BS-001</v>
          </cell>
          <cell r="C129" t="str">
            <v>AGITADOR PARA BOLSAS DE SANGRE</v>
          </cell>
          <cell r="D129" t="str">
            <v>L</v>
          </cell>
          <cell r="E129" t="str">
            <v>BS</v>
          </cell>
          <cell r="F129" t="str">
            <v>E</v>
          </cell>
          <cell r="H129" t="str">
            <v>0</v>
          </cell>
          <cell r="I129" t="e">
            <v>#REF!</v>
          </cell>
          <cell r="J129" t="str">
            <v>0</v>
          </cell>
          <cell r="K129" t="str">
            <v>0</v>
          </cell>
          <cell r="L129" t="str">
            <v>0</v>
          </cell>
          <cell r="M129" t="str">
            <v>0</v>
          </cell>
          <cell r="N129" t="str">
            <v>0</v>
          </cell>
          <cell r="O129" t="e">
            <v>#REF!</v>
          </cell>
        </row>
        <row r="130">
          <cell r="B130" t="str">
            <v>CB-001</v>
          </cell>
          <cell r="C130" t="str">
            <v>BOMBA MANUAL (ALIMENTACIÓN DE COMBUSTIBLE)</v>
          </cell>
          <cell r="D130" t="str">
            <v>E</v>
          </cell>
          <cell r="E130" t="str">
            <v>CB</v>
          </cell>
          <cell r="F130" t="str">
            <v>C</v>
          </cell>
          <cell r="H130">
            <v>1</v>
          </cell>
          <cell r="I130" t="e">
            <v>#REF!</v>
          </cell>
          <cell r="J130" t="str">
            <v>0</v>
          </cell>
          <cell r="K130" t="str">
            <v>0</v>
          </cell>
          <cell r="L130" t="str">
            <v>0</v>
          </cell>
          <cell r="M130" t="str">
            <v>0</v>
          </cell>
          <cell r="N130" t="str">
            <v>0</v>
          </cell>
          <cell r="O130" t="e">
            <v>#REF!</v>
          </cell>
        </row>
        <row r="131">
          <cell r="B131" t="str">
            <v>CB-002</v>
          </cell>
          <cell r="C131" t="str">
            <v>ESTACION REDUCTORA Y MEDICION DE GAS</v>
          </cell>
          <cell r="D131" t="str">
            <v>E</v>
          </cell>
          <cell r="E131" t="str">
            <v>CB</v>
          </cell>
          <cell r="F131" t="str">
            <v>C</v>
          </cell>
          <cell r="H131">
            <v>1</v>
          </cell>
          <cell r="I131" t="e">
            <v>#REF!</v>
          </cell>
          <cell r="J131" t="str">
            <v>0</v>
          </cell>
          <cell r="K131" t="str">
            <v>0</v>
          </cell>
          <cell r="L131" t="str">
            <v>0</v>
          </cell>
          <cell r="M131" t="str">
            <v>0</v>
          </cell>
          <cell r="N131" t="str">
            <v>0</v>
          </cell>
          <cell r="O131" t="e">
            <v>#REF!</v>
          </cell>
        </row>
        <row r="132">
          <cell r="B132" t="str">
            <v>CB-003</v>
          </cell>
          <cell r="C132" t="str">
            <v>TANQUE CISTERNA  DE 1000 GALONES D2</v>
          </cell>
          <cell r="D132" t="str">
            <v>E</v>
          </cell>
          <cell r="E132" t="str">
            <v>CB</v>
          </cell>
          <cell r="F132" t="str">
            <v>C</v>
          </cell>
          <cell r="H132">
            <v>1</v>
          </cell>
          <cell r="I132" t="e">
            <v>#REF!</v>
          </cell>
          <cell r="J132" t="str">
            <v>0</v>
          </cell>
          <cell r="K132" t="str">
            <v>0</v>
          </cell>
          <cell r="L132" t="str">
            <v>0</v>
          </cell>
          <cell r="M132" t="str">
            <v>0</v>
          </cell>
          <cell r="N132" t="str">
            <v>0</v>
          </cell>
          <cell r="O132" t="e">
            <v>#REF!</v>
          </cell>
        </row>
        <row r="133">
          <cell r="B133" t="str">
            <v>CB-004</v>
          </cell>
          <cell r="C133" t="str">
            <v>TANQUE CISTERNA  DE 1000 GALONES GLP ó GNC</v>
          </cell>
          <cell r="D133" t="str">
            <v>E</v>
          </cell>
          <cell r="E133" t="str">
            <v>CB</v>
          </cell>
          <cell r="F133" t="str">
            <v>C</v>
          </cell>
          <cell r="H133">
            <v>1</v>
          </cell>
          <cell r="I133" t="e">
            <v>#REF!</v>
          </cell>
          <cell r="J133" t="str">
            <v>0</v>
          </cell>
          <cell r="K133" t="str">
            <v>0</v>
          </cell>
          <cell r="L133" t="str">
            <v>0</v>
          </cell>
          <cell r="M133" t="str">
            <v>0</v>
          </cell>
          <cell r="N133" t="str">
            <v>0</v>
          </cell>
          <cell r="O133" t="e">
            <v>#REF!</v>
          </cell>
        </row>
        <row r="134">
          <cell r="B134" t="str">
            <v>CB-005</v>
          </cell>
          <cell r="C134" t="str">
            <v>TANQUE CISTERNA  DE 2000 GALONES D2</v>
          </cell>
          <cell r="D134" t="str">
            <v>E</v>
          </cell>
          <cell r="E134" t="str">
            <v>CB</v>
          </cell>
          <cell r="F134" t="str">
            <v>C</v>
          </cell>
          <cell r="H134">
            <v>1</v>
          </cell>
          <cell r="I134" t="e">
            <v>#REF!</v>
          </cell>
          <cell r="J134" t="str">
            <v>0</v>
          </cell>
          <cell r="K134" t="str">
            <v>0</v>
          </cell>
          <cell r="L134" t="str">
            <v>0</v>
          </cell>
          <cell r="M134" t="str">
            <v>0</v>
          </cell>
          <cell r="N134" t="str">
            <v>0</v>
          </cell>
          <cell r="O134" t="e">
            <v>#REF!</v>
          </cell>
        </row>
        <row r="135">
          <cell r="B135" t="str">
            <v>CB-006</v>
          </cell>
          <cell r="C135" t="str">
            <v>TANQUE CISTERNA  DE 2000 GALONES D2</v>
          </cell>
          <cell r="D135" t="str">
            <v>E</v>
          </cell>
          <cell r="E135" t="str">
            <v>CB</v>
          </cell>
          <cell r="F135" t="str">
            <v>C</v>
          </cell>
          <cell r="H135">
            <v>1</v>
          </cell>
          <cell r="I135" t="e">
            <v>#REF!</v>
          </cell>
          <cell r="J135" t="str">
            <v>0</v>
          </cell>
          <cell r="K135" t="str">
            <v>0</v>
          </cell>
          <cell r="L135" t="str">
            <v>0</v>
          </cell>
          <cell r="M135" t="str">
            <v>0</v>
          </cell>
          <cell r="N135" t="str">
            <v>0</v>
          </cell>
          <cell r="O135" t="e">
            <v>#REF!</v>
          </cell>
        </row>
        <row r="136">
          <cell r="B136" t="str">
            <v>CB-007</v>
          </cell>
          <cell r="C136" t="str">
            <v>TANQUE CISTERNA  DE 2000 GALONES GLP ó GNC</v>
          </cell>
          <cell r="D136" t="str">
            <v>E</v>
          </cell>
          <cell r="E136" t="str">
            <v>CB</v>
          </cell>
          <cell r="F136" t="str">
            <v>C</v>
          </cell>
          <cell r="H136">
            <v>1</v>
          </cell>
          <cell r="I136" t="e">
            <v>#REF!</v>
          </cell>
          <cell r="J136" t="str">
            <v>0</v>
          </cell>
          <cell r="K136" t="str">
            <v>0</v>
          </cell>
          <cell r="L136" t="str">
            <v>0</v>
          </cell>
          <cell r="M136" t="str">
            <v>0</v>
          </cell>
          <cell r="N136" t="str">
            <v>0</v>
          </cell>
          <cell r="O136" t="e">
            <v>#REF!</v>
          </cell>
        </row>
        <row r="137">
          <cell r="B137" t="str">
            <v>CB-008</v>
          </cell>
          <cell r="C137" t="str">
            <v>TANQUE CISTERNA  DE 700 GALONES GLP ó GNC</v>
          </cell>
          <cell r="D137" t="str">
            <v>E</v>
          </cell>
          <cell r="E137" t="str">
            <v>CB</v>
          </cell>
          <cell r="F137" t="str">
            <v>C</v>
          </cell>
          <cell r="H137">
            <v>1</v>
          </cell>
          <cell r="I137" t="e">
            <v>#REF!</v>
          </cell>
          <cell r="J137" t="str">
            <v>0</v>
          </cell>
          <cell r="K137" t="str">
            <v>0</v>
          </cell>
          <cell r="L137" t="str">
            <v>0</v>
          </cell>
          <cell r="M137" t="str">
            <v>0</v>
          </cell>
          <cell r="N137" t="str">
            <v>0</v>
          </cell>
          <cell r="O137" t="e">
            <v>#REF!</v>
          </cell>
        </row>
        <row r="138">
          <cell r="B138" t="str">
            <v>CB-009</v>
          </cell>
          <cell r="C138" t="str">
            <v>TANQUE CISTERNA DE PETRÓLEO DE 1000 GLS. O GAS EQUIVALENTE</v>
          </cell>
          <cell r="D138" t="str">
            <v>E</v>
          </cell>
          <cell r="E138" t="str">
            <v>CB</v>
          </cell>
          <cell r="F138" t="str">
            <v>C</v>
          </cell>
          <cell r="H138">
            <v>1</v>
          </cell>
          <cell r="I138" t="e">
            <v>#REF!</v>
          </cell>
          <cell r="J138" t="str">
            <v>0</v>
          </cell>
          <cell r="K138" t="str">
            <v>0</v>
          </cell>
          <cell r="L138" t="str">
            <v>0</v>
          </cell>
          <cell r="M138" t="str">
            <v>0</v>
          </cell>
          <cell r="N138" t="str">
            <v>0</v>
          </cell>
          <cell r="O138" t="e">
            <v>#REF!</v>
          </cell>
        </row>
        <row r="139">
          <cell r="B139" t="str">
            <v>CB-010</v>
          </cell>
          <cell r="C139" t="str">
            <v xml:space="preserve">TANQUE DE  PETRÓLEO  DIARIO  PARA GRUPO ELECTRÓGENO  </v>
          </cell>
          <cell r="D139" t="str">
            <v>E</v>
          </cell>
          <cell r="E139" t="str">
            <v>CB</v>
          </cell>
          <cell r="F139" t="str">
            <v>C</v>
          </cell>
          <cell r="H139">
            <v>1</v>
          </cell>
          <cell r="I139" t="e">
            <v>#REF!</v>
          </cell>
          <cell r="J139" t="str">
            <v>0</v>
          </cell>
          <cell r="K139" t="str">
            <v>0</v>
          </cell>
          <cell r="L139" t="str">
            <v>0</v>
          </cell>
          <cell r="M139" t="str">
            <v>0</v>
          </cell>
          <cell r="N139" t="str">
            <v>0</v>
          </cell>
          <cell r="O139" t="e">
            <v>#REF!</v>
          </cell>
        </row>
        <row r="140">
          <cell r="B140" t="str">
            <v>CB-011</v>
          </cell>
          <cell r="C140" t="str">
            <v>TANQUE DE DIARIO DE PETROLEO PARA CALDEROS 50 GALONES</v>
          </cell>
          <cell r="D140" t="str">
            <v>E</v>
          </cell>
          <cell r="E140" t="str">
            <v>CB</v>
          </cell>
          <cell r="F140" t="str">
            <v>C</v>
          </cell>
          <cell r="H140">
            <v>1</v>
          </cell>
          <cell r="I140" t="e">
            <v>#REF!</v>
          </cell>
          <cell r="J140" t="str">
            <v>0</v>
          </cell>
          <cell r="K140" t="str">
            <v>0</v>
          </cell>
          <cell r="L140" t="str">
            <v>0</v>
          </cell>
          <cell r="M140" t="str">
            <v>0</v>
          </cell>
          <cell r="N140" t="str">
            <v>0</v>
          </cell>
          <cell r="O140" t="e">
            <v>#REF!</v>
          </cell>
        </row>
        <row r="141">
          <cell r="B141" t="str">
            <v>CB-012</v>
          </cell>
          <cell r="C141" t="str">
            <v>TANQUE DE DIARIO PARA COMBUSTIBLE DE CALDERO 120 GALONES</v>
          </cell>
          <cell r="D141" t="str">
            <v>E</v>
          </cell>
          <cell r="E141" t="str">
            <v>CB</v>
          </cell>
          <cell r="F141" t="str">
            <v>C</v>
          </cell>
          <cell r="H141">
            <v>1</v>
          </cell>
          <cell r="I141" t="e">
            <v>#REF!</v>
          </cell>
          <cell r="J141" t="str">
            <v>0</v>
          </cell>
          <cell r="K141" t="str">
            <v>0</v>
          </cell>
          <cell r="L141" t="str">
            <v>0</v>
          </cell>
          <cell r="M141" t="str">
            <v>0</v>
          </cell>
          <cell r="N141" t="str">
            <v>0</v>
          </cell>
          <cell r="O141" t="e">
            <v>#REF!</v>
          </cell>
        </row>
        <row r="142">
          <cell r="B142" t="str">
            <v>CB-013</v>
          </cell>
          <cell r="C142" t="str">
            <v>TANQUE DE PETROLEO CON ELECTROBOMBAS DE PETROLEO</v>
          </cell>
          <cell r="D142" t="str">
            <v>E</v>
          </cell>
          <cell r="E142" t="str">
            <v>CB</v>
          </cell>
          <cell r="F142" t="str">
            <v>E</v>
          </cell>
          <cell r="H142">
            <v>1</v>
          </cell>
          <cell r="I142" t="e">
            <v>#REF!</v>
          </cell>
          <cell r="J142" t="str">
            <v>0</v>
          </cell>
          <cell r="K142" t="str">
            <v>0</v>
          </cell>
          <cell r="L142" t="str">
            <v>0</v>
          </cell>
          <cell r="M142" t="str">
            <v>0</v>
          </cell>
          <cell r="N142" t="str">
            <v>0</v>
          </cell>
          <cell r="O142" t="e">
            <v>#REF!</v>
          </cell>
        </row>
        <row r="143">
          <cell r="B143" t="str">
            <v>CIR-001</v>
          </cell>
          <cell r="C143" t="str">
            <v>SET DE INSTRUMENTAL PARA RETIRAR PUNTOS</v>
          </cell>
          <cell r="D143" t="str">
            <v>I</v>
          </cell>
          <cell r="E143" t="str">
            <v>CIR</v>
          </cell>
          <cell r="F143" t="str">
            <v>E</v>
          </cell>
          <cell r="H143" t="str">
            <v>0</v>
          </cell>
          <cell r="I143" t="e">
            <v>#REF!</v>
          </cell>
          <cell r="J143">
            <v>3</v>
          </cell>
          <cell r="K143" t="str">
            <v>0</v>
          </cell>
          <cell r="L143" t="str">
            <v>0</v>
          </cell>
          <cell r="M143" t="str">
            <v>0</v>
          </cell>
          <cell r="N143" t="str">
            <v>0</v>
          </cell>
          <cell r="O143" t="e">
            <v>#REF!</v>
          </cell>
        </row>
        <row r="144">
          <cell r="B144" t="str">
            <v>CIR-002</v>
          </cell>
          <cell r="C144" t="str">
            <v>SET DE INSTRUMENTAL PARA SUTURA</v>
          </cell>
          <cell r="D144" t="str">
            <v>I</v>
          </cell>
          <cell r="E144" t="str">
            <v>CIR</v>
          </cell>
          <cell r="F144" t="str">
            <v>E</v>
          </cell>
          <cell r="H144" t="str">
            <v>0</v>
          </cell>
          <cell r="I144" t="e">
            <v>#REF!</v>
          </cell>
          <cell r="J144">
            <v>3</v>
          </cell>
          <cell r="K144" t="str">
            <v>0</v>
          </cell>
          <cell r="L144" t="str">
            <v>0</v>
          </cell>
          <cell r="M144" t="str">
            <v>0</v>
          </cell>
          <cell r="N144" t="str">
            <v>0</v>
          </cell>
          <cell r="O144" t="e">
            <v>#REF!</v>
          </cell>
        </row>
        <row r="145">
          <cell r="B145" t="str">
            <v>CIR-003</v>
          </cell>
          <cell r="C145" t="str">
            <v>SET INSTRUMENTAL DE APENDICECTOMIA</v>
          </cell>
          <cell r="D145" t="str">
            <v>I</v>
          </cell>
          <cell r="E145" t="str">
            <v>CIR</v>
          </cell>
          <cell r="F145" t="str">
            <v>E</v>
          </cell>
          <cell r="H145" t="str">
            <v>0</v>
          </cell>
          <cell r="I145" t="e">
            <v>#REF!</v>
          </cell>
          <cell r="J145">
            <v>3</v>
          </cell>
          <cell r="K145" t="str">
            <v>0</v>
          </cell>
          <cell r="L145" t="str">
            <v>0</v>
          </cell>
          <cell r="M145" t="str">
            <v>0</v>
          </cell>
          <cell r="N145" t="str">
            <v>0</v>
          </cell>
          <cell r="O145" t="e">
            <v>#REF!</v>
          </cell>
        </row>
        <row r="146">
          <cell r="B146" t="str">
            <v>CIR-004</v>
          </cell>
          <cell r="C146" t="str">
            <v>SET INSTRUMENTAL DE CIRUGIA DE MAMA</v>
          </cell>
          <cell r="D146" t="str">
            <v>I</v>
          </cell>
          <cell r="E146" t="str">
            <v>CIR</v>
          </cell>
          <cell r="F146" t="str">
            <v>E</v>
          </cell>
          <cell r="H146" t="str">
            <v>0</v>
          </cell>
          <cell r="I146" t="e">
            <v>#REF!</v>
          </cell>
          <cell r="J146">
            <v>3</v>
          </cell>
          <cell r="K146" t="str">
            <v>0</v>
          </cell>
          <cell r="L146" t="str">
            <v>0</v>
          </cell>
          <cell r="M146" t="str">
            <v>0</v>
          </cell>
          <cell r="N146" t="str">
            <v>0</v>
          </cell>
          <cell r="O146" t="e">
            <v>#REF!</v>
          </cell>
        </row>
        <row r="147">
          <cell r="B147" t="str">
            <v>CIR-005</v>
          </cell>
          <cell r="C147" t="str">
            <v>SET INSTRUMENTAL DE CIRUGIA LAPAROSCOPICA</v>
          </cell>
          <cell r="D147" t="str">
            <v>I</v>
          </cell>
          <cell r="E147" t="str">
            <v>CIR</v>
          </cell>
          <cell r="F147" t="str">
            <v>E</v>
          </cell>
          <cell r="H147" t="str">
            <v>0</v>
          </cell>
          <cell r="I147" t="e">
            <v>#REF!</v>
          </cell>
          <cell r="J147">
            <v>3</v>
          </cell>
          <cell r="K147" t="str">
            <v>0</v>
          </cell>
          <cell r="L147" t="str">
            <v>0</v>
          </cell>
          <cell r="M147" t="str">
            <v>0</v>
          </cell>
          <cell r="N147" t="str">
            <v>0</v>
          </cell>
          <cell r="O147" t="e">
            <v>#REF!</v>
          </cell>
        </row>
        <row r="148">
          <cell r="B148" t="str">
            <v>CIR-006</v>
          </cell>
          <cell r="C148" t="str">
            <v>SET INSTRUMENTAL DE CIRUGIA MAYOR</v>
          </cell>
          <cell r="D148" t="str">
            <v>I</v>
          </cell>
          <cell r="E148" t="str">
            <v>CIR</v>
          </cell>
          <cell r="F148" t="str">
            <v>E</v>
          </cell>
          <cell r="H148" t="str">
            <v>0</v>
          </cell>
          <cell r="I148" t="e">
            <v>#REF!</v>
          </cell>
          <cell r="J148">
            <v>3</v>
          </cell>
          <cell r="K148" t="str">
            <v>0</v>
          </cell>
          <cell r="L148" t="str">
            <v>0</v>
          </cell>
          <cell r="M148" t="str">
            <v>0</v>
          </cell>
          <cell r="N148" t="str">
            <v>0</v>
          </cell>
          <cell r="O148" t="e">
            <v>#REF!</v>
          </cell>
        </row>
        <row r="149">
          <cell r="B149" t="str">
            <v>CIR-007</v>
          </cell>
          <cell r="C149" t="str">
            <v>SET INSTRUMENTAL DE CIRUGIA MENOR</v>
          </cell>
          <cell r="D149" t="str">
            <v>I</v>
          </cell>
          <cell r="E149" t="str">
            <v>CIR</v>
          </cell>
          <cell r="F149" t="str">
            <v>E</v>
          </cell>
          <cell r="H149" t="str">
            <v>0</v>
          </cell>
          <cell r="I149" t="e">
            <v>#REF!</v>
          </cell>
          <cell r="J149">
            <v>3</v>
          </cell>
          <cell r="K149" t="str">
            <v>0</v>
          </cell>
          <cell r="L149" t="str">
            <v>0</v>
          </cell>
          <cell r="M149" t="str">
            <v>0</v>
          </cell>
          <cell r="N149" t="str">
            <v>0</v>
          </cell>
          <cell r="O149" t="e">
            <v>#REF!</v>
          </cell>
        </row>
        <row r="150">
          <cell r="B150" t="str">
            <v>CIR-008</v>
          </cell>
          <cell r="C150" t="str">
            <v>SET INSTRUMENTAL DE CIRUGIA MENOR DE TRAUMATOLOGIA</v>
          </cell>
          <cell r="D150" t="str">
            <v>I</v>
          </cell>
          <cell r="E150" t="str">
            <v>CIR</v>
          </cell>
          <cell r="F150" t="str">
            <v>E</v>
          </cell>
          <cell r="H150" t="str">
            <v>0</v>
          </cell>
          <cell r="I150" t="e">
            <v>#REF!</v>
          </cell>
          <cell r="J150">
            <v>3</v>
          </cell>
          <cell r="K150" t="str">
            <v>0</v>
          </cell>
          <cell r="L150" t="str">
            <v>0</v>
          </cell>
          <cell r="M150" t="str">
            <v>0</v>
          </cell>
          <cell r="N150" t="str">
            <v>0</v>
          </cell>
          <cell r="O150" t="e">
            <v>#REF!</v>
          </cell>
        </row>
        <row r="151">
          <cell r="B151" t="str">
            <v>CIR-009</v>
          </cell>
          <cell r="C151" t="str">
            <v>SET INSTRUMENTAL DE CIRUGIA MENOR DE UROLOGIA</v>
          </cell>
          <cell r="D151" t="str">
            <v>I</v>
          </cell>
          <cell r="E151" t="str">
            <v>CIR</v>
          </cell>
          <cell r="F151" t="str">
            <v>E</v>
          </cell>
          <cell r="H151" t="str">
            <v>0</v>
          </cell>
          <cell r="I151" t="e">
            <v>#REF!</v>
          </cell>
          <cell r="J151">
            <v>3</v>
          </cell>
          <cell r="K151" t="str">
            <v>0</v>
          </cell>
          <cell r="L151" t="str">
            <v>0</v>
          </cell>
          <cell r="M151" t="str">
            <v>0</v>
          </cell>
          <cell r="N151" t="str">
            <v>0</v>
          </cell>
          <cell r="O151" t="e">
            <v>#REF!</v>
          </cell>
        </row>
        <row r="152">
          <cell r="B152" t="str">
            <v>CIR-010</v>
          </cell>
          <cell r="C152" t="str">
            <v>SET INSTRUMENTAL DE CIRUGIA PEDIATRICA ESCOLAR</v>
          </cell>
          <cell r="D152" t="str">
            <v>I</v>
          </cell>
          <cell r="E152" t="str">
            <v>CIR</v>
          </cell>
          <cell r="F152" t="str">
            <v>E</v>
          </cell>
          <cell r="H152" t="str">
            <v>0</v>
          </cell>
          <cell r="I152" t="e">
            <v>#REF!</v>
          </cell>
          <cell r="J152">
            <v>3</v>
          </cell>
          <cell r="K152" t="str">
            <v>0</v>
          </cell>
          <cell r="L152" t="str">
            <v>0</v>
          </cell>
          <cell r="M152" t="str">
            <v>0</v>
          </cell>
          <cell r="N152" t="str">
            <v>0</v>
          </cell>
          <cell r="O152" t="e">
            <v>#REF!</v>
          </cell>
        </row>
        <row r="153">
          <cell r="B153" t="str">
            <v>CIR-011</v>
          </cell>
          <cell r="C153" t="str">
            <v>SET INSTRUMENTAL DE COLICESTEOTOMIA Y VIAS BILIARES</v>
          </cell>
          <cell r="D153" t="str">
            <v>I</v>
          </cell>
          <cell r="E153" t="str">
            <v>CIR</v>
          </cell>
          <cell r="F153" t="str">
            <v>E</v>
          </cell>
          <cell r="H153" t="str">
            <v>0</v>
          </cell>
          <cell r="I153" t="e">
            <v>#REF!</v>
          </cell>
          <cell r="J153">
            <v>3</v>
          </cell>
          <cell r="K153" t="str">
            <v>0</v>
          </cell>
          <cell r="L153" t="str">
            <v>0</v>
          </cell>
          <cell r="M153" t="str">
            <v>0</v>
          </cell>
          <cell r="N153" t="str">
            <v>0</v>
          </cell>
          <cell r="O153" t="e">
            <v>#REF!</v>
          </cell>
        </row>
        <row r="154">
          <cell r="B154" t="str">
            <v>CIR-012</v>
          </cell>
          <cell r="C154" t="str">
            <v>SET INSTRUMENTAL DE CURACIONES</v>
          </cell>
          <cell r="D154" t="str">
            <v>I</v>
          </cell>
          <cell r="E154" t="str">
            <v>CIR</v>
          </cell>
          <cell r="F154" t="str">
            <v>E</v>
          </cell>
          <cell r="H154" t="str">
            <v>0</v>
          </cell>
          <cell r="I154" t="e">
            <v>#REF!</v>
          </cell>
          <cell r="J154">
            <v>12</v>
          </cell>
          <cell r="K154" t="str">
            <v>0</v>
          </cell>
          <cell r="L154" t="str">
            <v>0</v>
          </cell>
          <cell r="M154" t="str">
            <v>0</v>
          </cell>
          <cell r="N154" t="str">
            <v>0</v>
          </cell>
          <cell r="O154" t="e">
            <v>#REF!</v>
          </cell>
        </row>
        <row r="155">
          <cell r="B155" t="str">
            <v>CIR-013</v>
          </cell>
          <cell r="C155" t="str">
            <v>SET INSTRUMENTAL DE DEBRIDACION Y LIMPIEZA QUIRURGICA</v>
          </cell>
          <cell r="D155" t="str">
            <v>I</v>
          </cell>
          <cell r="E155" t="str">
            <v>CIR</v>
          </cell>
          <cell r="F155" t="str">
            <v>E</v>
          </cell>
          <cell r="H155" t="str">
            <v>0</v>
          </cell>
          <cell r="I155" t="e">
            <v>#REF!</v>
          </cell>
          <cell r="J155">
            <v>3</v>
          </cell>
          <cell r="K155" t="str">
            <v>0</v>
          </cell>
          <cell r="L155" t="str">
            <v>0</v>
          </cell>
          <cell r="M155" t="str">
            <v>0</v>
          </cell>
          <cell r="N155" t="str">
            <v>0</v>
          </cell>
          <cell r="O155" t="e">
            <v>#REF!</v>
          </cell>
        </row>
        <row r="156">
          <cell r="B156" t="str">
            <v>CIR-014</v>
          </cell>
          <cell r="C156" t="str">
            <v>SET INSTRUMENTAL DE DERIVACION VENTRICULO PERITONEAL</v>
          </cell>
          <cell r="D156" t="str">
            <v>I</v>
          </cell>
          <cell r="E156" t="str">
            <v>CIR</v>
          </cell>
          <cell r="F156" t="str">
            <v>E</v>
          </cell>
          <cell r="H156" t="str">
            <v>0</v>
          </cell>
          <cell r="I156" t="e">
            <v>#REF!</v>
          </cell>
          <cell r="J156">
            <v>3</v>
          </cell>
          <cell r="K156" t="str">
            <v>0</v>
          </cell>
          <cell r="L156" t="str">
            <v>0</v>
          </cell>
          <cell r="M156" t="str">
            <v>0</v>
          </cell>
          <cell r="N156" t="str">
            <v>0</v>
          </cell>
          <cell r="O156" t="e">
            <v>#REF!</v>
          </cell>
        </row>
        <row r="157">
          <cell r="B157" t="str">
            <v>CIR-015</v>
          </cell>
          <cell r="C157" t="str">
            <v>SET INSTRUMENTAL DE EXTRACCIÓN DE CUERPO EXTRAÑO</v>
          </cell>
          <cell r="D157" t="str">
            <v>I</v>
          </cell>
          <cell r="E157" t="str">
            <v>CIR</v>
          </cell>
          <cell r="F157" t="str">
            <v>E</v>
          </cell>
          <cell r="H157" t="str">
            <v>0</v>
          </cell>
          <cell r="I157" t="e">
            <v>#REF!</v>
          </cell>
          <cell r="J157">
            <v>6</v>
          </cell>
          <cell r="K157">
            <v>3</v>
          </cell>
          <cell r="L157" t="str">
            <v>0</v>
          </cell>
          <cell r="M157" t="str">
            <v>0</v>
          </cell>
          <cell r="N157" t="str">
            <v>0</v>
          </cell>
          <cell r="O157" t="e">
            <v>#REF!</v>
          </cell>
        </row>
        <row r="158">
          <cell r="B158" t="str">
            <v>CIR-016</v>
          </cell>
          <cell r="C158" t="str">
            <v>SET INSTRUMENTAL DE FLEBOTOMIA</v>
          </cell>
          <cell r="D158" t="str">
            <v>I</v>
          </cell>
          <cell r="E158" t="str">
            <v>CIR</v>
          </cell>
          <cell r="F158" t="str">
            <v>E</v>
          </cell>
          <cell r="H158" t="str">
            <v>0</v>
          </cell>
          <cell r="I158" t="e">
            <v>#REF!</v>
          </cell>
          <cell r="J158">
            <v>3</v>
          </cell>
          <cell r="K158" t="str">
            <v>0</v>
          </cell>
          <cell r="L158" t="str">
            <v>0</v>
          </cell>
          <cell r="M158" t="str">
            <v>0</v>
          </cell>
          <cell r="N158" t="str">
            <v>0</v>
          </cell>
          <cell r="O158" t="e">
            <v>#REF!</v>
          </cell>
        </row>
        <row r="159">
          <cell r="B159" t="str">
            <v>CIR-017</v>
          </cell>
          <cell r="C159" t="str">
            <v>SET INSTRUMENTAL DE GASTRECTOMIA</v>
          </cell>
          <cell r="D159" t="str">
            <v>I</v>
          </cell>
          <cell r="E159" t="str">
            <v>CIR</v>
          </cell>
          <cell r="F159" t="str">
            <v>E</v>
          </cell>
          <cell r="H159" t="str">
            <v>0</v>
          </cell>
          <cell r="I159" t="e">
            <v>#REF!</v>
          </cell>
          <cell r="J159">
            <v>3</v>
          </cell>
          <cell r="K159" t="str">
            <v>0</v>
          </cell>
          <cell r="L159" t="str">
            <v>0</v>
          </cell>
          <cell r="M159" t="str">
            <v>0</v>
          </cell>
          <cell r="N159" t="str">
            <v>0</v>
          </cell>
          <cell r="O159" t="e">
            <v>#REF!</v>
          </cell>
        </row>
        <row r="160">
          <cell r="B160" t="str">
            <v>CIR-018</v>
          </cell>
          <cell r="C160" t="str">
            <v>SET INSTRUMENTAL DE PEQUEÑAS INTERVENCIONES QUIRÚRGICAS</v>
          </cell>
          <cell r="D160" t="str">
            <v>I</v>
          </cell>
          <cell r="E160" t="str">
            <v>CIR</v>
          </cell>
          <cell r="F160" t="str">
            <v>E</v>
          </cell>
          <cell r="H160" t="str">
            <v>0</v>
          </cell>
          <cell r="I160" t="e">
            <v>#REF!</v>
          </cell>
          <cell r="J160">
            <v>3</v>
          </cell>
          <cell r="K160" t="str">
            <v>0</v>
          </cell>
          <cell r="L160" t="str">
            <v>0</v>
          </cell>
          <cell r="M160" t="str">
            <v>0</v>
          </cell>
          <cell r="N160" t="str">
            <v>0</v>
          </cell>
          <cell r="O160" t="e">
            <v>#REF!</v>
          </cell>
        </row>
        <row r="161">
          <cell r="B161" t="str">
            <v>CIR-019</v>
          </cell>
          <cell r="C161" t="str">
            <v>SET INSTRUMENTAL DE QUISTECTOMIA</v>
          </cell>
          <cell r="D161" t="str">
            <v>I</v>
          </cell>
          <cell r="E161" t="str">
            <v>CIR</v>
          </cell>
          <cell r="F161" t="str">
            <v>E</v>
          </cell>
          <cell r="H161" t="str">
            <v>0</v>
          </cell>
          <cell r="I161" t="e">
            <v>#REF!</v>
          </cell>
          <cell r="J161">
            <v>3</v>
          </cell>
          <cell r="K161" t="str">
            <v>0</v>
          </cell>
          <cell r="L161" t="str">
            <v>0</v>
          </cell>
          <cell r="M161" t="str">
            <v>0</v>
          </cell>
          <cell r="N161" t="str">
            <v>0</v>
          </cell>
          <cell r="O161" t="e">
            <v>#REF!</v>
          </cell>
        </row>
        <row r="162">
          <cell r="B162" t="str">
            <v>CIR-020</v>
          </cell>
          <cell r="C162" t="str">
            <v>SET INSTRUMENTAL DE SUTURAS</v>
          </cell>
          <cell r="D162" t="str">
            <v>I</v>
          </cell>
          <cell r="E162" t="str">
            <v>CIR</v>
          </cell>
          <cell r="F162" t="str">
            <v>E</v>
          </cell>
          <cell r="H162" t="str">
            <v>0</v>
          </cell>
          <cell r="I162" t="e">
            <v>#REF!</v>
          </cell>
          <cell r="J162">
            <v>12</v>
          </cell>
          <cell r="K162" t="str">
            <v>0</v>
          </cell>
          <cell r="L162" t="str">
            <v>0</v>
          </cell>
          <cell r="M162" t="str">
            <v>0</v>
          </cell>
          <cell r="N162" t="str">
            <v>0</v>
          </cell>
          <cell r="O162" t="e">
            <v>#REF!</v>
          </cell>
        </row>
        <row r="163">
          <cell r="B163" t="str">
            <v>CIR-021</v>
          </cell>
          <cell r="C163" t="str">
            <v>SET INSTRUMENTAL DE TORAX</v>
          </cell>
          <cell r="D163" t="str">
            <v>I</v>
          </cell>
          <cell r="E163" t="str">
            <v>CIR</v>
          </cell>
          <cell r="F163" t="str">
            <v>E</v>
          </cell>
          <cell r="H163" t="str">
            <v>0</v>
          </cell>
          <cell r="I163" t="e">
            <v>#REF!</v>
          </cell>
          <cell r="J163">
            <v>3</v>
          </cell>
          <cell r="K163" t="str">
            <v>0</v>
          </cell>
          <cell r="L163" t="str">
            <v>0</v>
          </cell>
          <cell r="M163" t="str">
            <v>0</v>
          </cell>
          <cell r="N163" t="str">
            <v>0</v>
          </cell>
          <cell r="O163" t="e">
            <v>#REF!</v>
          </cell>
        </row>
        <row r="164">
          <cell r="B164" t="str">
            <v>CIR-022</v>
          </cell>
          <cell r="C164" t="str">
            <v>SET INSTRUMENTAL PARA APENDICETOMIA</v>
          </cell>
          <cell r="D164" t="str">
            <v>I</v>
          </cell>
          <cell r="E164" t="str">
            <v>CIR</v>
          </cell>
          <cell r="F164" t="str">
            <v>E</v>
          </cell>
          <cell r="H164" t="str">
            <v>0</v>
          </cell>
          <cell r="I164" t="e">
            <v>#REF!</v>
          </cell>
          <cell r="J164">
            <v>3</v>
          </cell>
          <cell r="K164" t="str">
            <v>0</v>
          </cell>
          <cell r="L164" t="str">
            <v>0</v>
          </cell>
          <cell r="M164" t="str">
            <v>0</v>
          </cell>
          <cell r="N164" t="str">
            <v>0</v>
          </cell>
          <cell r="O164" t="e">
            <v>#REF!</v>
          </cell>
        </row>
        <row r="165">
          <cell r="B165" t="str">
            <v>CIR-023</v>
          </cell>
          <cell r="C165" t="str">
            <v>SET INSTRUMENTAL PARA CIRUGIA MENOR</v>
          </cell>
          <cell r="D165" t="str">
            <v>I</v>
          </cell>
          <cell r="E165" t="str">
            <v>CIR</v>
          </cell>
          <cell r="F165" t="str">
            <v>E</v>
          </cell>
          <cell r="H165" t="str">
            <v>0</v>
          </cell>
          <cell r="I165" t="e">
            <v>#REF!</v>
          </cell>
          <cell r="J165">
            <v>12</v>
          </cell>
          <cell r="K165" t="str">
            <v>0</v>
          </cell>
          <cell r="L165" t="str">
            <v>0</v>
          </cell>
          <cell r="M165" t="str">
            <v>0</v>
          </cell>
          <cell r="N165" t="str">
            <v>0</v>
          </cell>
          <cell r="O165" t="e">
            <v>#REF!</v>
          </cell>
        </row>
        <row r="166">
          <cell r="B166" t="str">
            <v>CIR-024</v>
          </cell>
          <cell r="C166" t="str">
            <v>SET INSTRUMENTAL PARA CURACIONES</v>
          </cell>
          <cell r="D166" t="str">
            <v>I</v>
          </cell>
          <cell r="E166" t="str">
            <v>CIR</v>
          </cell>
          <cell r="F166" t="str">
            <v>E</v>
          </cell>
          <cell r="H166" t="str">
            <v>0</v>
          </cell>
          <cell r="I166" t="e">
            <v>#REF!</v>
          </cell>
          <cell r="J166" t="str">
            <v>0</v>
          </cell>
          <cell r="K166">
            <v>3</v>
          </cell>
          <cell r="L166" t="str">
            <v>0</v>
          </cell>
          <cell r="M166" t="str">
            <v>0</v>
          </cell>
          <cell r="N166" t="str">
            <v>0</v>
          </cell>
          <cell r="O166" t="e">
            <v>#REF!</v>
          </cell>
        </row>
        <row r="167">
          <cell r="B167" t="str">
            <v>CIR-025</v>
          </cell>
          <cell r="C167" t="str">
            <v>SET INSTRUMENTAL PARA LAPARATOMIA EXPLORATORIA</v>
          </cell>
          <cell r="D167" t="str">
            <v>I</v>
          </cell>
          <cell r="E167" t="str">
            <v>CIR</v>
          </cell>
          <cell r="F167" t="str">
            <v>E</v>
          </cell>
          <cell r="H167" t="str">
            <v>0</v>
          </cell>
          <cell r="I167" t="e">
            <v>#REF!</v>
          </cell>
          <cell r="J167">
            <v>3</v>
          </cell>
          <cell r="K167" t="str">
            <v>0</v>
          </cell>
          <cell r="L167" t="str">
            <v>0</v>
          </cell>
          <cell r="M167" t="str">
            <v>0</v>
          </cell>
          <cell r="N167" t="str">
            <v>0</v>
          </cell>
          <cell r="O167" t="e">
            <v>#REF!</v>
          </cell>
        </row>
        <row r="168">
          <cell r="B168" t="str">
            <v>CIR-026</v>
          </cell>
          <cell r="C168" t="str">
            <v>SET INSTRUMENTAL PARA PEQUEÑAS INTERVENCIONES QUIRURGICAS</v>
          </cell>
          <cell r="D168" t="str">
            <v>I</v>
          </cell>
          <cell r="E168" t="str">
            <v>CIR</v>
          </cell>
          <cell r="F168" t="str">
            <v>E</v>
          </cell>
          <cell r="H168" t="str">
            <v>0</v>
          </cell>
          <cell r="I168" t="e">
            <v>#REF!</v>
          </cell>
          <cell r="J168">
            <v>3</v>
          </cell>
          <cell r="K168" t="str">
            <v>0</v>
          </cell>
          <cell r="L168" t="str">
            <v>0</v>
          </cell>
          <cell r="M168" t="str">
            <v>0</v>
          </cell>
          <cell r="N168" t="str">
            <v>0</v>
          </cell>
          <cell r="O168" t="e">
            <v>#REF!</v>
          </cell>
        </row>
        <row r="169">
          <cell r="B169" t="str">
            <v>CIR-027</v>
          </cell>
          <cell r="C169" t="str">
            <v xml:space="preserve">SET INSTRUMENTAL VASCULAR </v>
          </cell>
          <cell r="D169" t="str">
            <v>I</v>
          </cell>
          <cell r="E169" t="str">
            <v>CIR</v>
          </cell>
          <cell r="F169" t="str">
            <v>E</v>
          </cell>
          <cell r="H169" t="str">
            <v>0</v>
          </cell>
          <cell r="I169" t="e">
            <v>#REF!</v>
          </cell>
          <cell r="J169">
            <v>3</v>
          </cell>
          <cell r="K169" t="str">
            <v>0</v>
          </cell>
          <cell r="L169" t="str">
            <v>0</v>
          </cell>
          <cell r="M169" t="str">
            <v>0</v>
          </cell>
          <cell r="N169" t="str">
            <v>0</v>
          </cell>
          <cell r="O169" t="e">
            <v>#REF!</v>
          </cell>
        </row>
        <row r="170">
          <cell r="B170" t="str">
            <v>COM-001</v>
          </cell>
          <cell r="C170" t="str">
            <v>ACCESS POINT</v>
          </cell>
          <cell r="D170" t="str">
            <v>COM</v>
          </cell>
          <cell r="E170" t="str">
            <v>COM</v>
          </cell>
          <cell r="F170" t="str">
            <v>E</v>
          </cell>
          <cell r="H170">
            <v>1</v>
          </cell>
          <cell r="I170" t="e">
            <v>#REF!</v>
          </cell>
          <cell r="J170">
            <v>1</v>
          </cell>
          <cell r="K170">
            <v>1</v>
          </cell>
          <cell r="L170">
            <v>1</v>
          </cell>
          <cell r="M170" t="str">
            <v>0</v>
          </cell>
          <cell r="N170" t="str">
            <v>0</v>
          </cell>
          <cell r="O170" t="e">
            <v>#REF!</v>
          </cell>
        </row>
        <row r="171">
          <cell r="B171" t="str">
            <v>COM-002</v>
          </cell>
          <cell r="C171" t="str">
            <v>BANDEJAS METÁLICAS PARA RACK 19"</v>
          </cell>
          <cell r="D171" t="str">
            <v>COM</v>
          </cell>
          <cell r="E171" t="str">
            <v>COM</v>
          </cell>
          <cell r="F171" t="str">
            <v>C</v>
          </cell>
          <cell r="H171">
            <v>3</v>
          </cell>
          <cell r="I171" t="e">
            <v>#REF!</v>
          </cell>
          <cell r="J171" t="str">
            <v>0</v>
          </cell>
          <cell r="K171" t="str">
            <v>0</v>
          </cell>
          <cell r="L171" t="str">
            <v>0</v>
          </cell>
          <cell r="M171" t="str">
            <v>0</v>
          </cell>
          <cell r="N171" t="str">
            <v>0</v>
          </cell>
          <cell r="O171" t="e">
            <v>#REF!</v>
          </cell>
        </row>
        <row r="172">
          <cell r="B172" t="str">
            <v>COM-003</v>
          </cell>
          <cell r="C172" t="str">
            <v>CENTRAL DE TELEFONÍA IP</v>
          </cell>
          <cell r="D172" t="str">
            <v>COM</v>
          </cell>
          <cell r="E172" t="str">
            <v>COM</v>
          </cell>
          <cell r="F172" t="str">
            <v>C</v>
          </cell>
          <cell r="H172">
            <v>1</v>
          </cell>
          <cell r="I172" t="e">
            <v>#REF!</v>
          </cell>
          <cell r="J172" t="str">
            <v>0</v>
          </cell>
          <cell r="K172" t="str">
            <v>0</v>
          </cell>
          <cell r="L172" t="str">
            <v>0</v>
          </cell>
          <cell r="M172" t="str">
            <v>0</v>
          </cell>
          <cell r="N172" t="str">
            <v>0</v>
          </cell>
          <cell r="O172" t="e">
            <v>#REF!</v>
          </cell>
        </row>
        <row r="173">
          <cell r="B173" t="str">
            <v>COM-004</v>
          </cell>
          <cell r="C173" t="str">
            <v>GABINETE METÁLICO DE PARED 18 U (INCLUYE  KIT VENTILACIÓN, BARRA DE ATERRAMIENTO Y REGLETA DE ALIMENTACIÓN)</v>
          </cell>
          <cell r="D173" t="str">
            <v>COM</v>
          </cell>
          <cell r="E173" t="str">
            <v>COM</v>
          </cell>
          <cell r="F173" t="str">
            <v>E</v>
          </cell>
          <cell r="H173">
            <v>1</v>
          </cell>
          <cell r="I173" t="e">
            <v>#REF!</v>
          </cell>
          <cell r="J173" t="str">
            <v>0</v>
          </cell>
          <cell r="K173" t="str">
            <v>0</v>
          </cell>
          <cell r="L173" t="str">
            <v>0</v>
          </cell>
          <cell r="M173" t="str">
            <v>0</v>
          </cell>
          <cell r="N173" t="str">
            <v>0</v>
          </cell>
          <cell r="O173" t="e">
            <v>#REF!</v>
          </cell>
        </row>
        <row r="174">
          <cell r="B174" t="str">
            <v>COM-005</v>
          </cell>
          <cell r="C174" t="str">
            <v xml:space="preserve">GABINETE METÁLICO DE PISO (INCLUYE  KIT VENTILACIÓN, BARRA DE ATERRAMIENTO Y REGLETA DE ALIMENTACIÓN) </v>
          </cell>
          <cell r="D174" t="str">
            <v>COM</v>
          </cell>
          <cell r="E174" t="str">
            <v>COM</v>
          </cell>
          <cell r="F174" t="str">
            <v>E</v>
          </cell>
          <cell r="H174">
            <v>1</v>
          </cell>
          <cell r="I174" t="e">
            <v>#REF!</v>
          </cell>
          <cell r="J174" t="str">
            <v>0</v>
          </cell>
          <cell r="K174" t="str">
            <v>0</v>
          </cell>
          <cell r="L174" t="str">
            <v>0</v>
          </cell>
          <cell r="M174" t="str">
            <v>0</v>
          </cell>
          <cell r="N174" t="str">
            <v>0</v>
          </cell>
          <cell r="O174" t="e">
            <v>#REF!</v>
          </cell>
        </row>
        <row r="175">
          <cell r="B175" t="str">
            <v>COM-006</v>
          </cell>
          <cell r="C175" t="str">
            <v>ORDENADOR DE CABLES 2U</v>
          </cell>
          <cell r="D175" t="str">
            <v>COM</v>
          </cell>
          <cell r="E175" t="str">
            <v>COM</v>
          </cell>
          <cell r="F175" t="str">
            <v>E</v>
          </cell>
          <cell r="H175">
            <v>2</v>
          </cell>
          <cell r="I175" t="e">
            <v>#REF!</v>
          </cell>
          <cell r="J175" t="str">
            <v>0</v>
          </cell>
          <cell r="K175" t="str">
            <v>0</v>
          </cell>
          <cell r="L175" t="str">
            <v>0</v>
          </cell>
          <cell r="M175" t="str">
            <v>0</v>
          </cell>
          <cell r="N175" t="str">
            <v>0</v>
          </cell>
          <cell r="O175" t="e">
            <v>#REF!</v>
          </cell>
        </row>
        <row r="176">
          <cell r="B176" t="str">
            <v>COM-007</v>
          </cell>
          <cell r="C176" t="str">
            <v>PATCH CORD  DE FIBRA ÓPTICA DE 1 M. - (*) Dos Patch Cord por cada Patch Panel.</v>
          </cell>
          <cell r="D176" t="str">
            <v>COM</v>
          </cell>
          <cell r="E176" t="str">
            <v>COM</v>
          </cell>
          <cell r="F176" t="str">
            <v>E</v>
          </cell>
          <cell r="H176">
            <v>2</v>
          </cell>
          <cell r="I176" t="e">
            <v>#REF!</v>
          </cell>
          <cell r="J176" t="str">
            <v>0</v>
          </cell>
          <cell r="K176" t="str">
            <v>0</v>
          </cell>
          <cell r="L176" t="str">
            <v>0</v>
          </cell>
          <cell r="M176" t="str">
            <v>0</v>
          </cell>
          <cell r="N176" t="str">
            <v>0</v>
          </cell>
          <cell r="O176" t="e">
            <v>#REF!</v>
          </cell>
        </row>
        <row r="177">
          <cell r="B177" t="str">
            <v>COM-008</v>
          </cell>
          <cell r="C177" t="str">
            <v>PATCH CORD UTP DE 1 M. CATEGORÍA S/FTP</v>
          </cell>
          <cell r="D177" t="str">
            <v>COM</v>
          </cell>
          <cell r="E177" t="str">
            <v>COM</v>
          </cell>
          <cell r="F177" t="str">
            <v>E</v>
          </cell>
          <cell r="H177">
            <v>24</v>
          </cell>
          <cell r="I177" t="e">
            <v>#REF!</v>
          </cell>
          <cell r="J177" t="str">
            <v>0</v>
          </cell>
          <cell r="K177" t="str">
            <v>0</v>
          </cell>
          <cell r="L177" t="str">
            <v>0</v>
          </cell>
          <cell r="M177" t="str">
            <v>0</v>
          </cell>
          <cell r="N177" t="str">
            <v>0</v>
          </cell>
          <cell r="O177" t="e">
            <v>#REF!</v>
          </cell>
        </row>
        <row r="178">
          <cell r="B178" t="str">
            <v>COM-009</v>
          </cell>
          <cell r="C178" t="str">
            <v>PATCH CORD UTP DE 3 M. CATEGORÍA S/FTP</v>
          </cell>
          <cell r="D178" t="str">
            <v>COM</v>
          </cell>
          <cell r="E178" t="str">
            <v>COM</v>
          </cell>
          <cell r="F178" t="str">
            <v>E</v>
          </cell>
          <cell r="H178">
            <v>24</v>
          </cell>
          <cell r="I178" t="e">
            <v>#REF!</v>
          </cell>
          <cell r="J178" t="str">
            <v>0</v>
          </cell>
          <cell r="K178" t="str">
            <v>0</v>
          </cell>
          <cell r="L178" t="str">
            <v>0</v>
          </cell>
          <cell r="M178" t="str">
            <v>0</v>
          </cell>
          <cell r="N178" t="str">
            <v>0</v>
          </cell>
          <cell r="O178" t="e">
            <v>#REF!</v>
          </cell>
        </row>
        <row r="179">
          <cell r="B179" t="str">
            <v>COM-010</v>
          </cell>
          <cell r="C179" t="str">
            <v xml:space="preserve">PATCH PANEL 16 PUERTOS RJ45 CATEGORÍA S/FTP </v>
          </cell>
          <cell r="D179" t="str">
            <v>COM</v>
          </cell>
          <cell r="E179" t="str">
            <v>COM</v>
          </cell>
          <cell r="F179" t="str">
            <v>E</v>
          </cell>
          <cell r="H179">
            <v>1</v>
          </cell>
          <cell r="I179" t="e">
            <v>#REF!</v>
          </cell>
          <cell r="J179" t="str">
            <v>0</v>
          </cell>
          <cell r="K179" t="str">
            <v>0</v>
          </cell>
          <cell r="L179" t="str">
            <v>0</v>
          </cell>
          <cell r="M179" t="str">
            <v>0</v>
          </cell>
          <cell r="N179" t="str">
            <v>0</v>
          </cell>
          <cell r="O179" t="e">
            <v>#REF!</v>
          </cell>
        </row>
        <row r="180">
          <cell r="B180" t="str">
            <v>COM-011</v>
          </cell>
          <cell r="C180" t="str">
            <v>PATCH PANEL 2 PUERTOS RJ45 CATEGORÍA S/FTP</v>
          </cell>
          <cell r="D180" t="str">
            <v>COM</v>
          </cell>
          <cell r="E180" t="str">
            <v>COM</v>
          </cell>
          <cell r="F180" t="str">
            <v>E</v>
          </cell>
          <cell r="H180">
            <v>1</v>
          </cell>
          <cell r="I180" t="e">
            <v>#REF!</v>
          </cell>
          <cell r="J180" t="str">
            <v>0</v>
          </cell>
          <cell r="K180" t="str">
            <v>0</v>
          </cell>
          <cell r="L180" t="str">
            <v>0</v>
          </cell>
          <cell r="M180" t="str">
            <v>0</v>
          </cell>
          <cell r="N180" t="str">
            <v>0</v>
          </cell>
          <cell r="O180" t="e">
            <v>#REF!</v>
          </cell>
        </row>
        <row r="181">
          <cell r="B181" t="str">
            <v>COM-012</v>
          </cell>
          <cell r="C181" t="str">
            <v>PATCH PANEL 24 PUERTOS RJ45 CATEGORÍA S/FTP</v>
          </cell>
          <cell r="D181" t="str">
            <v>COM</v>
          </cell>
          <cell r="E181" t="str">
            <v>COM</v>
          </cell>
          <cell r="F181" t="str">
            <v>E</v>
          </cell>
          <cell r="H181">
            <v>1</v>
          </cell>
          <cell r="I181" t="e">
            <v>#REF!</v>
          </cell>
          <cell r="J181" t="str">
            <v>0</v>
          </cell>
          <cell r="K181" t="str">
            <v>0</v>
          </cell>
          <cell r="L181" t="str">
            <v>0</v>
          </cell>
          <cell r="M181" t="str">
            <v>0</v>
          </cell>
          <cell r="N181" t="str">
            <v>0</v>
          </cell>
          <cell r="O181" t="e">
            <v>#REF!</v>
          </cell>
        </row>
        <row r="182">
          <cell r="B182" t="str">
            <v>COM-013</v>
          </cell>
          <cell r="C182" t="str">
            <v>PATCH PANEL 8 PUERTOS RJ45 CATEGORÍA S/FTP</v>
          </cell>
          <cell r="D182" t="str">
            <v>COM</v>
          </cell>
          <cell r="E182" t="str">
            <v>COM</v>
          </cell>
          <cell r="F182" t="str">
            <v>E</v>
          </cell>
          <cell r="H182">
            <v>1</v>
          </cell>
          <cell r="I182" t="e">
            <v>#REF!</v>
          </cell>
          <cell r="J182" t="str">
            <v>0</v>
          </cell>
          <cell r="K182" t="str">
            <v>0</v>
          </cell>
          <cell r="L182" t="str">
            <v>0</v>
          </cell>
          <cell r="M182" t="str">
            <v>0</v>
          </cell>
          <cell r="N182" t="str">
            <v>0</v>
          </cell>
          <cell r="O182" t="e">
            <v>#REF!</v>
          </cell>
        </row>
        <row r="183">
          <cell r="B183" t="str">
            <v>COM-014</v>
          </cell>
          <cell r="C183" t="str">
            <v xml:space="preserve">PATCH PANEL DE FIBRA ÓPTICA (INCLUYE BANDEJA) </v>
          </cell>
          <cell r="D183" t="str">
            <v>COM</v>
          </cell>
          <cell r="E183" t="str">
            <v>COM</v>
          </cell>
          <cell r="F183" t="str">
            <v>E</v>
          </cell>
          <cell r="H183">
            <v>1</v>
          </cell>
          <cell r="I183" t="e">
            <v>#REF!</v>
          </cell>
          <cell r="J183" t="str">
            <v>0</v>
          </cell>
          <cell r="K183" t="str">
            <v>0</v>
          </cell>
          <cell r="L183" t="str">
            <v>0</v>
          </cell>
          <cell r="M183" t="str">
            <v>0</v>
          </cell>
          <cell r="N183" t="str">
            <v>0</v>
          </cell>
          <cell r="O183" t="e">
            <v>#REF!</v>
          </cell>
        </row>
        <row r="184">
          <cell r="B184" t="str">
            <v>COM-015</v>
          </cell>
          <cell r="C184" t="str">
            <v>RADIO RECEPTOR VHF/HF MOVIL</v>
          </cell>
          <cell r="D184" t="str">
            <v>COM</v>
          </cell>
          <cell r="E184" t="str">
            <v>COM</v>
          </cell>
          <cell r="F184" t="str">
            <v>E</v>
          </cell>
          <cell r="H184">
            <v>1</v>
          </cell>
          <cell r="I184" t="e">
            <v>#REF!</v>
          </cell>
          <cell r="J184">
            <v>1</v>
          </cell>
          <cell r="K184" t="str">
            <v>0</v>
          </cell>
          <cell r="L184" t="str">
            <v>0</v>
          </cell>
          <cell r="M184" t="str">
            <v>0</v>
          </cell>
          <cell r="N184" t="str">
            <v>0</v>
          </cell>
          <cell r="O184" t="e">
            <v>#REF!</v>
          </cell>
        </row>
        <row r="185">
          <cell r="B185" t="str">
            <v>COM-016</v>
          </cell>
          <cell r="C185" t="str">
            <v xml:space="preserve">REGLETA TELEFÓNICA 25 PARES </v>
          </cell>
          <cell r="D185" t="str">
            <v>COM</v>
          </cell>
          <cell r="E185" t="str">
            <v>COM</v>
          </cell>
          <cell r="F185" t="str">
            <v>E</v>
          </cell>
          <cell r="H185">
            <v>1</v>
          </cell>
          <cell r="I185" t="e">
            <v>#REF!</v>
          </cell>
          <cell r="J185" t="str">
            <v>0</v>
          </cell>
          <cell r="K185" t="str">
            <v>0</v>
          </cell>
          <cell r="L185" t="str">
            <v>0</v>
          </cell>
          <cell r="M185" t="str">
            <v>0</v>
          </cell>
          <cell r="N185" t="str">
            <v>0</v>
          </cell>
          <cell r="O185" t="e">
            <v>#REF!</v>
          </cell>
        </row>
        <row r="186">
          <cell r="B186" t="str">
            <v>COM-017</v>
          </cell>
          <cell r="C186" t="str">
            <v>SISTEMA DE RADIO RECEPTOR VHF/HF</v>
          </cell>
          <cell r="D186" t="str">
            <v>COM</v>
          </cell>
          <cell r="E186" t="str">
            <v>COM</v>
          </cell>
          <cell r="F186" t="str">
            <v>E</v>
          </cell>
          <cell r="H186">
            <v>1</v>
          </cell>
          <cell r="I186" t="e">
            <v>#REF!</v>
          </cell>
          <cell r="J186" t="str">
            <v>0</v>
          </cell>
          <cell r="K186" t="str">
            <v>0</v>
          </cell>
          <cell r="L186" t="str">
            <v>0</v>
          </cell>
          <cell r="M186" t="str">
            <v>0</v>
          </cell>
          <cell r="N186" t="str">
            <v>0</v>
          </cell>
          <cell r="O186" t="e">
            <v>#REF!</v>
          </cell>
        </row>
        <row r="187">
          <cell r="B187" t="str">
            <v>COM-018</v>
          </cell>
          <cell r="C187" t="str">
            <v>SISTEMA DE SISTEMA DE CONECTIVIDAD WIFI</v>
          </cell>
          <cell r="D187" t="str">
            <v>COM</v>
          </cell>
          <cell r="E187" t="str">
            <v>COM</v>
          </cell>
          <cell r="F187" t="str">
            <v>E</v>
          </cell>
          <cell r="H187">
            <v>1</v>
          </cell>
          <cell r="I187" t="e">
            <v>#REF!</v>
          </cell>
          <cell r="J187" t="str">
            <v>0</v>
          </cell>
          <cell r="K187" t="str">
            <v>0</v>
          </cell>
          <cell r="L187" t="str">
            <v>0</v>
          </cell>
          <cell r="M187" t="str">
            <v>0</v>
          </cell>
          <cell r="N187" t="str">
            <v>0</v>
          </cell>
          <cell r="O187" t="e">
            <v>#REF!</v>
          </cell>
        </row>
        <row r="188">
          <cell r="B188" t="str">
            <v>COM-019</v>
          </cell>
          <cell r="C188" t="str">
            <v xml:space="preserve">SISTEMA ELECTRÓNICO DE CONTROL DE TEMPERATURA Y ENERGÍA CON ALARMA </v>
          </cell>
          <cell r="D188" t="str">
            <v>COM</v>
          </cell>
          <cell r="E188" t="str">
            <v>COM</v>
          </cell>
          <cell r="F188" t="str">
            <v>E</v>
          </cell>
          <cell r="H188">
            <v>1</v>
          </cell>
          <cell r="I188" t="e">
            <v>#REF!</v>
          </cell>
          <cell r="J188" t="str">
            <v>0</v>
          </cell>
          <cell r="K188" t="str">
            <v>0</v>
          </cell>
          <cell r="L188" t="str">
            <v>0</v>
          </cell>
          <cell r="M188" t="str">
            <v>0</v>
          </cell>
          <cell r="N188" t="str">
            <v>0</v>
          </cell>
          <cell r="O188" t="e">
            <v>#REF!</v>
          </cell>
        </row>
        <row r="189">
          <cell r="B189" t="str">
            <v>COM-020</v>
          </cell>
          <cell r="C189" t="str">
            <v>SWITCH DE 16 PUERTOS RJ45 10 GBPS + 2 PUERTOS PARA FIBRA ÓPTICA 10 GBPS ADMINISTRABLE - Para nivel de distribución, (*) Un Switch por cada Gabinete.</v>
          </cell>
          <cell r="D189" t="str">
            <v>COM</v>
          </cell>
          <cell r="E189" t="str">
            <v>COM</v>
          </cell>
          <cell r="F189" t="str">
            <v>E</v>
          </cell>
          <cell r="H189">
            <v>1</v>
          </cell>
          <cell r="I189" t="e">
            <v>#REF!</v>
          </cell>
          <cell r="J189" t="str">
            <v>0</v>
          </cell>
          <cell r="K189" t="str">
            <v>0</v>
          </cell>
          <cell r="L189" t="str">
            <v>0</v>
          </cell>
          <cell r="M189" t="str">
            <v>0</v>
          </cell>
          <cell r="N189" t="str">
            <v>0</v>
          </cell>
          <cell r="O189" t="e">
            <v>#REF!</v>
          </cell>
        </row>
        <row r="190">
          <cell r="B190" t="str">
            <v>COM-021</v>
          </cell>
          <cell r="C190" t="str">
            <v>SWITCH DE 24 PUERTOS RJ45 1GBPS ADMINISTRABLE - (*) Un Switch por cada 24 puntos asistidos - nivel principal</v>
          </cell>
          <cell r="D190" t="str">
            <v>COM</v>
          </cell>
          <cell r="E190" t="str">
            <v>COM</v>
          </cell>
          <cell r="F190" t="str">
            <v>E</v>
          </cell>
          <cell r="H190">
            <v>1</v>
          </cell>
          <cell r="I190" t="e">
            <v>#REF!</v>
          </cell>
          <cell r="J190" t="str">
            <v>0</v>
          </cell>
          <cell r="K190" t="str">
            <v>0</v>
          </cell>
          <cell r="L190" t="str">
            <v>0</v>
          </cell>
          <cell r="M190" t="str">
            <v>0</v>
          </cell>
          <cell r="N190" t="str">
            <v>0</v>
          </cell>
          <cell r="O190" t="e">
            <v>#REF!</v>
          </cell>
        </row>
        <row r="191">
          <cell r="B191" t="str">
            <v>COM-022</v>
          </cell>
          <cell r="C191" t="str">
            <v>SWITCH DE 24 PUERTOS RJ45 POE 1GBPS + 2 PUERTOS RJ45 10 GBPS ADMINISTRABLE - (*) Un Switch por cada 24 puntos asistidos - nivel borde</v>
          </cell>
          <cell r="D191" t="str">
            <v>COM</v>
          </cell>
          <cell r="E191" t="str">
            <v>COM</v>
          </cell>
          <cell r="F191" t="str">
            <v>E</v>
          </cell>
          <cell r="H191">
            <v>1</v>
          </cell>
          <cell r="I191" t="e">
            <v>#REF!</v>
          </cell>
          <cell r="J191" t="str">
            <v>0</v>
          </cell>
          <cell r="K191" t="str">
            <v>0</v>
          </cell>
          <cell r="L191" t="str">
            <v>0</v>
          </cell>
          <cell r="M191" t="str">
            <v>0</v>
          </cell>
          <cell r="N191" t="str">
            <v>0</v>
          </cell>
          <cell r="O191" t="e">
            <v>#REF!</v>
          </cell>
        </row>
        <row r="192">
          <cell r="B192" t="str">
            <v>COM-023</v>
          </cell>
          <cell r="C192" t="str">
            <v>SWITCH DE 24 PUERTOS RJ45 POE 1GBPS + 2 PUERTOS RJ45 1GBPS ADMINISTRABLE - (*) Un Switch por cada 24 puntos asistidos - nivel borde</v>
          </cell>
          <cell r="D192" t="str">
            <v>COM</v>
          </cell>
          <cell r="E192" t="str">
            <v>COM</v>
          </cell>
          <cell r="F192" t="str">
            <v>E</v>
          </cell>
          <cell r="H192">
            <v>1</v>
          </cell>
          <cell r="I192" t="e">
            <v>#REF!</v>
          </cell>
          <cell r="J192" t="str">
            <v>0</v>
          </cell>
          <cell r="K192" t="str">
            <v>0</v>
          </cell>
          <cell r="L192" t="str">
            <v>0</v>
          </cell>
          <cell r="M192" t="str">
            <v>0</v>
          </cell>
          <cell r="N192" t="str">
            <v>0</v>
          </cell>
          <cell r="O192" t="e">
            <v>#REF!</v>
          </cell>
        </row>
        <row r="193">
          <cell r="B193" t="str">
            <v>COM-024</v>
          </cell>
          <cell r="C193" t="str">
            <v>SWITCH DE 24 PUERTOS RJ45 POE 1GBPS ADMINISTRABLE</v>
          </cell>
          <cell r="D193" t="str">
            <v>COM</v>
          </cell>
          <cell r="E193" t="str">
            <v>COM</v>
          </cell>
          <cell r="F193" t="str">
            <v>E</v>
          </cell>
          <cell r="H193">
            <v>1</v>
          </cell>
          <cell r="I193" t="e">
            <v>#REF!</v>
          </cell>
          <cell r="J193" t="str">
            <v>0</v>
          </cell>
          <cell r="K193" t="str">
            <v>0</v>
          </cell>
          <cell r="L193" t="str">
            <v>0</v>
          </cell>
          <cell r="M193" t="str">
            <v>0</v>
          </cell>
          <cell r="N193" t="str">
            <v>0</v>
          </cell>
          <cell r="O193" t="e">
            <v>#REF!</v>
          </cell>
        </row>
        <row r="194">
          <cell r="B194" t="str">
            <v>COM-025</v>
          </cell>
          <cell r="C194" t="str">
            <v>SWITCH DE 8 PUERTOS PARA FIBRA ÓPTICA A 10 GBPS + 24 PUERTOS RJ45 10 GBPS ADMINISTRABLE - (*) Puertos de acuerdo a enlaces de cableado troncal y equipos - nivel core</v>
          </cell>
          <cell r="D194" t="str">
            <v>COM</v>
          </cell>
          <cell r="E194" t="str">
            <v>COM</v>
          </cell>
          <cell r="F194" t="str">
            <v>E</v>
          </cell>
          <cell r="H194">
            <v>1</v>
          </cell>
          <cell r="I194" t="e">
            <v>#REF!</v>
          </cell>
          <cell r="J194" t="str">
            <v>0</v>
          </cell>
          <cell r="K194" t="str">
            <v>0</v>
          </cell>
          <cell r="L194" t="str">
            <v>0</v>
          </cell>
          <cell r="M194" t="str">
            <v>0</v>
          </cell>
          <cell r="N194" t="str">
            <v>0</v>
          </cell>
          <cell r="O194" t="e">
            <v>#REF!</v>
          </cell>
        </row>
        <row r="195">
          <cell r="B195" t="str">
            <v>COM-026</v>
          </cell>
          <cell r="C195" t="str">
            <v>SWITCH DE 8 PUERTOS RJ45 1GBPS + 2 PUERTOS RJ45 1 GBPS ADMINISTRABLE - Para nivel de distribución</v>
          </cell>
          <cell r="D195" t="str">
            <v>COM</v>
          </cell>
          <cell r="E195" t="str">
            <v>COM</v>
          </cell>
          <cell r="F195" t="str">
            <v>E</v>
          </cell>
          <cell r="H195">
            <v>1</v>
          </cell>
          <cell r="I195" t="e">
            <v>#REF!</v>
          </cell>
          <cell r="J195" t="str">
            <v>0</v>
          </cell>
          <cell r="K195" t="str">
            <v>0</v>
          </cell>
          <cell r="L195" t="str">
            <v>0</v>
          </cell>
          <cell r="M195" t="str">
            <v>0</v>
          </cell>
          <cell r="N195" t="str">
            <v>0</v>
          </cell>
          <cell r="O195" t="e">
            <v>#REF!</v>
          </cell>
        </row>
        <row r="196">
          <cell r="B196" t="str">
            <v>COM-027</v>
          </cell>
          <cell r="C196" t="str">
            <v>SWITCH KWM 1X4</v>
          </cell>
          <cell r="D196" t="str">
            <v>COM</v>
          </cell>
          <cell r="E196" t="str">
            <v>COM</v>
          </cell>
          <cell r="F196" t="str">
            <v>E</v>
          </cell>
          <cell r="H196">
            <v>1</v>
          </cell>
          <cell r="I196" t="e">
            <v>#REF!</v>
          </cell>
          <cell r="J196" t="str">
            <v>0</v>
          </cell>
          <cell r="K196" t="str">
            <v>0</v>
          </cell>
          <cell r="L196" t="str">
            <v>0</v>
          </cell>
          <cell r="M196" t="str">
            <v>0</v>
          </cell>
          <cell r="N196" t="str">
            <v>0</v>
          </cell>
          <cell r="O196" t="e">
            <v>#REF!</v>
          </cell>
        </row>
        <row r="197">
          <cell r="B197" t="str">
            <v>COM-028</v>
          </cell>
          <cell r="C197" t="str">
            <v>SWITCH KWM 1X8</v>
          </cell>
          <cell r="D197" t="str">
            <v>COM</v>
          </cell>
          <cell r="E197" t="str">
            <v>COM</v>
          </cell>
          <cell r="F197" t="str">
            <v>E</v>
          </cell>
          <cell r="H197">
            <v>2</v>
          </cell>
          <cell r="I197" t="e">
            <v>#REF!</v>
          </cell>
          <cell r="J197" t="str">
            <v>0</v>
          </cell>
          <cell r="K197" t="str">
            <v>0</v>
          </cell>
          <cell r="L197" t="str">
            <v>0</v>
          </cell>
          <cell r="M197" t="str">
            <v>0</v>
          </cell>
          <cell r="N197" t="str">
            <v>0</v>
          </cell>
          <cell r="O197" t="e">
            <v>#REF!</v>
          </cell>
        </row>
        <row r="198">
          <cell r="B198" t="str">
            <v>DX-001</v>
          </cell>
          <cell r="C198" t="str">
            <v xml:space="preserve">EQUIPO DE URODINAMIA </v>
          </cell>
          <cell r="D198" t="str">
            <v>B</v>
          </cell>
          <cell r="E198" t="str">
            <v>DX</v>
          </cell>
          <cell r="F198" t="str">
            <v>E</v>
          </cell>
          <cell r="H198" t="str">
            <v>0</v>
          </cell>
          <cell r="I198" t="e">
            <v>#REF!</v>
          </cell>
          <cell r="J198" t="str">
            <v>0</v>
          </cell>
          <cell r="K198" t="str">
            <v>0</v>
          </cell>
          <cell r="L198" t="str">
            <v>0</v>
          </cell>
          <cell r="M198" t="str">
            <v>0</v>
          </cell>
          <cell r="N198" t="str">
            <v>0</v>
          </cell>
          <cell r="O198" t="e">
            <v>#REF!</v>
          </cell>
        </row>
        <row r="199">
          <cell r="B199" t="str">
            <v>DX-002</v>
          </cell>
          <cell r="C199" t="str">
            <v>ESPIROMETRO COMPUTARIZADO</v>
          </cell>
          <cell r="D199" t="str">
            <v>B</v>
          </cell>
          <cell r="E199" t="str">
            <v>DX</v>
          </cell>
          <cell r="F199" t="str">
            <v>E</v>
          </cell>
          <cell r="H199" t="str">
            <v>0</v>
          </cell>
          <cell r="I199" t="e">
            <v>#REF!</v>
          </cell>
          <cell r="J199" t="str">
            <v>0</v>
          </cell>
          <cell r="K199" t="str">
            <v>0</v>
          </cell>
          <cell r="L199" t="str">
            <v>0</v>
          </cell>
          <cell r="M199" t="str">
            <v>0</v>
          </cell>
          <cell r="N199" t="str">
            <v>0</v>
          </cell>
          <cell r="O199" t="e">
            <v>#REF!</v>
          </cell>
        </row>
        <row r="200">
          <cell r="B200" t="str">
            <v>DX-003</v>
          </cell>
          <cell r="C200" t="str">
            <v>ESPIROMETRO PORTATIL</v>
          </cell>
          <cell r="D200" t="str">
            <v>B</v>
          </cell>
          <cell r="E200" t="str">
            <v>DX</v>
          </cell>
          <cell r="F200" t="str">
            <v>E</v>
          </cell>
          <cell r="H200" t="str">
            <v>0</v>
          </cell>
          <cell r="I200" t="e">
            <v>#REF!</v>
          </cell>
          <cell r="J200" t="str">
            <v>0</v>
          </cell>
          <cell r="K200" t="str">
            <v>0</v>
          </cell>
          <cell r="L200" t="str">
            <v>0</v>
          </cell>
          <cell r="M200" t="str">
            <v>0</v>
          </cell>
          <cell r="N200" t="str">
            <v>0</v>
          </cell>
          <cell r="O200" t="e">
            <v>#REF!</v>
          </cell>
        </row>
        <row r="201">
          <cell r="B201" t="str">
            <v>EC-001</v>
          </cell>
          <cell r="C201" t="str">
            <v>AIRE ACONDICIONADO TIPO PRECISIÓN</v>
          </cell>
          <cell r="D201" t="str">
            <v>E</v>
          </cell>
          <cell r="E201" t="str">
            <v>EC</v>
          </cell>
          <cell r="F201" t="str">
            <v>C</v>
          </cell>
          <cell r="H201">
            <v>1</v>
          </cell>
          <cell r="I201" t="e">
            <v>#REF!</v>
          </cell>
          <cell r="J201" t="str">
            <v>0</v>
          </cell>
          <cell r="K201" t="str">
            <v>0</v>
          </cell>
          <cell r="L201" t="str">
            <v>0</v>
          </cell>
          <cell r="M201" t="str">
            <v>0</v>
          </cell>
          <cell r="N201" t="str">
            <v>0</v>
          </cell>
          <cell r="O201" t="e">
            <v>#REF!</v>
          </cell>
        </row>
        <row r="202">
          <cell r="B202" t="str">
            <v>EC-002</v>
          </cell>
          <cell r="C202" t="str">
            <v>AIRE ACONDICIONADO TIPO SPLIT</v>
          </cell>
          <cell r="D202" t="str">
            <v>E</v>
          </cell>
          <cell r="E202" t="str">
            <v>EC</v>
          </cell>
          <cell r="F202" t="str">
            <v>C</v>
          </cell>
          <cell r="H202">
            <v>1</v>
          </cell>
          <cell r="I202" t="e">
            <v>#REF!</v>
          </cell>
          <cell r="J202" t="str">
            <v>0</v>
          </cell>
          <cell r="K202" t="str">
            <v>0</v>
          </cell>
          <cell r="L202" t="str">
            <v>0</v>
          </cell>
          <cell r="M202" t="str">
            <v>0</v>
          </cell>
          <cell r="N202" t="str">
            <v>0</v>
          </cell>
          <cell r="O202" t="e">
            <v>#REF!</v>
          </cell>
        </row>
        <row r="203">
          <cell r="B203" t="str">
            <v>EC-003</v>
          </cell>
          <cell r="C203" t="str">
            <v>EQUIPO DE AIRE ACONDICIONADO TIPO SPLIT FRIO/CALOR</v>
          </cell>
          <cell r="D203" t="str">
            <v>E</v>
          </cell>
          <cell r="E203" t="str">
            <v>EC</v>
          </cell>
          <cell r="F203" t="str">
            <v>E</v>
          </cell>
          <cell r="H203">
            <v>1</v>
          </cell>
          <cell r="I203" t="e">
            <v>#REF!</v>
          </cell>
          <cell r="J203" t="str">
            <v>0</v>
          </cell>
          <cell r="K203" t="str">
            <v>0</v>
          </cell>
          <cell r="L203" t="str">
            <v>0</v>
          </cell>
          <cell r="M203" t="str">
            <v>0</v>
          </cell>
          <cell r="N203" t="str">
            <v>0</v>
          </cell>
          <cell r="O203" t="e">
            <v>#REF!</v>
          </cell>
        </row>
        <row r="204">
          <cell r="B204" t="str">
            <v>EC-004</v>
          </cell>
          <cell r="C204" t="str">
            <v>EQUIPO DE VENTILACION Y EXTRACCION DE AIRE</v>
          </cell>
          <cell r="D204" t="str">
            <v>E</v>
          </cell>
          <cell r="E204" t="str">
            <v>EC</v>
          </cell>
          <cell r="F204" t="str">
            <v>C</v>
          </cell>
          <cell r="H204">
            <v>1</v>
          </cell>
          <cell r="I204" t="e">
            <v>#REF!</v>
          </cell>
          <cell r="J204" t="str">
            <v>0</v>
          </cell>
          <cell r="K204" t="str">
            <v>0</v>
          </cell>
          <cell r="L204" t="str">
            <v>0</v>
          </cell>
          <cell r="M204" t="str">
            <v>0</v>
          </cell>
          <cell r="N204" t="str">
            <v>0</v>
          </cell>
          <cell r="O204" t="e">
            <v>#REF!</v>
          </cell>
        </row>
        <row r="205">
          <cell r="B205" t="str">
            <v>EC-005</v>
          </cell>
          <cell r="C205" t="str">
            <v>ESTUFA CALENTADOR DE AMBIENTE</v>
          </cell>
          <cell r="D205" t="str">
            <v>E</v>
          </cell>
          <cell r="E205" t="str">
            <v>EC</v>
          </cell>
          <cell r="F205" t="str">
            <v>E</v>
          </cell>
          <cell r="H205" t="str">
            <v>0</v>
          </cell>
          <cell r="I205" t="e">
            <v>#REF!</v>
          </cell>
          <cell r="J205" t="str">
            <v>0</v>
          </cell>
          <cell r="K205" t="str">
            <v>0</v>
          </cell>
          <cell r="L205" t="str">
            <v>0</v>
          </cell>
          <cell r="M205" t="str">
            <v>0</v>
          </cell>
          <cell r="N205" t="str">
            <v>0</v>
          </cell>
          <cell r="O205" t="e">
            <v>#REF!</v>
          </cell>
        </row>
        <row r="206">
          <cell r="B206" t="str">
            <v>EC-006</v>
          </cell>
          <cell r="C206" t="str">
            <v>EXTRACTORES AXIALES</v>
          </cell>
          <cell r="D206" t="str">
            <v>E</v>
          </cell>
          <cell r="E206" t="str">
            <v>EC</v>
          </cell>
          <cell r="F206" t="str">
            <v>E</v>
          </cell>
          <cell r="H206">
            <v>2</v>
          </cell>
          <cell r="I206" t="e">
            <v>#REF!</v>
          </cell>
          <cell r="J206" t="str">
            <v>0</v>
          </cell>
          <cell r="K206" t="str">
            <v>0</v>
          </cell>
          <cell r="L206" t="str">
            <v>0</v>
          </cell>
          <cell r="M206" t="str">
            <v>0</v>
          </cell>
          <cell r="N206" t="str">
            <v>0</v>
          </cell>
          <cell r="O206" t="e">
            <v>#REF!</v>
          </cell>
        </row>
        <row r="207">
          <cell r="B207" t="str">
            <v>EC-007</v>
          </cell>
          <cell r="C207" t="str">
            <v>VENTILADORES AXIALES</v>
          </cell>
          <cell r="D207" t="str">
            <v>E</v>
          </cell>
          <cell r="E207" t="str">
            <v>EC</v>
          </cell>
          <cell r="F207" t="str">
            <v>C</v>
          </cell>
          <cell r="H207">
            <v>2</v>
          </cell>
          <cell r="I207" t="e">
            <v>#REF!</v>
          </cell>
          <cell r="J207" t="str">
            <v>0</v>
          </cell>
          <cell r="K207" t="str">
            <v>0</v>
          </cell>
          <cell r="L207" t="str">
            <v>0</v>
          </cell>
          <cell r="M207" t="str">
            <v>0</v>
          </cell>
          <cell r="N207" t="str">
            <v>0</v>
          </cell>
          <cell r="O207" t="e">
            <v>#REF!</v>
          </cell>
        </row>
        <row r="208">
          <cell r="B208" t="str">
            <v>EC-008</v>
          </cell>
          <cell r="C208" t="str">
            <v>VENTILADORES DE TECHO</v>
          </cell>
          <cell r="D208" t="str">
            <v>E</v>
          </cell>
          <cell r="E208" t="str">
            <v>EC</v>
          </cell>
          <cell r="F208" t="str">
            <v>C</v>
          </cell>
          <cell r="H208">
            <v>2</v>
          </cell>
          <cell r="I208" t="e">
            <v>#REF!</v>
          </cell>
          <cell r="J208" t="str">
            <v>0</v>
          </cell>
          <cell r="K208" t="str">
            <v>0</v>
          </cell>
          <cell r="L208" t="str">
            <v>0</v>
          </cell>
          <cell r="M208" t="str">
            <v>0</v>
          </cell>
          <cell r="N208" t="str">
            <v>0</v>
          </cell>
          <cell r="O208" t="e">
            <v>#REF!</v>
          </cell>
        </row>
        <row r="209">
          <cell r="B209" t="str">
            <v>EST-001</v>
          </cell>
          <cell r="C209" t="str">
            <v>ANAQUEL CERRADO DE ACERO INOXIDABLE CON 2 PUERTAS Y CON 3 DIVISIONES</v>
          </cell>
          <cell r="D209" t="str">
            <v>MC</v>
          </cell>
          <cell r="E209" t="str">
            <v>EST</v>
          </cell>
          <cell r="F209" t="str">
            <v>E</v>
          </cell>
          <cell r="H209" t="str">
            <v>0</v>
          </cell>
          <cell r="I209" t="e">
            <v>#REF!</v>
          </cell>
          <cell r="J209" t="str">
            <v>0</v>
          </cell>
          <cell r="K209" t="str">
            <v>0</v>
          </cell>
          <cell r="L209" t="str">
            <v>0</v>
          </cell>
          <cell r="M209" t="str">
            <v>0</v>
          </cell>
          <cell r="N209" t="str">
            <v>0</v>
          </cell>
          <cell r="O209" t="e">
            <v>#REF!</v>
          </cell>
        </row>
        <row r="210">
          <cell r="B210" t="str">
            <v>EST-002</v>
          </cell>
          <cell r="C210" t="str">
            <v>ARMARIO DE ACERO INOXIDABLE PARA INSTRUMENTAL DENTAL DE 2 CUERPOS</v>
          </cell>
          <cell r="D210" t="str">
            <v>MC</v>
          </cell>
          <cell r="E210" t="str">
            <v>EST</v>
          </cell>
          <cell r="F210" t="str">
            <v>E</v>
          </cell>
          <cell r="H210" t="str">
            <v>0</v>
          </cell>
          <cell r="I210" t="e">
            <v>#REF!</v>
          </cell>
          <cell r="J210" t="str">
            <v>0</v>
          </cell>
          <cell r="K210" t="str">
            <v>0</v>
          </cell>
          <cell r="L210" t="str">
            <v>0</v>
          </cell>
          <cell r="M210" t="str">
            <v>0</v>
          </cell>
          <cell r="N210" t="str">
            <v>0</v>
          </cell>
          <cell r="O210" t="e">
            <v>#REF!</v>
          </cell>
        </row>
        <row r="211">
          <cell r="B211" t="str">
            <v>EST-003</v>
          </cell>
          <cell r="C211" t="str">
            <v xml:space="preserve">AUTOCLAVE DE  50/60 LTS. VERTICAL, CON GENERADOR ELÉCTRICO DE VAPOR. </v>
          </cell>
          <cell r="D211" t="str">
            <v>E</v>
          </cell>
          <cell r="E211" t="str">
            <v>EST</v>
          </cell>
          <cell r="F211" t="str">
            <v>E</v>
          </cell>
          <cell r="H211" t="str">
            <v>0</v>
          </cell>
          <cell r="I211" t="e">
            <v>#REF!</v>
          </cell>
          <cell r="J211">
            <v>1</v>
          </cell>
          <cell r="K211" t="str">
            <v>0</v>
          </cell>
          <cell r="L211" t="str">
            <v>0</v>
          </cell>
          <cell r="M211" t="str">
            <v>0</v>
          </cell>
          <cell r="N211" t="str">
            <v>0</v>
          </cell>
          <cell r="O211" t="e">
            <v>#REF!</v>
          </cell>
        </row>
        <row r="212">
          <cell r="B212" t="str">
            <v>EST-004</v>
          </cell>
          <cell r="C212" t="str">
            <v xml:space="preserve">AUTOCLAVE DE 120 LITROS CON DOBLE PUERTA A VAPOR DE RED Y BARRERA SANITARIA </v>
          </cell>
          <cell r="D212" t="str">
            <v>E</v>
          </cell>
          <cell r="E212" t="str">
            <v>EST</v>
          </cell>
          <cell r="F212" t="str">
            <v>E</v>
          </cell>
          <cell r="H212">
            <v>1</v>
          </cell>
          <cell r="I212" t="e">
            <v>#REF!</v>
          </cell>
          <cell r="J212" t="str">
            <v>0</v>
          </cell>
          <cell r="K212" t="str">
            <v>0</v>
          </cell>
          <cell r="L212" t="str">
            <v>0</v>
          </cell>
          <cell r="M212" t="str">
            <v>0</v>
          </cell>
          <cell r="N212" t="str">
            <v>0</v>
          </cell>
          <cell r="O212" t="e">
            <v>#REF!</v>
          </cell>
        </row>
        <row r="213">
          <cell r="B213" t="str">
            <v>EST-005</v>
          </cell>
          <cell r="C213" t="str">
            <v>AUTOCLAVE DE 150/200 LITROS CON DOBLE PUERTA A VAPOR DE RED Y GENERADOR ELECTRICO DE VAPOR INCORPORADO CON BARRERA SANITARIA</v>
          </cell>
          <cell r="D213" t="str">
            <v>E</v>
          </cell>
          <cell r="E213" t="str">
            <v>EST</v>
          </cell>
          <cell r="F213" t="str">
            <v>E</v>
          </cell>
          <cell r="H213">
            <v>2</v>
          </cell>
          <cell r="I213" t="e">
            <v>#REF!</v>
          </cell>
          <cell r="J213" t="str">
            <v>0</v>
          </cell>
          <cell r="K213" t="str">
            <v>0</v>
          </cell>
          <cell r="L213" t="str">
            <v>0</v>
          </cell>
          <cell r="M213" t="str">
            <v>0</v>
          </cell>
          <cell r="N213" t="str">
            <v>0</v>
          </cell>
          <cell r="O213" t="e">
            <v>#REF!</v>
          </cell>
        </row>
        <row r="214">
          <cell r="B214" t="str">
            <v>EST-006</v>
          </cell>
          <cell r="C214" t="str">
            <v>AUTOCLAVE DE 250/300 LITROS CON DOBLE PUERTA A VAPOR DE RED Y GENERADOR ELECTRICO DE VAPOR INCORPORADO CON BARRERA SANITARIA</v>
          </cell>
          <cell r="D214" t="str">
            <v>E</v>
          </cell>
          <cell r="E214" t="str">
            <v>EST</v>
          </cell>
          <cell r="F214" t="str">
            <v>E</v>
          </cell>
          <cell r="H214">
            <v>2</v>
          </cell>
          <cell r="I214" t="e">
            <v>#REF!</v>
          </cell>
          <cell r="J214" t="str">
            <v>0</v>
          </cell>
          <cell r="K214" t="str">
            <v>0</v>
          </cell>
          <cell r="L214" t="str">
            <v>0</v>
          </cell>
          <cell r="M214" t="str">
            <v>0</v>
          </cell>
          <cell r="N214" t="str">
            <v>0</v>
          </cell>
          <cell r="O214" t="e">
            <v>#REF!</v>
          </cell>
        </row>
        <row r="215">
          <cell r="B215" t="str">
            <v>EST-007</v>
          </cell>
          <cell r="C215" t="str">
            <v>CARRO PARA EL TRANSPORTE DE MATERIAL ESTÉRIL</v>
          </cell>
          <cell r="D215" t="str">
            <v>MC</v>
          </cell>
          <cell r="E215" t="str">
            <v>EST</v>
          </cell>
          <cell r="F215" t="str">
            <v>E</v>
          </cell>
          <cell r="H215">
            <v>1</v>
          </cell>
          <cell r="I215" t="e">
            <v>#REF!</v>
          </cell>
          <cell r="J215" t="str">
            <v>0</v>
          </cell>
          <cell r="K215" t="str">
            <v>0</v>
          </cell>
          <cell r="L215" t="str">
            <v>0</v>
          </cell>
          <cell r="M215" t="str">
            <v>0</v>
          </cell>
          <cell r="N215" t="str">
            <v>0</v>
          </cell>
          <cell r="O215" t="e">
            <v>#REF!</v>
          </cell>
        </row>
        <row r="216">
          <cell r="B216" t="str">
            <v>EST-008</v>
          </cell>
          <cell r="C216" t="str">
            <v xml:space="preserve">COCHE DE TRANSPORTE PARA MATERIAL ESTÉRIL </v>
          </cell>
          <cell r="D216" t="str">
            <v>MC</v>
          </cell>
          <cell r="E216" t="str">
            <v>EST</v>
          </cell>
          <cell r="F216" t="str">
            <v>E</v>
          </cell>
          <cell r="H216">
            <v>1</v>
          </cell>
          <cell r="I216" t="e">
            <v>#REF!</v>
          </cell>
          <cell r="J216" t="str">
            <v>0</v>
          </cell>
          <cell r="K216" t="str">
            <v>0</v>
          </cell>
          <cell r="L216" t="str">
            <v>0</v>
          </cell>
          <cell r="M216" t="str">
            <v>0</v>
          </cell>
          <cell r="N216" t="str">
            <v>0</v>
          </cell>
          <cell r="O216" t="e">
            <v>#REF!</v>
          </cell>
        </row>
        <row r="217">
          <cell r="B217" t="str">
            <v>EST-009</v>
          </cell>
          <cell r="C217" t="str">
            <v>CORTADORA ELECTRICA DE GASAS</v>
          </cell>
          <cell r="D217" t="str">
            <v>E</v>
          </cell>
          <cell r="E217" t="str">
            <v>EST</v>
          </cell>
          <cell r="F217" t="str">
            <v>E</v>
          </cell>
          <cell r="H217">
            <v>1</v>
          </cell>
          <cell r="I217" t="e">
            <v>#REF!</v>
          </cell>
          <cell r="J217" t="str">
            <v>0</v>
          </cell>
          <cell r="K217" t="str">
            <v>0</v>
          </cell>
          <cell r="L217" t="str">
            <v>0</v>
          </cell>
          <cell r="M217" t="str">
            <v>0</v>
          </cell>
          <cell r="N217" t="str">
            <v>0</v>
          </cell>
          <cell r="O217" t="e">
            <v>#REF!</v>
          </cell>
        </row>
        <row r="218">
          <cell r="B218" t="str">
            <v>EST-010</v>
          </cell>
          <cell r="C218" t="str">
            <v>DESINFECTOR AUTOMATICO DE ENDOSCOPIOS</v>
          </cell>
          <cell r="D218" t="str">
            <v>E</v>
          </cell>
          <cell r="E218" t="str">
            <v>EST</v>
          </cell>
          <cell r="F218" t="str">
            <v>E</v>
          </cell>
          <cell r="H218" t="str">
            <v>0</v>
          </cell>
          <cell r="I218" t="e">
            <v>#REF!</v>
          </cell>
          <cell r="J218">
            <v>1</v>
          </cell>
          <cell r="K218" t="str">
            <v>0</v>
          </cell>
          <cell r="L218" t="str">
            <v>0</v>
          </cell>
          <cell r="M218" t="str">
            <v>0</v>
          </cell>
          <cell r="N218" t="str">
            <v>0</v>
          </cell>
          <cell r="O218" t="e">
            <v>#REF!</v>
          </cell>
        </row>
        <row r="219">
          <cell r="B219" t="str">
            <v>EST-011</v>
          </cell>
          <cell r="C219" t="str">
            <v>EQUIPO CON PISTOLA PARA LAVADO  DE COCHES  (A VAPOR)</v>
          </cell>
          <cell r="D219" t="str">
            <v>C</v>
          </cell>
          <cell r="E219" t="str">
            <v>EST</v>
          </cell>
          <cell r="F219" t="str">
            <v>E</v>
          </cell>
          <cell r="H219">
            <v>1</v>
          </cell>
          <cell r="I219" t="e">
            <v>#REF!</v>
          </cell>
          <cell r="J219" t="str">
            <v>0</v>
          </cell>
          <cell r="K219" t="str">
            <v>0</v>
          </cell>
          <cell r="L219" t="str">
            <v>0</v>
          </cell>
          <cell r="M219" t="str">
            <v>0</v>
          </cell>
          <cell r="N219" t="str">
            <v>0</v>
          </cell>
          <cell r="O219" t="e">
            <v>#REF!</v>
          </cell>
        </row>
        <row r="220">
          <cell r="B220" t="str">
            <v>EST-012</v>
          </cell>
          <cell r="C220" t="str">
            <v>ESCALERA DE ACERO INOXIDABLE DE 2 PASOS.</v>
          </cell>
          <cell r="D220" t="str">
            <v>MA</v>
          </cell>
          <cell r="E220" t="str">
            <v>EST</v>
          </cell>
          <cell r="F220" t="str">
            <v>E</v>
          </cell>
          <cell r="H220">
            <v>1</v>
          </cell>
          <cell r="I220" t="e">
            <v>#REF!</v>
          </cell>
          <cell r="J220" t="str">
            <v>0</v>
          </cell>
          <cell r="K220" t="str">
            <v>0</v>
          </cell>
          <cell r="L220" t="str">
            <v>0</v>
          </cell>
          <cell r="M220" t="str">
            <v>0</v>
          </cell>
          <cell r="N220" t="str">
            <v>0</v>
          </cell>
          <cell r="O220" t="e">
            <v>#REF!</v>
          </cell>
        </row>
        <row r="221">
          <cell r="B221" t="str">
            <v>EST-013</v>
          </cell>
          <cell r="C221" t="str">
            <v>ESTANTERÍAS DE ACERO INOXIDABLE, 0.80 ML.X 2.10 DE 3 DIVISIONES</v>
          </cell>
          <cell r="D221" t="str">
            <v>MC</v>
          </cell>
          <cell r="E221" t="str">
            <v>EST</v>
          </cell>
          <cell r="F221" t="str">
            <v>E</v>
          </cell>
          <cell r="H221">
            <v>2</v>
          </cell>
          <cell r="I221" t="e">
            <v>#REF!</v>
          </cell>
          <cell r="J221">
            <v>3</v>
          </cell>
          <cell r="K221">
            <v>1</v>
          </cell>
          <cell r="L221">
            <v>4</v>
          </cell>
          <cell r="M221" t="str">
            <v>0</v>
          </cell>
          <cell r="N221" t="str">
            <v>0</v>
          </cell>
          <cell r="O221" t="e">
            <v>#REF!</v>
          </cell>
        </row>
        <row r="222">
          <cell r="B222" t="str">
            <v>EST-014</v>
          </cell>
          <cell r="C222" t="str">
            <v>ESTANTERÍAS DE ACERO INOXIDABLE, 0.80 ML.X 2.10 DE 5 DIVISIONES</v>
          </cell>
          <cell r="D222" t="str">
            <v>MC</v>
          </cell>
          <cell r="E222" t="str">
            <v>EST</v>
          </cell>
          <cell r="F222" t="str">
            <v>E</v>
          </cell>
          <cell r="H222" t="str">
            <v>0</v>
          </cell>
          <cell r="I222" t="e">
            <v>#REF!</v>
          </cell>
          <cell r="J222" t="str">
            <v>0</v>
          </cell>
          <cell r="K222" t="str">
            <v>0</v>
          </cell>
          <cell r="L222" t="str">
            <v>0</v>
          </cell>
          <cell r="M222" t="str">
            <v>0</v>
          </cell>
          <cell r="N222" t="str">
            <v>0</v>
          </cell>
          <cell r="O222" t="e">
            <v>#REF!</v>
          </cell>
        </row>
        <row r="223">
          <cell r="B223" t="str">
            <v>EST-015</v>
          </cell>
          <cell r="C223" t="str">
            <v>ESTERILIZADOR CON GENERADOR ELECTRICO A VAPOR DE 20/30 LT</v>
          </cell>
          <cell r="D223" t="str">
            <v>E</v>
          </cell>
          <cell r="E223" t="str">
            <v>EST</v>
          </cell>
          <cell r="F223" t="str">
            <v>E</v>
          </cell>
          <cell r="H223" t="str">
            <v>0</v>
          </cell>
          <cell r="I223" t="e">
            <v>#REF!</v>
          </cell>
          <cell r="J223" t="str">
            <v>0</v>
          </cell>
          <cell r="K223" t="str">
            <v>0</v>
          </cell>
          <cell r="L223" t="str">
            <v>0</v>
          </cell>
          <cell r="M223" t="str">
            <v>0</v>
          </cell>
          <cell r="N223" t="str">
            <v>0</v>
          </cell>
          <cell r="O223" t="e">
            <v>#REF!</v>
          </cell>
        </row>
        <row r="224">
          <cell r="B224" t="str">
            <v>EST-016</v>
          </cell>
          <cell r="C224" t="str">
            <v>ESTERILIZADOR CON GENERADOR ELECTRICO A VAPOR DE 30/40 LT</v>
          </cell>
          <cell r="D224" t="str">
            <v>E</v>
          </cell>
          <cell r="E224" t="str">
            <v>EST</v>
          </cell>
          <cell r="F224" t="str">
            <v>E</v>
          </cell>
          <cell r="H224" t="str">
            <v>0</v>
          </cell>
          <cell r="I224" t="e">
            <v>#REF!</v>
          </cell>
          <cell r="J224">
            <v>1</v>
          </cell>
          <cell r="K224">
            <v>1</v>
          </cell>
          <cell r="L224" t="str">
            <v>0</v>
          </cell>
          <cell r="M224" t="str">
            <v>0</v>
          </cell>
          <cell r="N224" t="str">
            <v>0</v>
          </cell>
          <cell r="O224" t="e">
            <v>#REF!</v>
          </cell>
        </row>
        <row r="225">
          <cell r="B225" t="str">
            <v>EST-017</v>
          </cell>
          <cell r="C225" t="str">
            <v>ESTERILIZADOR CON GENERADOR ELECTRICO A VAPOR DE 30/55 LT. PARA BIBERONES</v>
          </cell>
          <cell r="D225" t="str">
            <v>E</v>
          </cell>
          <cell r="E225" t="str">
            <v>EST</v>
          </cell>
          <cell r="F225" t="str">
            <v>E</v>
          </cell>
          <cell r="H225">
            <v>1</v>
          </cell>
          <cell r="I225" t="e">
            <v>#REF!</v>
          </cell>
          <cell r="J225" t="str">
            <v>0</v>
          </cell>
          <cell r="K225" t="str">
            <v>0</v>
          </cell>
          <cell r="L225" t="str">
            <v>0</v>
          </cell>
          <cell r="M225" t="str">
            <v>0</v>
          </cell>
          <cell r="N225" t="str">
            <v>0</v>
          </cell>
          <cell r="O225" t="e">
            <v>#REF!</v>
          </cell>
        </row>
        <row r="226">
          <cell r="B226" t="str">
            <v>EST-018</v>
          </cell>
          <cell r="C226" t="str">
            <v>ESTERILIZADOR CON GENERADOR ELECTRICO A VAPOR DE 40/50 LT</v>
          </cell>
          <cell r="D226" t="str">
            <v>E</v>
          </cell>
          <cell r="E226" t="str">
            <v>EST</v>
          </cell>
          <cell r="F226" t="str">
            <v>E</v>
          </cell>
          <cell r="H226" t="str">
            <v>0</v>
          </cell>
          <cell r="I226" t="e">
            <v>#REF!</v>
          </cell>
          <cell r="J226">
            <v>1</v>
          </cell>
          <cell r="K226">
            <v>1</v>
          </cell>
          <cell r="L226" t="str">
            <v>0</v>
          </cell>
          <cell r="M226" t="str">
            <v>0</v>
          </cell>
          <cell r="N226" t="str">
            <v>0</v>
          </cell>
          <cell r="O226" t="e">
            <v>#REF!</v>
          </cell>
        </row>
        <row r="227">
          <cell r="B227" t="str">
            <v>EST-019</v>
          </cell>
          <cell r="C227" t="str">
            <v>ESTERILIZADOR CON GENERADOR ELECTRICO A VAPOR DE 70/80 LT.</v>
          </cell>
          <cell r="D227" t="str">
            <v>E</v>
          </cell>
          <cell r="E227" t="str">
            <v>EST</v>
          </cell>
          <cell r="F227" t="str">
            <v>E</v>
          </cell>
          <cell r="H227">
            <v>2</v>
          </cell>
          <cell r="I227" t="e">
            <v>#REF!</v>
          </cell>
          <cell r="J227" t="str">
            <v>0</v>
          </cell>
          <cell r="K227" t="str">
            <v>0</v>
          </cell>
          <cell r="L227" t="str">
            <v>0</v>
          </cell>
          <cell r="M227" t="str">
            <v>0</v>
          </cell>
          <cell r="N227" t="str">
            <v>0</v>
          </cell>
          <cell r="O227" t="e">
            <v>#REF!</v>
          </cell>
        </row>
        <row r="228">
          <cell r="B228" t="str">
            <v>EST-020</v>
          </cell>
          <cell r="C228" t="str">
            <v>ESTERILIZADOR DE BAJA TEMPERATURA - PERÓXIDO DE HIDROGENO 100 LT MINIMO CON DOBLE PUERTA CON BARRERA SANITARIA</v>
          </cell>
          <cell r="D228" t="str">
            <v>E</v>
          </cell>
          <cell r="E228" t="str">
            <v>EST</v>
          </cell>
          <cell r="F228" t="str">
            <v>E</v>
          </cell>
          <cell r="H228">
            <v>1</v>
          </cell>
          <cell r="I228" t="e">
            <v>#REF!</v>
          </cell>
          <cell r="J228" t="str">
            <v>0</v>
          </cell>
          <cell r="K228" t="str">
            <v>0</v>
          </cell>
          <cell r="L228" t="str">
            <v>0</v>
          </cell>
          <cell r="M228" t="str">
            <v>0</v>
          </cell>
          <cell r="N228" t="str">
            <v>0</v>
          </cell>
          <cell r="O228" t="e">
            <v>#REF!</v>
          </cell>
        </row>
        <row r="229">
          <cell r="B229" t="str">
            <v>EST-021</v>
          </cell>
          <cell r="C229" t="str">
            <v xml:space="preserve">ESTERILIZADOR DE BAJA TEMPERATURA - PERÓXIDO DE HIDROGENO 70 LT MINIMO. </v>
          </cell>
          <cell r="D229" t="str">
            <v>E</v>
          </cell>
          <cell r="E229" t="str">
            <v>EST</v>
          </cell>
          <cell r="F229" t="str">
            <v>E</v>
          </cell>
          <cell r="H229">
            <v>1</v>
          </cell>
          <cell r="I229" t="e">
            <v>#REF!</v>
          </cell>
          <cell r="J229" t="str">
            <v>0</v>
          </cell>
          <cell r="K229" t="str">
            <v>0</v>
          </cell>
          <cell r="L229" t="str">
            <v>0</v>
          </cell>
          <cell r="M229" t="str">
            <v>0</v>
          </cell>
          <cell r="N229" t="str">
            <v>0</v>
          </cell>
          <cell r="O229" t="e">
            <v>#REF!</v>
          </cell>
        </row>
        <row r="230">
          <cell r="B230" t="str">
            <v>EST-022</v>
          </cell>
          <cell r="C230" t="str">
            <v xml:space="preserve">LAVADOR ULTRASONICO DE INSTRUMENTAL QUIRÚRGICO </v>
          </cell>
          <cell r="D230" t="str">
            <v>C</v>
          </cell>
          <cell r="E230" t="str">
            <v>EST</v>
          </cell>
          <cell r="F230" t="str">
            <v>E</v>
          </cell>
          <cell r="H230">
            <v>1</v>
          </cell>
          <cell r="I230" t="e">
            <v>#REF!</v>
          </cell>
          <cell r="J230">
            <v>1</v>
          </cell>
          <cell r="K230" t="str">
            <v>0</v>
          </cell>
          <cell r="L230" t="str">
            <v>0</v>
          </cell>
          <cell r="M230" t="str">
            <v>0</v>
          </cell>
          <cell r="N230" t="str">
            <v>0</v>
          </cell>
          <cell r="O230" t="e">
            <v>#REF!</v>
          </cell>
        </row>
        <row r="231">
          <cell r="B231" t="str">
            <v>EST-023</v>
          </cell>
          <cell r="C231" t="str">
            <v xml:space="preserve">LAVADORA AUTOMÁTICA DE CHATAS  </v>
          </cell>
          <cell r="D231" t="str">
            <v>E</v>
          </cell>
          <cell r="E231" t="str">
            <v>EST</v>
          </cell>
          <cell r="F231" t="str">
            <v>E</v>
          </cell>
          <cell r="H231" t="str">
            <v>0</v>
          </cell>
          <cell r="I231" t="e">
            <v>#REF!</v>
          </cell>
          <cell r="J231">
            <v>1</v>
          </cell>
          <cell r="K231" t="str">
            <v>0</v>
          </cell>
          <cell r="L231" t="str">
            <v>0</v>
          </cell>
          <cell r="M231" t="str">
            <v>0</v>
          </cell>
          <cell r="N231" t="str">
            <v>0</v>
          </cell>
          <cell r="O231" t="e">
            <v>#REF!</v>
          </cell>
        </row>
        <row r="232">
          <cell r="B232" t="str">
            <v>EST-024</v>
          </cell>
          <cell r="C232" t="str">
            <v>LAVADORA DESINFECTORA CON GENERADOR ELECTRICO A VAPOR DE 80/120 LT.</v>
          </cell>
          <cell r="D232" t="str">
            <v>E</v>
          </cell>
          <cell r="E232" t="str">
            <v>EST</v>
          </cell>
          <cell r="F232" t="str">
            <v>C</v>
          </cell>
          <cell r="H232">
            <v>2</v>
          </cell>
          <cell r="I232" t="e">
            <v>#REF!</v>
          </cell>
          <cell r="J232" t="str">
            <v>0</v>
          </cell>
          <cell r="K232" t="str">
            <v>0</v>
          </cell>
          <cell r="L232" t="str">
            <v>0</v>
          </cell>
          <cell r="M232" t="str">
            <v>0</v>
          </cell>
          <cell r="N232" t="str">
            <v>0</v>
          </cell>
          <cell r="O232" t="e">
            <v>#REF!</v>
          </cell>
        </row>
        <row r="233">
          <cell r="B233" t="str">
            <v>EST-025</v>
          </cell>
          <cell r="C233" t="str">
            <v>MESA ANGULAR PARA INSTRUMENTAL</v>
          </cell>
          <cell r="D233" t="str">
            <v>MC</v>
          </cell>
          <cell r="E233" t="str">
            <v>EST</v>
          </cell>
          <cell r="F233" t="str">
            <v>E</v>
          </cell>
          <cell r="H233" t="str">
            <v>0</v>
          </cell>
          <cell r="I233" t="e">
            <v>#REF!</v>
          </cell>
          <cell r="J233" t="str">
            <v>0</v>
          </cell>
          <cell r="K233" t="str">
            <v>0</v>
          </cell>
          <cell r="L233" t="str">
            <v>0</v>
          </cell>
          <cell r="M233" t="str">
            <v>0</v>
          </cell>
          <cell r="N233" t="str">
            <v>0</v>
          </cell>
          <cell r="O233" t="e">
            <v>#REF!</v>
          </cell>
        </row>
        <row r="234">
          <cell r="B234" t="str">
            <v>EST-026</v>
          </cell>
          <cell r="C234" t="str">
            <v xml:space="preserve">PISTOLAS DE PRESIÓN DE AGUA FRIA Y CALIENTE (AC) </v>
          </cell>
          <cell r="D234" t="str">
            <v>C</v>
          </cell>
          <cell r="E234" t="str">
            <v>EST</v>
          </cell>
          <cell r="F234" t="str">
            <v>E</v>
          </cell>
          <cell r="H234" t="str">
            <v>0</v>
          </cell>
          <cell r="I234" t="e">
            <v>#REF!</v>
          </cell>
          <cell r="J234">
            <v>1</v>
          </cell>
          <cell r="K234" t="str">
            <v>0</v>
          </cell>
          <cell r="L234" t="str">
            <v>0</v>
          </cell>
          <cell r="M234" t="str">
            <v>0</v>
          </cell>
          <cell r="N234" t="str">
            <v>0</v>
          </cell>
          <cell r="O234" t="e">
            <v>#REF!</v>
          </cell>
        </row>
        <row r="235">
          <cell r="B235" t="str">
            <v>EST-027</v>
          </cell>
          <cell r="C235" t="str">
            <v>RACK MOVIL PARA CAJAS E INSTRUMENTAL</v>
          </cell>
          <cell r="D235" t="str">
            <v>MC</v>
          </cell>
          <cell r="E235" t="str">
            <v>EST</v>
          </cell>
          <cell r="F235" t="str">
            <v>E</v>
          </cell>
          <cell r="H235">
            <v>2</v>
          </cell>
          <cell r="I235" t="e">
            <v>#REF!</v>
          </cell>
          <cell r="J235" t="str">
            <v>0</v>
          </cell>
          <cell r="K235" t="str">
            <v>0</v>
          </cell>
          <cell r="L235" t="str">
            <v>0</v>
          </cell>
          <cell r="M235" t="str">
            <v>0</v>
          </cell>
          <cell r="N235" t="str">
            <v>0</v>
          </cell>
          <cell r="O235" t="e">
            <v>#REF!</v>
          </cell>
        </row>
        <row r="236">
          <cell r="B236" t="str">
            <v>EST-028</v>
          </cell>
          <cell r="C236" t="str">
            <v>RACK MÓVIL PARA CESTAS</v>
          </cell>
          <cell r="D236" t="str">
            <v>MC</v>
          </cell>
          <cell r="E236" t="str">
            <v>EST</v>
          </cell>
          <cell r="F236" t="str">
            <v>E</v>
          </cell>
          <cell r="H236">
            <v>2</v>
          </cell>
          <cell r="I236" t="e">
            <v>#REF!</v>
          </cell>
          <cell r="J236" t="str">
            <v>0</v>
          </cell>
          <cell r="K236" t="str">
            <v>0</v>
          </cell>
          <cell r="L236" t="str">
            <v>0</v>
          </cell>
          <cell r="M236" t="str">
            <v>0</v>
          </cell>
          <cell r="N236" t="str">
            <v>0</v>
          </cell>
          <cell r="O236" t="e">
            <v>#REF!</v>
          </cell>
        </row>
        <row r="237">
          <cell r="B237" t="str">
            <v>EST-029</v>
          </cell>
          <cell r="C237" t="str">
            <v>RACK MURAL PARA CESTAS</v>
          </cell>
          <cell r="D237" t="str">
            <v>MC</v>
          </cell>
          <cell r="E237" t="str">
            <v>EST</v>
          </cell>
          <cell r="F237" t="str">
            <v>E</v>
          </cell>
          <cell r="H237">
            <v>10</v>
          </cell>
          <cell r="I237" t="e">
            <v>#REF!</v>
          </cell>
          <cell r="J237" t="str">
            <v>0</v>
          </cell>
          <cell r="K237" t="str">
            <v>0</v>
          </cell>
          <cell r="L237" t="str">
            <v>0</v>
          </cell>
          <cell r="M237" t="str">
            <v>0</v>
          </cell>
          <cell r="N237" t="str">
            <v>0</v>
          </cell>
          <cell r="O237" t="e">
            <v>#REF!</v>
          </cell>
        </row>
        <row r="238">
          <cell r="B238" t="str">
            <v>EST-030</v>
          </cell>
          <cell r="C238" t="str">
            <v xml:space="preserve">SELLADOR DE TUBULADURA ELÉCTRICO </v>
          </cell>
          <cell r="D238" t="str">
            <v>E</v>
          </cell>
          <cell r="E238" t="str">
            <v>EST</v>
          </cell>
          <cell r="F238" t="str">
            <v>E</v>
          </cell>
          <cell r="H238" t="str">
            <v>0</v>
          </cell>
          <cell r="I238" t="e">
            <v>#REF!</v>
          </cell>
          <cell r="J238" t="str">
            <v>0</v>
          </cell>
          <cell r="K238" t="str">
            <v>0</v>
          </cell>
          <cell r="L238" t="str">
            <v>0</v>
          </cell>
          <cell r="M238" t="str">
            <v>0</v>
          </cell>
          <cell r="N238" t="str">
            <v>0</v>
          </cell>
          <cell r="O238" t="e">
            <v>#REF!</v>
          </cell>
        </row>
        <row r="239">
          <cell r="B239" t="str">
            <v>EST-031</v>
          </cell>
          <cell r="C239" t="str">
            <v>SELLADORA DE BOLSAS</v>
          </cell>
          <cell r="D239" t="str">
            <v>C</v>
          </cell>
          <cell r="E239" t="str">
            <v>EST</v>
          </cell>
          <cell r="F239" t="str">
            <v>E</v>
          </cell>
          <cell r="H239">
            <v>1</v>
          </cell>
          <cell r="I239" t="e">
            <v>#REF!</v>
          </cell>
          <cell r="J239" t="str">
            <v>0</v>
          </cell>
          <cell r="K239" t="str">
            <v>0</v>
          </cell>
          <cell r="L239" t="str">
            <v>0</v>
          </cell>
          <cell r="M239" t="str">
            <v>0</v>
          </cell>
          <cell r="N239" t="str">
            <v>0</v>
          </cell>
          <cell r="O239" t="e">
            <v>#REF!</v>
          </cell>
        </row>
        <row r="240">
          <cell r="B240" t="str">
            <v>EST-032</v>
          </cell>
          <cell r="C240" t="str">
            <v>SELLADORA DE MANGA CONTINUA CON MICROPROCESADOR E IMPRESO</v>
          </cell>
          <cell r="D240" t="str">
            <v>E</v>
          </cell>
          <cell r="E240" t="str">
            <v>EST</v>
          </cell>
          <cell r="F240" t="str">
            <v>E</v>
          </cell>
          <cell r="H240">
            <v>1</v>
          </cell>
          <cell r="I240" t="e">
            <v>#REF!</v>
          </cell>
          <cell r="J240" t="str">
            <v>0</v>
          </cell>
          <cell r="K240" t="str">
            <v>0</v>
          </cell>
          <cell r="L240" t="str">
            <v>0</v>
          </cell>
          <cell r="M240" t="str">
            <v>0</v>
          </cell>
          <cell r="N240" t="str">
            <v>0</v>
          </cell>
          <cell r="O240" t="e">
            <v>#REF!</v>
          </cell>
        </row>
        <row r="241">
          <cell r="B241" t="str">
            <v>EST-033</v>
          </cell>
          <cell r="C241" t="str">
            <v>SISTEMA INTEGRAL DE TRAZABILIDAD DE INSTRUMENTAL QUIRURGICO</v>
          </cell>
          <cell r="D241" t="str">
            <v>E</v>
          </cell>
          <cell r="E241" t="str">
            <v>EST</v>
          </cell>
          <cell r="F241" t="str">
            <v>E</v>
          </cell>
          <cell r="H241">
            <v>1</v>
          </cell>
          <cell r="I241" t="e">
            <v>#REF!</v>
          </cell>
          <cell r="J241" t="str">
            <v>0</v>
          </cell>
          <cell r="K241" t="str">
            <v>0</v>
          </cell>
          <cell r="L241" t="str">
            <v>0</v>
          </cell>
          <cell r="M241" t="str">
            <v>0</v>
          </cell>
          <cell r="N241" t="str">
            <v>0</v>
          </cell>
          <cell r="O241" t="e">
            <v>#REF!</v>
          </cell>
        </row>
        <row r="242">
          <cell r="B242" t="str">
            <v>EST-034</v>
          </cell>
          <cell r="C242" t="str">
            <v>VITRINA DE ACERO INOXIDABLE PARA INSTRUMENTAL O MATERIAL ESTERIL 104 x 45CM</v>
          </cell>
          <cell r="D242" t="str">
            <v>MC</v>
          </cell>
          <cell r="E242" t="str">
            <v>EST</v>
          </cell>
          <cell r="F242" t="str">
            <v>E</v>
          </cell>
          <cell r="H242">
            <v>1</v>
          </cell>
          <cell r="I242" t="e">
            <v>#REF!</v>
          </cell>
          <cell r="J242" t="str">
            <v>0</v>
          </cell>
          <cell r="K242">
            <v>1</v>
          </cell>
          <cell r="L242" t="str">
            <v>0</v>
          </cell>
          <cell r="M242" t="str">
            <v>0</v>
          </cell>
          <cell r="N242" t="str">
            <v>0</v>
          </cell>
          <cell r="O242" t="e">
            <v>#REF!</v>
          </cell>
        </row>
        <row r="243">
          <cell r="B243" t="str">
            <v>EST-035</v>
          </cell>
          <cell r="C243" t="str">
            <v>VITRINA DE ACERO INOXIDABLE PARA INSTRUMENTAL Y MATERIAL ESTÉRIL DE DOS CUERPOS</v>
          </cell>
          <cell r="D243" t="str">
            <v>MC</v>
          </cell>
          <cell r="E243" t="str">
            <v>EST</v>
          </cell>
          <cell r="F243" t="str">
            <v>E</v>
          </cell>
          <cell r="H243">
            <v>2</v>
          </cell>
          <cell r="I243" t="e">
            <v>#REF!</v>
          </cell>
          <cell r="J243">
            <v>1</v>
          </cell>
          <cell r="K243">
            <v>1</v>
          </cell>
          <cell r="L243">
            <v>1</v>
          </cell>
          <cell r="M243">
            <v>1</v>
          </cell>
          <cell r="N243" t="str">
            <v>0</v>
          </cell>
          <cell r="O243" t="e">
            <v>#REF!</v>
          </cell>
        </row>
        <row r="244">
          <cell r="B244" t="str">
            <v>FAR-001</v>
          </cell>
          <cell r="C244" t="str">
            <v>CAJETINES DE ALMACENAMIENTO MÚLTIPLE PARA DOSIS UNITARIA</v>
          </cell>
          <cell r="D244" t="str">
            <v>MC</v>
          </cell>
          <cell r="E244" t="str">
            <v>FAR</v>
          </cell>
          <cell r="F244" t="str">
            <v>E</v>
          </cell>
          <cell r="H244" t="str">
            <v>0</v>
          </cell>
          <cell r="I244" t="e">
            <v>#REF!</v>
          </cell>
          <cell r="J244" t="str">
            <v>0</v>
          </cell>
          <cell r="K244" t="str">
            <v>0</v>
          </cell>
          <cell r="L244" t="str">
            <v>0</v>
          </cell>
          <cell r="M244" t="str">
            <v>0</v>
          </cell>
          <cell r="N244" t="str">
            <v>0</v>
          </cell>
          <cell r="O244" t="e">
            <v>#REF!</v>
          </cell>
        </row>
        <row r="245">
          <cell r="B245" t="str">
            <v>FAR-002</v>
          </cell>
          <cell r="C245" t="str">
            <v>CAJETINES DE DOSIS UNITARIA</v>
          </cell>
          <cell r="D245" t="str">
            <v>MC</v>
          </cell>
          <cell r="E245" t="str">
            <v>FAR</v>
          </cell>
          <cell r="F245" t="str">
            <v>E</v>
          </cell>
          <cell r="H245" t="str">
            <v>0</v>
          </cell>
          <cell r="I245" t="e">
            <v>#REF!</v>
          </cell>
          <cell r="J245">
            <v>1</v>
          </cell>
          <cell r="K245" t="str">
            <v>0</v>
          </cell>
          <cell r="L245" t="str">
            <v>0</v>
          </cell>
          <cell r="M245" t="str">
            <v>0</v>
          </cell>
          <cell r="N245" t="str">
            <v>0</v>
          </cell>
          <cell r="O245" t="e">
            <v>#REF!</v>
          </cell>
        </row>
        <row r="246">
          <cell r="B246" t="str">
            <v>FAR-003</v>
          </cell>
          <cell r="C246" t="str">
            <v>CARRO DISTRIBUIDOR DE MEDICAMENTOS</v>
          </cell>
          <cell r="D246" t="str">
            <v>MC</v>
          </cell>
          <cell r="E246" t="str">
            <v>FAR</v>
          </cell>
          <cell r="F246" t="str">
            <v>E</v>
          </cell>
          <cell r="H246">
            <v>2</v>
          </cell>
          <cell r="I246" t="e">
            <v>#REF!</v>
          </cell>
          <cell r="J246" t="str">
            <v>0</v>
          </cell>
          <cell r="K246" t="str">
            <v>0</v>
          </cell>
          <cell r="L246" t="str">
            <v>0</v>
          </cell>
          <cell r="M246" t="str">
            <v>0</v>
          </cell>
          <cell r="N246" t="str">
            <v>0</v>
          </cell>
          <cell r="O246" t="e">
            <v>#REF!</v>
          </cell>
        </row>
        <row r="247">
          <cell r="B247" t="str">
            <v>FAR-004</v>
          </cell>
          <cell r="C247" t="str">
            <v>CARRO PARA TRANSPORTE DE DOSIS UNITARIA</v>
          </cell>
          <cell r="D247" t="str">
            <v>MC</v>
          </cell>
          <cell r="E247" t="str">
            <v>FAR</v>
          </cell>
          <cell r="F247" t="str">
            <v>E</v>
          </cell>
          <cell r="H247" t="str">
            <v>0</v>
          </cell>
          <cell r="I247" t="e">
            <v>#REF!</v>
          </cell>
          <cell r="J247">
            <v>1</v>
          </cell>
          <cell r="K247" t="str">
            <v>0</v>
          </cell>
          <cell r="L247" t="str">
            <v>0</v>
          </cell>
          <cell r="M247" t="str">
            <v>0</v>
          </cell>
          <cell r="N247" t="str">
            <v>0</v>
          </cell>
          <cell r="O247" t="e">
            <v>#REF!</v>
          </cell>
        </row>
        <row r="248">
          <cell r="B248" t="str">
            <v>FAR-005</v>
          </cell>
          <cell r="C248" t="str">
            <v>EQUIPO ENCAPSULADOR DE  MEDICAMENTOS</v>
          </cell>
          <cell r="D248" t="str">
            <v>C</v>
          </cell>
          <cell r="E248" t="str">
            <v>FAR</v>
          </cell>
          <cell r="F248" t="str">
            <v>E</v>
          </cell>
          <cell r="H248" t="str">
            <v>0</v>
          </cell>
          <cell r="I248" t="e">
            <v>#REF!</v>
          </cell>
          <cell r="J248" t="str">
            <v>0</v>
          </cell>
          <cell r="K248" t="str">
            <v>0</v>
          </cell>
          <cell r="L248" t="str">
            <v>0</v>
          </cell>
          <cell r="M248" t="str">
            <v>0</v>
          </cell>
          <cell r="N248" t="str">
            <v>0</v>
          </cell>
          <cell r="O248" t="e">
            <v>#REF!</v>
          </cell>
        </row>
        <row r="249">
          <cell r="B249" t="str">
            <v>FAR-006</v>
          </cell>
          <cell r="C249" t="str">
            <v>EQUIPO ENVASADORA DE  MEDICAMENTOS</v>
          </cell>
          <cell r="D249" t="str">
            <v>C</v>
          </cell>
          <cell r="E249" t="str">
            <v>FAR</v>
          </cell>
          <cell r="F249" t="str">
            <v>E</v>
          </cell>
          <cell r="H249" t="str">
            <v>0</v>
          </cell>
          <cell r="I249" t="e">
            <v>#REF!</v>
          </cell>
          <cell r="J249" t="str">
            <v>0</v>
          </cell>
          <cell r="K249" t="str">
            <v>0</v>
          </cell>
          <cell r="L249" t="str">
            <v>0</v>
          </cell>
          <cell r="M249" t="str">
            <v>0</v>
          </cell>
          <cell r="N249" t="str">
            <v>0</v>
          </cell>
          <cell r="O249" t="e">
            <v>#REF!</v>
          </cell>
        </row>
        <row r="250">
          <cell r="B250" t="str">
            <v>FAR-007</v>
          </cell>
          <cell r="C250" t="str">
            <v>RE-ENVASADOR DE FÁRMACOS LIQUIDAS</v>
          </cell>
          <cell r="D250" t="str">
            <v>C</v>
          </cell>
          <cell r="E250" t="str">
            <v>FAR</v>
          </cell>
          <cell r="F250" t="str">
            <v>E</v>
          </cell>
          <cell r="H250" t="str">
            <v>0</v>
          </cell>
          <cell r="I250" t="e">
            <v>#REF!</v>
          </cell>
          <cell r="J250" t="str">
            <v>0</v>
          </cell>
          <cell r="K250" t="str">
            <v>0</v>
          </cell>
          <cell r="L250" t="str">
            <v>0</v>
          </cell>
          <cell r="M250" t="str">
            <v>0</v>
          </cell>
          <cell r="N250" t="str">
            <v>0</v>
          </cell>
          <cell r="O250" t="e">
            <v>#REF!</v>
          </cell>
        </row>
        <row r="251">
          <cell r="B251" t="str">
            <v>GE-001</v>
          </cell>
          <cell r="C251" t="str">
            <v xml:space="preserve">BANCO AUTOMÁTICO DE CONDENSADORES </v>
          </cell>
          <cell r="D251" t="str">
            <v>E</v>
          </cell>
          <cell r="E251" t="str">
            <v>GE</v>
          </cell>
          <cell r="F251" t="str">
            <v>C</v>
          </cell>
          <cell r="H251">
            <v>1</v>
          </cell>
          <cell r="I251" t="e">
            <v>#REF!</v>
          </cell>
          <cell r="J251" t="str">
            <v>0</v>
          </cell>
          <cell r="K251" t="str">
            <v>0</v>
          </cell>
          <cell r="L251" t="str">
            <v>0</v>
          </cell>
          <cell r="M251" t="str">
            <v>0</v>
          </cell>
          <cell r="N251" t="str">
            <v>0</v>
          </cell>
          <cell r="O251" t="e">
            <v>#REF!</v>
          </cell>
        </row>
        <row r="252">
          <cell r="B252" t="str">
            <v>GE-002</v>
          </cell>
          <cell r="C252" t="str">
            <v>BATERIA  DE LIBRE  MANTENIMIENTO</v>
          </cell>
          <cell r="D252" t="str">
            <v>E</v>
          </cell>
          <cell r="E252" t="str">
            <v>GE</v>
          </cell>
          <cell r="F252" t="str">
            <v>E</v>
          </cell>
          <cell r="H252">
            <v>8</v>
          </cell>
          <cell r="I252" t="e">
            <v>#REF!</v>
          </cell>
          <cell r="J252" t="str">
            <v>0</v>
          </cell>
          <cell r="K252" t="str">
            <v>0</v>
          </cell>
          <cell r="L252" t="str">
            <v>0</v>
          </cell>
          <cell r="M252" t="str">
            <v>0</v>
          </cell>
          <cell r="N252" t="str">
            <v>0</v>
          </cell>
          <cell r="O252" t="e">
            <v>#REF!</v>
          </cell>
        </row>
        <row r="253">
          <cell r="B253" t="str">
            <v>GE-003</v>
          </cell>
          <cell r="C253" t="str">
            <v>CONVERTIDOR DE CC A CA  PARA CELDA FOTOVOLTAICA O ENERGIA EOLICA</v>
          </cell>
          <cell r="D253" t="str">
            <v>E</v>
          </cell>
          <cell r="E253" t="str">
            <v>GE</v>
          </cell>
          <cell r="F253" t="str">
            <v>E</v>
          </cell>
          <cell r="H253">
            <v>1</v>
          </cell>
          <cell r="I253" t="e">
            <v>#REF!</v>
          </cell>
          <cell r="J253" t="str">
            <v>0</v>
          </cell>
          <cell r="K253" t="str">
            <v>0</v>
          </cell>
          <cell r="L253" t="str">
            <v>0</v>
          </cell>
          <cell r="M253" t="str">
            <v>0</v>
          </cell>
          <cell r="N253" t="str">
            <v>0</v>
          </cell>
          <cell r="O253" t="e">
            <v>#REF!</v>
          </cell>
        </row>
        <row r="254">
          <cell r="B254" t="str">
            <v>GE-004</v>
          </cell>
          <cell r="C254" t="str">
            <v>FILTRO ACTIVO ELIMINADOR DE ARMONICOS EN REDES ELÉCTRICAS</v>
          </cell>
          <cell r="D254" t="str">
            <v>E</v>
          </cell>
          <cell r="E254" t="str">
            <v>GE</v>
          </cell>
          <cell r="F254" t="str">
            <v>C</v>
          </cell>
          <cell r="H254">
            <v>1</v>
          </cell>
          <cell r="I254" t="e">
            <v>#REF!</v>
          </cell>
          <cell r="J254" t="str">
            <v>0</v>
          </cell>
          <cell r="K254" t="str">
            <v>0</v>
          </cell>
          <cell r="L254" t="str">
            <v>0</v>
          </cell>
          <cell r="M254" t="str">
            <v>0</v>
          </cell>
          <cell r="N254" t="str">
            <v>0</v>
          </cell>
          <cell r="O254" t="e">
            <v>#REF!</v>
          </cell>
        </row>
        <row r="255">
          <cell r="B255" t="str">
            <v>GE-005</v>
          </cell>
          <cell r="C255" t="str">
            <v>GABINETE Y TRANSFORMADOR DE POTENCIA</v>
          </cell>
          <cell r="D255" t="str">
            <v>E</v>
          </cell>
          <cell r="E255" t="str">
            <v>GE</v>
          </cell>
          <cell r="F255" t="str">
            <v>C</v>
          </cell>
          <cell r="H255">
            <v>1</v>
          </cell>
          <cell r="I255" t="e">
            <v>#REF!</v>
          </cell>
          <cell r="J255" t="str">
            <v>0</v>
          </cell>
          <cell r="K255" t="str">
            <v>0</v>
          </cell>
          <cell r="L255" t="str">
            <v>0</v>
          </cell>
          <cell r="M255" t="str">
            <v>0</v>
          </cell>
          <cell r="N255" t="str">
            <v>0</v>
          </cell>
          <cell r="O255" t="e">
            <v>#REF!</v>
          </cell>
        </row>
        <row r="256">
          <cell r="B256" t="str">
            <v>GE-006</v>
          </cell>
          <cell r="C256" t="str">
            <v>GRUPO ELECTROGENO   20 KW</v>
          </cell>
          <cell r="D256" t="str">
            <v>E</v>
          </cell>
          <cell r="E256" t="str">
            <v>GE</v>
          </cell>
          <cell r="F256" t="str">
            <v>C</v>
          </cell>
          <cell r="H256">
            <v>1</v>
          </cell>
          <cell r="I256" t="e">
            <v>#REF!</v>
          </cell>
          <cell r="J256" t="str">
            <v>0</v>
          </cell>
          <cell r="K256" t="str">
            <v>0</v>
          </cell>
          <cell r="L256" t="str">
            <v>0</v>
          </cell>
          <cell r="M256" t="str">
            <v>0</v>
          </cell>
          <cell r="N256" t="str">
            <v>0</v>
          </cell>
          <cell r="O256" t="e">
            <v>#REF!</v>
          </cell>
        </row>
        <row r="257">
          <cell r="B257" t="str">
            <v>GE-007</v>
          </cell>
          <cell r="C257" t="str">
            <v>GRUPO ELECTROGENO 100 KW</v>
          </cell>
          <cell r="D257" t="str">
            <v>E</v>
          </cell>
          <cell r="E257" t="str">
            <v>GE</v>
          </cell>
          <cell r="F257" t="str">
            <v>E</v>
          </cell>
          <cell r="H257">
            <v>1</v>
          </cell>
          <cell r="I257" t="e">
            <v>#REF!</v>
          </cell>
          <cell r="J257" t="str">
            <v>0</v>
          </cell>
          <cell r="K257" t="str">
            <v>0</v>
          </cell>
          <cell r="L257" t="str">
            <v>0</v>
          </cell>
          <cell r="M257" t="str">
            <v>0</v>
          </cell>
          <cell r="N257" t="str">
            <v>0</v>
          </cell>
          <cell r="O257" t="e">
            <v>#REF!</v>
          </cell>
        </row>
        <row r="258">
          <cell r="B258" t="str">
            <v>GE-008</v>
          </cell>
          <cell r="C258" t="str">
            <v>GRUPO ELECTRÓGENO 150 KW</v>
          </cell>
          <cell r="D258" t="str">
            <v>E</v>
          </cell>
          <cell r="E258" t="str">
            <v>GE</v>
          </cell>
          <cell r="F258" t="str">
            <v>C</v>
          </cell>
          <cell r="H258">
            <v>2</v>
          </cell>
          <cell r="I258" t="e">
            <v>#REF!</v>
          </cell>
          <cell r="J258" t="str">
            <v>0</v>
          </cell>
          <cell r="K258" t="str">
            <v>0</v>
          </cell>
          <cell r="L258" t="str">
            <v>0</v>
          </cell>
          <cell r="M258" t="str">
            <v>0</v>
          </cell>
          <cell r="N258" t="str">
            <v>0</v>
          </cell>
          <cell r="O258" t="e">
            <v>#REF!</v>
          </cell>
        </row>
        <row r="259">
          <cell r="B259" t="str">
            <v>GE-009</v>
          </cell>
          <cell r="C259" t="str">
            <v>GRUPO ELECTROGENO 200 KW</v>
          </cell>
          <cell r="D259" t="str">
            <v>E</v>
          </cell>
          <cell r="E259" t="str">
            <v>GE</v>
          </cell>
          <cell r="F259" t="str">
            <v>C</v>
          </cell>
          <cell r="H259">
            <v>2</v>
          </cell>
          <cell r="I259" t="e">
            <v>#REF!</v>
          </cell>
          <cell r="J259" t="str">
            <v>0</v>
          </cell>
          <cell r="K259" t="str">
            <v>0</v>
          </cell>
          <cell r="L259" t="str">
            <v>0</v>
          </cell>
          <cell r="M259" t="str">
            <v>0</v>
          </cell>
          <cell r="N259" t="str">
            <v>0</v>
          </cell>
          <cell r="O259" t="e">
            <v>#REF!</v>
          </cell>
        </row>
        <row r="260">
          <cell r="B260" t="str">
            <v>GE-010</v>
          </cell>
          <cell r="C260" t="str">
            <v>GRUPO ELECTROGENO 300 KW</v>
          </cell>
          <cell r="D260" t="str">
            <v>E</v>
          </cell>
          <cell r="E260" t="str">
            <v>GE</v>
          </cell>
          <cell r="F260" t="str">
            <v>C</v>
          </cell>
          <cell r="H260">
            <v>2</v>
          </cell>
          <cell r="I260" t="e">
            <v>#REF!</v>
          </cell>
          <cell r="J260" t="str">
            <v>0</v>
          </cell>
          <cell r="K260" t="str">
            <v>0</v>
          </cell>
          <cell r="L260" t="str">
            <v>0</v>
          </cell>
          <cell r="M260" t="str">
            <v>0</v>
          </cell>
          <cell r="N260" t="str">
            <v>0</v>
          </cell>
          <cell r="O260" t="e">
            <v>#REF!</v>
          </cell>
        </row>
        <row r="261">
          <cell r="B261" t="str">
            <v>GE-011</v>
          </cell>
          <cell r="C261" t="str">
            <v>RED DE ALIMENTACION ELECTRICA DUCTOS, CABLES Y CAJAS</v>
          </cell>
          <cell r="D261" t="str">
            <v>E</v>
          </cell>
          <cell r="E261" t="str">
            <v>GE</v>
          </cell>
          <cell r="F261" t="str">
            <v>E</v>
          </cell>
          <cell r="H261">
            <v>1</v>
          </cell>
          <cell r="I261" t="e">
            <v>#REF!</v>
          </cell>
          <cell r="J261" t="str">
            <v>0</v>
          </cell>
          <cell r="K261" t="str">
            <v>0</v>
          </cell>
          <cell r="L261" t="str">
            <v>0</v>
          </cell>
          <cell r="M261" t="str">
            <v>0</v>
          </cell>
          <cell r="N261" t="str">
            <v>0</v>
          </cell>
          <cell r="O261" t="e">
            <v>#REF!</v>
          </cell>
        </row>
        <row r="262">
          <cell r="B262" t="str">
            <v>GE-012</v>
          </cell>
          <cell r="C262" t="str">
            <v>SISTEMA DE PANELES FOTOVOLTAICOS O GENERADOR EOLICO</v>
          </cell>
          <cell r="D262" t="str">
            <v>E</v>
          </cell>
          <cell r="E262" t="str">
            <v>GE</v>
          </cell>
          <cell r="F262" t="str">
            <v>E</v>
          </cell>
          <cell r="H262">
            <v>1</v>
          </cell>
          <cell r="I262" t="e">
            <v>#REF!</v>
          </cell>
          <cell r="J262" t="str">
            <v>0</v>
          </cell>
          <cell r="K262" t="str">
            <v>0</v>
          </cell>
          <cell r="L262" t="str">
            <v>0</v>
          </cell>
          <cell r="M262" t="str">
            <v>0</v>
          </cell>
          <cell r="N262" t="str">
            <v>0</v>
          </cell>
          <cell r="O262" t="e">
            <v>#REF!</v>
          </cell>
        </row>
        <row r="263">
          <cell r="B263" t="str">
            <v>GE-013</v>
          </cell>
          <cell r="C263" t="str">
            <v>TABLERO DE BAJA TENSION CON SUPRESOR DE PICOS DE SOBREVOLTAJES</v>
          </cell>
          <cell r="D263" t="str">
            <v>E</v>
          </cell>
          <cell r="E263" t="str">
            <v>GE</v>
          </cell>
          <cell r="F263" t="str">
            <v>C</v>
          </cell>
          <cell r="H263">
            <v>1</v>
          </cell>
          <cell r="I263" t="e">
            <v>#REF!</v>
          </cell>
          <cell r="J263" t="str">
            <v>0</v>
          </cell>
          <cell r="K263" t="str">
            <v>0</v>
          </cell>
          <cell r="L263" t="str">
            <v>0</v>
          </cell>
          <cell r="M263" t="str">
            <v>0</v>
          </cell>
          <cell r="N263" t="str">
            <v>0</v>
          </cell>
          <cell r="O263" t="e">
            <v>#REF!</v>
          </cell>
        </row>
        <row r="264">
          <cell r="B264" t="str">
            <v>GE-014</v>
          </cell>
          <cell r="C264" t="str">
            <v>TABLERO DE CONTROL PARA ENERGIA FOTOVOLTAICA O EOLICA</v>
          </cell>
          <cell r="D264" t="str">
            <v>E</v>
          </cell>
          <cell r="E264" t="str">
            <v>GE</v>
          </cell>
          <cell r="F264" t="str">
            <v>E</v>
          </cell>
          <cell r="H264">
            <v>1</v>
          </cell>
          <cell r="I264" t="e">
            <v>#REF!</v>
          </cell>
          <cell r="J264" t="str">
            <v>0</v>
          </cell>
          <cell r="K264" t="str">
            <v>0</v>
          </cell>
          <cell r="L264" t="str">
            <v>0</v>
          </cell>
          <cell r="M264" t="str">
            <v>0</v>
          </cell>
          <cell r="N264" t="str">
            <v>0</v>
          </cell>
          <cell r="O264" t="e">
            <v>#REF!</v>
          </cell>
        </row>
        <row r="265">
          <cell r="B265" t="str">
            <v>GE-015</v>
          </cell>
          <cell r="C265" t="str">
            <v>TABLERO DE TRANSFERENCIA AUTOMATICA A MENOS DE 10 SEG.</v>
          </cell>
          <cell r="D265" t="str">
            <v>E</v>
          </cell>
          <cell r="E265" t="str">
            <v>GE</v>
          </cell>
          <cell r="F265" t="str">
            <v>C</v>
          </cell>
          <cell r="H265">
            <v>1</v>
          </cell>
          <cell r="I265" t="e">
            <v>#REF!</v>
          </cell>
          <cell r="J265" t="str">
            <v>0</v>
          </cell>
          <cell r="K265" t="str">
            <v>0</v>
          </cell>
          <cell r="L265" t="str">
            <v>0</v>
          </cell>
          <cell r="M265" t="str">
            <v>0</v>
          </cell>
          <cell r="N265" t="str">
            <v>0</v>
          </cell>
          <cell r="O265" t="e">
            <v>#REF!</v>
          </cell>
        </row>
        <row r="266">
          <cell r="B266" t="str">
            <v>GE-016</v>
          </cell>
          <cell r="C266" t="str">
            <v xml:space="preserve">TABLERO ELÉCTRICO GENERAL </v>
          </cell>
          <cell r="D266" t="str">
            <v>E</v>
          </cell>
          <cell r="E266" t="str">
            <v>GE</v>
          </cell>
          <cell r="F266" t="str">
            <v>C</v>
          </cell>
          <cell r="H266">
            <v>1</v>
          </cell>
          <cell r="I266" t="e">
            <v>#REF!</v>
          </cell>
          <cell r="J266" t="str">
            <v>0</v>
          </cell>
          <cell r="K266" t="str">
            <v>0</v>
          </cell>
          <cell r="L266" t="str">
            <v>0</v>
          </cell>
          <cell r="M266" t="str">
            <v>0</v>
          </cell>
          <cell r="N266" t="str">
            <v>0</v>
          </cell>
          <cell r="O266" t="e">
            <v>#REF!</v>
          </cell>
        </row>
        <row r="267">
          <cell r="B267" t="str">
            <v>GE-017</v>
          </cell>
          <cell r="C267" t="str">
            <v>TRANSFORMADOR DE AISLAMIENTO - DATA CENTER</v>
          </cell>
          <cell r="D267" t="str">
            <v>E</v>
          </cell>
          <cell r="E267" t="str">
            <v>GE</v>
          </cell>
          <cell r="F267" t="str">
            <v>E</v>
          </cell>
          <cell r="H267">
            <v>1</v>
          </cell>
          <cell r="I267" t="e">
            <v>#REF!</v>
          </cell>
          <cell r="J267" t="str">
            <v>0</v>
          </cell>
          <cell r="K267" t="str">
            <v>0</v>
          </cell>
          <cell r="L267" t="str">
            <v>0</v>
          </cell>
          <cell r="M267" t="str">
            <v>0</v>
          </cell>
          <cell r="N267" t="str">
            <v>0</v>
          </cell>
          <cell r="O267" t="e">
            <v>#REF!</v>
          </cell>
        </row>
        <row r="268">
          <cell r="B268" t="str">
            <v>GE-018</v>
          </cell>
          <cell r="C268" t="str">
            <v>TRANSFORMADOR DE AISLAMIENTO VOLTAJE NOMINAL/VOLTAJE NOMINAL</v>
          </cell>
          <cell r="D268" t="str">
            <v>E</v>
          </cell>
          <cell r="E268" t="str">
            <v>GE</v>
          </cell>
          <cell r="F268" t="str">
            <v>C</v>
          </cell>
          <cell r="H268">
            <v>1</v>
          </cell>
          <cell r="I268" t="e">
            <v>#REF!</v>
          </cell>
          <cell r="J268" t="str">
            <v>0</v>
          </cell>
          <cell r="K268" t="str">
            <v>0</v>
          </cell>
          <cell r="L268" t="str">
            <v>0</v>
          </cell>
          <cell r="M268" t="str">
            <v>0</v>
          </cell>
          <cell r="N268" t="str">
            <v>0</v>
          </cell>
          <cell r="O268" t="e">
            <v>#REF!</v>
          </cell>
        </row>
        <row r="269">
          <cell r="B269" t="str">
            <v>GI-001</v>
          </cell>
          <cell r="C269" t="str">
            <v>COMPRESOR DE AIRE COMPRIMIDO, CAP. APROX. 25 GLS.</v>
          </cell>
          <cell r="D269" t="str">
            <v>E</v>
          </cell>
          <cell r="E269" t="str">
            <v>GI</v>
          </cell>
          <cell r="F269" t="str">
            <v>E</v>
          </cell>
          <cell r="H269">
            <v>1</v>
          </cell>
          <cell r="I269" t="e">
            <v>#REF!</v>
          </cell>
          <cell r="J269" t="str">
            <v>0</v>
          </cell>
          <cell r="K269" t="str">
            <v>0</v>
          </cell>
          <cell r="L269" t="str">
            <v>0</v>
          </cell>
          <cell r="M269" t="str">
            <v>0</v>
          </cell>
          <cell r="N269" t="str">
            <v>0</v>
          </cell>
          <cell r="O269" t="e">
            <v>#REF!</v>
          </cell>
        </row>
        <row r="270">
          <cell r="B270" t="str">
            <v>GI-002</v>
          </cell>
          <cell r="C270" t="str">
            <v>COMPRESOR DE AIRE COMPRIMIDO, CAP. APROX. 55 GLS.</v>
          </cell>
          <cell r="D270" t="str">
            <v>E</v>
          </cell>
          <cell r="E270" t="str">
            <v>GI</v>
          </cell>
          <cell r="F270" t="str">
            <v>E</v>
          </cell>
          <cell r="H270">
            <v>1</v>
          </cell>
          <cell r="I270" t="e">
            <v>#REF!</v>
          </cell>
          <cell r="J270" t="str">
            <v>0</v>
          </cell>
          <cell r="K270" t="str">
            <v>0</v>
          </cell>
          <cell r="L270" t="str">
            <v>0</v>
          </cell>
          <cell r="M270" t="str">
            <v>0</v>
          </cell>
          <cell r="N270" t="str">
            <v>0</v>
          </cell>
          <cell r="O270" t="e">
            <v>#REF!</v>
          </cell>
        </row>
        <row r="271">
          <cell r="B271" t="str">
            <v>GI-003</v>
          </cell>
          <cell r="C271" t="str">
            <v>COMPRESOR DE AIRE INDUSTRIAL</v>
          </cell>
          <cell r="D271" t="str">
            <v>E</v>
          </cell>
          <cell r="E271" t="str">
            <v>GI</v>
          </cell>
          <cell r="F271" t="str">
            <v>C</v>
          </cell>
          <cell r="H271">
            <v>2</v>
          </cell>
          <cell r="I271" t="e">
            <v>#REF!</v>
          </cell>
          <cell r="J271" t="str">
            <v>0</v>
          </cell>
          <cell r="K271" t="str">
            <v>0</v>
          </cell>
          <cell r="L271" t="str">
            <v>0</v>
          </cell>
          <cell r="M271" t="str">
            <v>0</v>
          </cell>
          <cell r="N271" t="str">
            <v>0</v>
          </cell>
          <cell r="O271" t="e">
            <v>#REF!</v>
          </cell>
        </row>
        <row r="272">
          <cell r="B272" t="str">
            <v>GI-004</v>
          </cell>
          <cell r="C272" t="str">
            <v>RED DE AIRE COMPRIMIDO INDUSTRIAL CON VALVULAS Y ACCESORIOS</v>
          </cell>
          <cell r="D272" t="str">
            <v>E</v>
          </cell>
          <cell r="E272" t="str">
            <v>GI</v>
          </cell>
          <cell r="F272" t="str">
            <v>C</v>
          </cell>
          <cell r="H272">
            <v>1</v>
          </cell>
          <cell r="I272" t="e">
            <v>#REF!</v>
          </cell>
          <cell r="J272" t="str">
            <v>0</v>
          </cell>
          <cell r="K272" t="str">
            <v>0</v>
          </cell>
          <cell r="L272" t="str">
            <v>0</v>
          </cell>
          <cell r="M272" t="str">
            <v>0</v>
          </cell>
          <cell r="N272" t="str">
            <v>0</v>
          </cell>
          <cell r="O272" t="e">
            <v>#REF!</v>
          </cell>
        </row>
        <row r="273">
          <cell r="B273" t="str">
            <v>GIN-001</v>
          </cell>
          <cell r="C273" t="str">
            <v>CAMILLA PARA PARTO VERTICAL</v>
          </cell>
          <cell r="D273" t="str">
            <v>MC</v>
          </cell>
          <cell r="E273" t="str">
            <v>GIN</v>
          </cell>
          <cell r="F273" t="str">
            <v>E</v>
          </cell>
          <cell r="H273" t="str">
            <v>0</v>
          </cell>
          <cell r="I273" t="e">
            <v>#REF!</v>
          </cell>
          <cell r="J273" t="str">
            <v>0</v>
          </cell>
          <cell r="K273" t="str">
            <v>0</v>
          </cell>
          <cell r="L273" t="str">
            <v>0</v>
          </cell>
          <cell r="M273" t="str">
            <v>0</v>
          </cell>
          <cell r="N273" t="str">
            <v>0</v>
          </cell>
          <cell r="O273" t="e">
            <v>#REF!</v>
          </cell>
        </row>
        <row r="274">
          <cell r="B274" t="str">
            <v>GIN-002</v>
          </cell>
          <cell r="C274" t="str">
            <v>MESA (DIVAN) PARA EXAMENES GINECO OBSTETRICOS</v>
          </cell>
          <cell r="D274" t="str">
            <v>MC</v>
          </cell>
          <cell r="E274" t="str">
            <v>GIN</v>
          </cell>
          <cell r="F274" t="str">
            <v>E</v>
          </cell>
          <cell r="H274" t="str">
            <v>0</v>
          </cell>
          <cell r="I274" t="e">
            <v>#REF!</v>
          </cell>
          <cell r="J274">
            <v>1</v>
          </cell>
          <cell r="K274">
            <v>1</v>
          </cell>
          <cell r="L274" t="str">
            <v>0</v>
          </cell>
          <cell r="M274" t="str">
            <v>0</v>
          </cell>
          <cell r="N274" t="str">
            <v>0</v>
          </cell>
          <cell r="O274" t="e">
            <v>#REF!</v>
          </cell>
        </row>
        <row r="275">
          <cell r="B275" t="str">
            <v>GIN-003</v>
          </cell>
          <cell r="C275" t="str">
            <v>MESA ESPECIAL PARA TÓPICO GINECO-OBSTÉTRICO</v>
          </cell>
          <cell r="D275" t="str">
            <v>MC</v>
          </cell>
          <cell r="E275" t="str">
            <v>GIN</v>
          </cell>
          <cell r="F275" t="str">
            <v>E</v>
          </cell>
          <cell r="H275" t="str">
            <v>0</v>
          </cell>
          <cell r="I275" t="e">
            <v>#REF!</v>
          </cell>
          <cell r="J275" t="str">
            <v>0</v>
          </cell>
          <cell r="K275" t="str">
            <v>0</v>
          </cell>
          <cell r="L275" t="str">
            <v>0</v>
          </cell>
          <cell r="M275" t="str">
            <v>0</v>
          </cell>
          <cell r="N275" t="str">
            <v>0</v>
          </cell>
          <cell r="O275" t="e">
            <v>#REF!</v>
          </cell>
        </row>
        <row r="276">
          <cell r="B276" t="str">
            <v>GIN-004</v>
          </cell>
          <cell r="C276" t="str">
            <v>SET DE INSTRUMENTAL DE COLPOSCOPIA</v>
          </cell>
          <cell r="D276" t="str">
            <v>I</v>
          </cell>
          <cell r="E276" t="str">
            <v>GIN</v>
          </cell>
          <cell r="F276" t="str">
            <v>E</v>
          </cell>
          <cell r="H276" t="str">
            <v>0</v>
          </cell>
          <cell r="I276" t="e">
            <v>#REF!</v>
          </cell>
          <cell r="J276">
            <v>3</v>
          </cell>
          <cell r="K276" t="str">
            <v>0</v>
          </cell>
          <cell r="L276" t="str">
            <v>0</v>
          </cell>
          <cell r="M276" t="str">
            <v>0</v>
          </cell>
          <cell r="N276" t="str">
            <v>0</v>
          </cell>
          <cell r="O276" t="e">
            <v>#REF!</v>
          </cell>
        </row>
        <row r="277">
          <cell r="B277" t="str">
            <v>GIN-005</v>
          </cell>
          <cell r="C277" t="str">
            <v>SET DE TOMA DE MUESTRAS GINECO OBSTETRICOS</v>
          </cell>
          <cell r="D277" t="str">
            <v>I</v>
          </cell>
          <cell r="E277" t="str">
            <v>GIN</v>
          </cell>
          <cell r="F277" t="str">
            <v>E</v>
          </cell>
          <cell r="H277" t="str">
            <v>0</v>
          </cell>
          <cell r="I277" t="e">
            <v>#REF!</v>
          </cell>
          <cell r="J277" t="str">
            <v>0</v>
          </cell>
          <cell r="K277" t="str">
            <v>0</v>
          </cell>
          <cell r="L277" t="str">
            <v>0</v>
          </cell>
          <cell r="M277" t="str">
            <v>0</v>
          </cell>
          <cell r="N277" t="str">
            <v>0</v>
          </cell>
          <cell r="O277" t="e">
            <v>#REF!</v>
          </cell>
        </row>
        <row r="278">
          <cell r="B278" t="str">
            <v>GIN-006</v>
          </cell>
          <cell r="C278" t="str">
            <v>SET INSTRUMENTAL DE CRIOTERAPIA Y CONO LEEP</v>
          </cell>
          <cell r="D278" t="str">
            <v>I</v>
          </cell>
          <cell r="E278" t="str">
            <v>GIN</v>
          </cell>
          <cell r="F278" t="str">
            <v>E</v>
          </cell>
          <cell r="H278" t="str">
            <v>0</v>
          </cell>
          <cell r="I278" t="e">
            <v>#REF!</v>
          </cell>
          <cell r="J278">
            <v>3</v>
          </cell>
          <cell r="K278" t="str">
            <v>0</v>
          </cell>
          <cell r="L278" t="str">
            <v>0</v>
          </cell>
          <cell r="M278" t="str">
            <v>0</v>
          </cell>
          <cell r="N278" t="str">
            <v>0</v>
          </cell>
          <cell r="O278" t="e">
            <v>#REF!</v>
          </cell>
        </row>
        <row r="279">
          <cell r="B279" t="str">
            <v>GIN-007</v>
          </cell>
          <cell r="C279" t="str">
            <v>SET INSTRUMENTAL DE INSERCION Y RETIRO DE DIU</v>
          </cell>
          <cell r="D279" t="str">
            <v>I</v>
          </cell>
          <cell r="E279" t="str">
            <v>GIN</v>
          </cell>
          <cell r="F279" t="str">
            <v>E</v>
          </cell>
          <cell r="H279" t="str">
            <v>0</v>
          </cell>
          <cell r="I279" t="e">
            <v>#REF!</v>
          </cell>
          <cell r="J279">
            <v>3</v>
          </cell>
          <cell r="K279" t="str">
            <v>0</v>
          </cell>
          <cell r="L279" t="str">
            <v>0</v>
          </cell>
          <cell r="M279" t="str">
            <v>0</v>
          </cell>
          <cell r="N279" t="str">
            <v>0</v>
          </cell>
          <cell r="O279" t="e">
            <v>#REF!</v>
          </cell>
        </row>
        <row r="280">
          <cell r="B280" t="str">
            <v>GIN-008</v>
          </cell>
          <cell r="C280" t="str">
            <v>SET INSTRUMENTAL DE LAPARATOMIA CESAREA</v>
          </cell>
          <cell r="D280" t="str">
            <v>I</v>
          </cell>
          <cell r="E280" t="str">
            <v>GIN</v>
          </cell>
          <cell r="F280" t="str">
            <v>E</v>
          </cell>
          <cell r="H280" t="str">
            <v>0</v>
          </cell>
          <cell r="I280" t="e">
            <v>#REF!</v>
          </cell>
          <cell r="J280">
            <v>6</v>
          </cell>
          <cell r="K280" t="str">
            <v>0</v>
          </cell>
          <cell r="L280" t="str">
            <v>0</v>
          </cell>
          <cell r="M280" t="str">
            <v>0</v>
          </cell>
          <cell r="N280" t="str">
            <v>0</v>
          </cell>
          <cell r="O280" t="e">
            <v>#REF!</v>
          </cell>
        </row>
        <row r="281">
          <cell r="B281" t="str">
            <v>GIN-009</v>
          </cell>
          <cell r="C281" t="str">
            <v>SET INSTRUMENTAL DE LEGRADO UTERINO</v>
          </cell>
          <cell r="D281" t="str">
            <v>I</v>
          </cell>
          <cell r="E281" t="str">
            <v>GIN</v>
          </cell>
          <cell r="F281" t="str">
            <v>E</v>
          </cell>
          <cell r="H281" t="str">
            <v>0</v>
          </cell>
          <cell r="I281" t="e">
            <v>#REF!</v>
          </cell>
          <cell r="J281">
            <v>4</v>
          </cell>
          <cell r="K281" t="str">
            <v>0</v>
          </cell>
          <cell r="L281" t="str">
            <v>0</v>
          </cell>
          <cell r="M281" t="str">
            <v>0</v>
          </cell>
          <cell r="N281" t="str">
            <v>0</v>
          </cell>
          <cell r="O281" t="e">
            <v>#REF!</v>
          </cell>
        </row>
        <row r="282">
          <cell r="B282" t="str">
            <v>GIN-010</v>
          </cell>
          <cell r="C282" t="str">
            <v>SET INSTRUMENTAL DE PARTO</v>
          </cell>
          <cell r="D282" t="str">
            <v>I</v>
          </cell>
          <cell r="E282" t="str">
            <v>GIN</v>
          </cell>
          <cell r="F282" t="str">
            <v>E</v>
          </cell>
          <cell r="H282" t="str">
            <v>0</v>
          </cell>
          <cell r="I282" t="e">
            <v>#REF!</v>
          </cell>
          <cell r="J282">
            <v>6</v>
          </cell>
          <cell r="K282" t="str">
            <v>0</v>
          </cell>
          <cell r="L282" t="str">
            <v>0</v>
          </cell>
          <cell r="M282" t="str">
            <v>0</v>
          </cell>
          <cell r="N282" t="str">
            <v>0</v>
          </cell>
          <cell r="O282" t="e">
            <v>#REF!</v>
          </cell>
        </row>
        <row r="283">
          <cell r="B283" t="str">
            <v>GIN-011</v>
          </cell>
          <cell r="C283" t="str">
            <v>SET INSTRUMENTAL PARA  LAPARASCOPIA GINECO-OBSTETRICA</v>
          </cell>
          <cell r="D283" t="str">
            <v>I</v>
          </cell>
          <cell r="E283" t="str">
            <v>GIN</v>
          </cell>
          <cell r="F283" t="str">
            <v>E</v>
          </cell>
          <cell r="H283" t="str">
            <v>0</v>
          </cell>
          <cell r="I283" t="e">
            <v>#REF!</v>
          </cell>
          <cell r="J283">
            <v>3</v>
          </cell>
          <cell r="K283" t="str">
            <v>0</v>
          </cell>
          <cell r="L283" t="str">
            <v>0</v>
          </cell>
          <cell r="M283" t="str">
            <v>0</v>
          </cell>
          <cell r="N283" t="str">
            <v>0</v>
          </cell>
          <cell r="O283" t="e">
            <v>#REF!</v>
          </cell>
        </row>
        <row r="284">
          <cell r="B284" t="str">
            <v>GIN-012</v>
          </cell>
          <cell r="C284" t="str">
            <v>SET INSTRUMENTAL PARA CESAREA</v>
          </cell>
          <cell r="D284" t="str">
            <v>I</v>
          </cell>
          <cell r="E284" t="str">
            <v>GIN</v>
          </cell>
          <cell r="F284" t="str">
            <v>E</v>
          </cell>
          <cell r="H284" t="str">
            <v>0</v>
          </cell>
          <cell r="I284" t="e">
            <v>#REF!</v>
          </cell>
          <cell r="J284">
            <v>6</v>
          </cell>
          <cell r="K284" t="str">
            <v>0</v>
          </cell>
          <cell r="L284" t="str">
            <v>0</v>
          </cell>
          <cell r="M284" t="str">
            <v>0</v>
          </cell>
          <cell r="N284" t="str">
            <v>0</v>
          </cell>
          <cell r="O284" t="e">
            <v>#REF!</v>
          </cell>
        </row>
        <row r="285">
          <cell r="B285" t="str">
            <v>GIN-013</v>
          </cell>
          <cell r="C285" t="str">
            <v>SET INSTRUMENTAL PARA EXAMEN GINECOLOGICO I</v>
          </cell>
          <cell r="D285" t="str">
            <v>I</v>
          </cell>
          <cell r="E285" t="str">
            <v>GIN</v>
          </cell>
          <cell r="F285" t="str">
            <v>E</v>
          </cell>
          <cell r="H285" t="str">
            <v>0</v>
          </cell>
          <cell r="I285" t="e">
            <v>#REF!</v>
          </cell>
          <cell r="J285">
            <v>6</v>
          </cell>
          <cell r="K285" t="str">
            <v>0</v>
          </cell>
          <cell r="L285" t="str">
            <v>0</v>
          </cell>
          <cell r="M285" t="str">
            <v>0</v>
          </cell>
          <cell r="N285" t="str">
            <v>0</v>
          </cell>
          <cell r="O285" t="e">
            <v>#REF!</v>
          </cell>
        </row>
        <row r="286">
          <cell r="B286" t="str">
            <v>GIN-014</v>
          </cell>
          <cell r="C286" t="str">
            <v>SET INSTRUMENTAL PARA EXAMEN GINECOLOGICO II</v>
          </cell>
          <cell r="D286" t="str">
            <v>I</v>
          </cell>
          <cell r="E286" t="str">
            <v>GIN</v>
          </cell>
          <cell r="F286" t="str">
            <v>E</v>
          </cell>
          <cell r="H286" t="str">
            <v>0</v>
          </cell>
          <cell r="I286" t="e">
            <v>#REF!</v>
          </cell>
          <cell r="J286">
            <v>6</v>
          </cell>
          <cell r="K286" t="str">
            <v>0</v>
          </cell>
          <cell r="L286" t="str">
            <v>0</v>
          </cell>
          <cell r="M286" t="str">
            <v>0</v>
          </cell>
          <cell r="N286" t="str">
            <v>0</v>
          </cell>
          <cell r="O286" t="e">
            <v>#REF!</v>
          </cell>
        </row>
        <row r="287">
          <cell r="B287" t="str">
            <v>GIN-015</v>
          </cell>
          <cell r="C287" t="str">
            <v>SET INSTRUMENTAL PARA REVISION DE CUELLO UTERINO</v>
          </cell>
          <cell r="D287" t="str">
            <v>I</v>
          </cell>
          <cell r="E287" t="str">
            <v>GIN</v>
          </cell>
          <cell r="F287" t="str">
            <v>E</v>
          </cell>
          <cell r="H287" t="str">
            <v>0</v>
          </cell>
          <cell r="I287" t="e">
            <v>#REF!</v>
          </cell>
          <cell r="J287">
            <v>6</v>
          </cell>
          <cell r="K287" t="str">
            <v>0</v>
          </cell>
          <cell r="L287" t="str">
            <v>0</v>
          </cell>
          <cell r="M287" t="str">
            <v>0</v>
          </cell>
          <cell r="N287" t="str">
            <v>0</v>
          </cell>
          <cell r="O287" t="e">
            <v>#REF!</v>
          </cell>
        </row>
        <row r="288">
          <cell r="B288" t="str">
            <v>GM-001</v>
          </cell>
          <cell r="C288" t="str">
            <v>AUTOGENERADOR DE OXIGENO MEDICINAL</v>
          </cell>
          <cell r="D288" t="str">
            <v>E</v>
          </cell>
          <cell r="E288" t="str">
            <v>GM</v>
          </cell>
          <cell r="F288" t="str">
            <v>E</v>
          </cell>
          <cell r="H288">
            <v>1</v>
          </cell>
          <cell r="I288" t="e">
            <v>#REF!</v>
          </cell>
          <cell r="J288" t="str">
            <v>0</v>
          </cell>
          <cell r="K288" t="str">
            <v>0</v>
          </cell>
          <cell r="L288" t="str">
            <v>0</v>
          </cell>
          <cell r="M288" t="str">
            <v>0</v>
          </cell>
          <cell r="N288" t="str">
            <v>0</v>
          </cell>
          <cell r="O288" t="e">
            <v>#REF!</v>
          </cell>
        </row>
        <row r="289">
          <cell r="B289" t="str">
            <v>GM-002</v>
          </cell>
          <cell r="C289" t="str">
            <v>BALONES DE OXIDO NITROSO</v>
          </cell>
          <cell r="D289" t="str">
            <v>C</v>
          </cell>
          <cell r="E289" t="str">
            <v>GM</v>
          </cell>
          <cell r="F289" t="str">
            <v>C</v>
          </cell>
          <cell r="H289">
            <v>2</v>
          </cell>
          <cell r="I289" t="e">
            <v>#REF!</v>
          </cell>
          <cell r="J289" t="str">
            <v>0</v>
          </cell>
          <cell r="K289" t="str">
            <v>0</v>
          </cell>
          <cell r="L289" t="str">
            <v>0</v>
          </cell>
          <cell r="M289" t="str">
            <v>0</v>
          </cell>
          <cell r="N289" t="str">
            <v>0</v>
          </cell>
          <cell r="O289" t="e">
            <v>#REF!</v>
          </cell>
        </row>
        <row r="290">
          <cell r="B290" t="str">
            <v>GM-003</v>
          </cell>
          <cell r="C290" t="str">
            <v>BALONES DE OXIGENO DE  10m3</v>
          </cell>
          <cell r="D290" t="str">
            <v>C</v>
          </cell>
          <cell r="E290" t="str">
            <v>GM</v>
          </cell>
          <cell r="F290" t="str">
            <v>C</v>
          </cell>
          <cell r="H290">
            <v>25</v>
          </cell>
          <cell r="I290" t="e">
            <v>#REF!</v>
          </cell>
          <cell r="J290" t="str">
            <v>0</v>
          </cell>
          <cell r="K290" t="str">
            <v>0</v>
          </cell>
          <cell r="L290" t="str">
            <v>0</v>
          </cell>
          <cell r="M290" t="str">
            <v>0</v>
          </cell>
          <cell r="N290" t="str">
            <v>0</v>
          </cell>
          <cell r="O290" t="e">
            <v>#REF!</v>
          </cell>
        </row>
        <row r="291">
          <cell r="B291" t="str">
            <v>GM-004</v>
          </cell>
          <cell r="C291" t="str">
            <v>BATERIA DE FILTROS DE GASES MEDICINALES</v>
          </cell>
          <cell r="D291" t="str">
            <v>E</v>
          </cell>
          <cell r="E291" t="str">
            <v>GM</v>
          </cell>
          <cell r="F291" t="str">
            <v>C</v>
          </cell>
          <cell r="H291">
            <v>2</v>
          </cell>
          <cell r="I291" t="e">
            <v>#REF!</v>
          </cell>
          <cell r="J291" t="str">
            <v>0</v>
          </cell>
          <cell r="K291" t="str">
            <v>0</v>
          </cell>
          <cell r="L291" t="str">
            <v>0</v>
          </cell>
          <cell r="M291" t="str">
            <v>0</v>
          </cell>
          <cell r="N291" t="str">
            <v>0</v>
          </cell>
          <cell r="O291" t="e">
            <v>#REF!</v>
          </cell>
        </row>
        <row r="292">
          <cell r="B292" t="str">
            <v>GM-005</v>
          </cell>
          <cell r="C292" t="str">
            <v>COCHE DE TRANSPORTE DE BALONES</v>
          </cell>
          <cell r="D292" t="str">
            <v>MC</v>
          </cell>
          <cell r="E292" t="str">
            <v>GM</v>
          </cell>
          <cell r="F292" t="str">
            <v>E</v>
          </cell>
          <cell r="H292">
            <v>1</v>
          </cell>
          <cell r="I292" t="e">
            <v>#REF!</v>
          </cell>
          <cell r="J292" t="str">
            <v>0</v>
          </cell>
          <cell r="K292" t="str">
            <v>0</v>
          </cell>
          <cell r="L292" t="str">
            <v>0</v>
          </cell>
          <cell r="M292" t="str">
            <v>0</v>
          </cell>
          <cell r="N292" t="str">
            <v>0</v>
          </cell>
          <cell r="O292" t="e">
            <v>#REF!</v>
          </cell>
        </row>
        <row r="293">
          <cell r="B293" t="str">
            <v>GM-006</v>
          </cell>
          <cell r="C293" t="str">
            <v>COMPRESORA DE AIRE MEDICINAL</v>
          </cell>
          <cell r="D293" t="str">
            <v>E</v>
          </cell>
          <cell r="E293" t="str">
            <v>GM</v>
          </cell>
          <cell r="F293" t="str">
            <v>C</v>
          </cell>
          <cell r="H293">
            <v>1</v>
          </cell>
          <cell r="I293" t="e">
            <v>#REF!</v>
          </cell>
          <cell r="J293" t="str">
            <v>0</v>
          </cell>
          <cell r="K293" t="str">
            <v>0</v>
          </cell>
          <cell r="L293" t="str">
            <v>0</v>
          </cell>
          <cell r="M293" t="str">
            <v>0</v>
          </cell>
          <cell r="N293" t="str">
            <v>0</v>
          </cell>
          <cell r="O293" t="e">
            <v>#REF!</v>
          </cell>
        </row>
        <row r="294">
          <cell r="B294" t="str">
            <v>GM-007</v>
          </cell>
          <cell r="C294" t="str">
            <v>ELECTROBOMBA DE VACIO</v>
          </cell>
          <cell r="D294" t="str">
            <v>E</v>
          </cell>
          <cell r="E294" t="str">
            <v>GM</v>
          </cell>
          <cell r="F294" t="str">
            <v>C</v>
          </cell>
          <cell r="H294">
            <v>2</v>
          </cell>
          <cell r="I294" t="e">
            <v>#REF!</v>
          </cell>
          <cell r="J294" t="str">
            <v>0</v>
          </cell>
          <cell r="K294" t="str">
            <v>0</v>
          </cell>
          <cell r="L294" t="str">
            <v>0</v>
          </cell>
          <cell r="M294" t="str">
            <v>0</v>
          </cell>
          <cell r="N294" t="str">
            <v>0</v>
          </cell>
          <cell r="O294" t="e">
            <v>#REF!</v>
          </cell>
        </row>
        <row r="295">
          <cell r="B295" t="str">
            <v>GM-008</v>
          </cell>
          <cell r="C295" t="str">
            <v>EQUIPO DE OXIGENOTERAPIA RODABLE</v>
          </cell>
          <cell r="D295" t="str">
            <v>C</v>
          </cell>
          <cell r="E295" t="str">
            <v>GM</v>
          </cell>
          <cell r="F295" t="str">
            <v>E</v>
          </cell>
          <cell r="H295" t="str">
            <v>0</v>
          </cell>
          <cell r="I295" t="e">
            <v>#REF!</v>
          </cell>
          <cell r="J295">
            <v>1</v>
          </cell>
          <cell r="K295" t="str">
            <v>0</v>
          </cell>
          <cell r="L295" t="str">
            <v>0</v>
          </cell>
          <cell r="M295" t="str">
            <v>0</v>
          </cell>
          <cell r="N295" t="str">
            <v>0</v>
          </cell>
          <cell r="O295" t="e">
            <v>#REF!</v>
          </cell>
        </row>
        <row r="296">
          <cell r="B296" t="str">
            <v>GM-009</v>
          </cell>
          <cell r="C296" t="str">
            <v>ESTATIVA DE TECHO CON 02 COLUMNAS (GASES, 2 O, 2 V, 2 AC, 6 TOMAC. DOBLES, RACK, DATA, ESCAPE GASES) Y EQUIPOS (6 TOMAC. DOBLES, RACK, DATA, PORTASUEROS)</v>
          </cell>
          <cell r="D296" t="str">
            <v>E</v>
          </cell>
          <cell r="E296" t="str">
            <v>GM</v>
          </cell>
          <cell r="F296" t="str">
            <v>E</v>
          </cell>
          <cell r="H296" t="str">
            <v>0</v>
          </cell>
          <cell r="I296" t="e">
            <v>#REF!</v>
          </cell>
          <cell r="J296" t="str">
            <v>0</v>
          </cell>
          <cell r="K296" t="str">
            <v>0</v>
          </cell>
          <cell r="L296" t="str">
            <v>0</v>
          </cell>
          <cell r="M296" t="str">
            <v>0</v>
          </cell>
          <cell r="N296" t="str">
            <v>0</v>
          </cell>
          <cell r="O296" t="e">
            <v>#REF!</v>
          </cell>
        </row>
        <row r="297">
          <cell r="B297" t="str">
            <v>GM-010</v>
          </cell>
          <cell r="C297" t="str">
            <v>MANIFOLD CON TABLERO AUTOMÁTICO DE OXIDO NITROSO</v>
          </cell>
          <cell r="D297" t="str">
            <v>E</v>
          </cell>
          <cell r="E297" t="str">
            <v>GM</v>
          </cell>
          <cell r="F297" t="str">
            <v>C</v>
          </cell>
          <cell r="H297">
            <v>1</v>
          </cell>
          <cell r="I297" t="e">
            <v>#REF!</v>
          </cell>
          <cell r="J297" t="str">
            <v>0</v>
          </cell>
          <cell r="K297" t="str">
            <v>0</v>
          </cell>
          <cell r="L297" t="str">
            <v>0</v>
          </cell>
          <cell r="M297" t="str">
            <v>0</v>
          </cell>
          <cell r="N297" t="str">
            <v>0</v>
          </cell>
          <cell r="O297" t="e">
            <v>#REF!</v>
          </cell>
        </row>
        <row r="298">
          <cell r="B298" t="str">
            <v>GM-011</v>
          </cell>
          <cell r="C298" t="str">
            <v>MANIFOLD CON TABLERO AUTOMÁTICO DE OXIGENO MEDICINAL</v>
          </cell>
          <cell r="D298" t="str">
            <v>E</v>
          </cell>
          <cell r="E298" t="str">
            <v>GM</v>
          </cell>
          <cell r="F298" t="str">
            <v>C</v>
          </cell>
          <cell r="H298">
            <v>1</v>
          </cell>
          <cell r="I298" t="e">
            <v>#REF!</v>
          </cell>
          <cell r="J298" t="str">
            <v>0</v>
          </cell>
          <cell r="K298" t="str">
            <v>0</v>
          </cell>
          <cell r="L298" t="str">
            <v>0</v>
          </cell>
          <cell r="M298" t="str">
            <v>0</v>
          </cell>
          <cell r="N298" t="str">
            <v>0</v>
          </cell>
          <cell r="O298" t="e">
            <v>#REF!</v>
          </cell>
        </row>
        <row r="299">
          <cell r="B299" t="str">
            <v>GM-012</v>
          </cell>
          <cell r="C299" t="str">
            <v>RED DE AIRE MEDICINAL CON VALVULAS Y ACCESORIOS</v>
          </cell>
          <cell r="D299" t="str">
            <v>E</v>
          </cell>
          <cell r="E299" t="str">
            <v>GM</v>
          </cell>
          <cell r="F299" t="str">
            <v>C</v>
          </cell>
          <cell r="H299">
            <v>1</v>
          </cell>
          <cell r="I299" t="e">
            <v>#REF!</v>
          </cell>
          <cell r="J299" t="str">
            <v>0</v>
          </cell>
          <cell r="K299" t="str">
            <v>0</v>
          </cell>
          <cell r="L299" t="str">
            <v>0</v>
          </cell>
          <cell r="M299" t="str">
            <v>0</v>
          </cell>
          <cell r="N299" t="str">
            <v>0</v>
          </cell>
          <cell r="O299" t="e">
            <v>#REF!</v>
          </cell>
        </row>
        <row r="300">
          <cell r="B300" t="str">
            <v>GM-013</v>
          </cell>
          <cell r="C300" t="str">
            <v>RED DE OXIDO NITROSO CON VALVULAS Y ACCESORIOS</v>
          </cell>
          <cell r="D300" t="str">
            <v>E</v>
          </cell>
          <cell r="E300" t="str">
            <v>GM</v>
          </cell>
          <cell r="F300" t="str">
            <v>C</v>
          </cell>
          <cell r="H300">
            <v>1</v>
          </cell>
          <cell r="I300" t="e">
            <v>#REF!</v>
          </cell>
          <cell r="J300" t="str">
            <v>0</v>
          </cell>
          <cell r="K300" t="str">
            <v>0</v>
          </cell>
          <cell r="L300" t="str">
            <v>0</v>
          </cell>
          <cell r="M300" t="str">
            <v>0</v>
          </cell>
          <cell r="N300" t="str">
            <v>0</v>
          </cell>
          <cell r="O300" t="e">
            <v>#REF!</v>
          </cell>
        </row>
        <row r="301">
          <cell r="B301" t="str">
            <v>GM-014</v>
          </cell>
          <cell r="C301" t="str">
            <v>RED DE OXIGENO CON VALVULAS Y ACCESORIOS</v>
          </cell>
          <cell r="D301" t="str">
            <v>E</v>
          </cell>
          <cell r="E301" t="str">
            <v>GM</v>
          </cell>
          <cell r="F301" t="str">
            <v>C</v>
          </cell>
          <cell r="H301">
            <v>1</v>
          </cell>
          <cell r="I301" t="e">
            <v>#REF!</v>
          </cell>
          <cell r="J301" t="str">
            <v>0</v>
          </cell>
          <cell r="K301" t="str">
            <v>0</v>
          </cell>
          <cell r="L301" t="str">
            <v>0</v>
          </cell>
          <cell r="M301" t="str">
            <v>0</v>
          </cell>
          <cell r="N301" t="str">
            <v>0</v>
          </cell>
          <cell r="O301" t="e">
            <v>#REF!</v>
          </cell>
        </row>
        <row r="302">
          <cell r="B302" t="str">
            <v>GM-015</v>
          </cell>
          <cell r="C302" t="str">
            <v>RED DE VACIO CON VALVULAS Y ACCESORIOS</v>
          </cell>
          <cell r="D302" t="str">
            <v>E</v>
          </cell>
          <cell r="E302" t="str">
            <v>GM</v>
          </cell>
          <cell r="F302" t="str">
            <v>C</v>
          </cell>
          <cell r="H302">
            <v>1</v>
          </cell>
          <cell r="I302" t="e">
            <v>#REF!</v>
          </cell>
          <cell r="J302" t="str">
            <v>0</v>
          </cell>
          <cell r="K302" t="str">
            <v>0</v>
          </cell>
          <cell r="L302" t="str">
            <v>0</v>
          </cell>
          <cell r="M302" t="str">
            <v>0</v>
          </cell>
          <cell r="N302" t="str">
            <v>0</v>
          </cell>
          <cell r="O302" t="e">
            <v>#REF!</v>
          </cell>
        </row>
        <row r="303">
          <cell r="B303" t="str">
            <v>GM-016</v>
          </cell>
          <cell r="C303" t="str">
            <v>TANQUE DE AIRE COMPRIMIDO</v>
          </cell>
          <cell r="D303" t="str">
            <v>E</v>
          </cell>
          <cell r="E303" t="str">
            <v>GM</v>
          </cell>
          <cell r="F303" t="str">
            <v>C</v>
          </cell>
          <cell r="H303">
            <v>1</v>
          </cell>
          <cell r="I303" t="e">
            <v>#REF!</v>
          </cell>
          <cell r="J303" t="str">
            <v>0</v>
          </cell>
          <cell r="K303" t="str">
            <v>0</v>
          </cell>
          <cell r="L303" t="str">
            <v>0</v>
          </cell>
          <cell r="M303" t="str">
            <v>0</v>
          </cell>
          <cell r="N303" t="str">
            <v>0</v>
          </cell>
          <cell r="O303" t="e">
            <v>#REF!</v>
          </cell>
        </row>
        <row r="304">
          <cell r="B304" t="str">
            <v>GM-017</v>
          </cell>
          <cell r="C304" t="str">
            <v>TANQUE DE AIRE COMPRIMIDO MEDICINAL</v>
          </cell>
          <cell r="D304" t="str">
            <v>E</v>
          </cell>
          <cell r="E304" t="str">
            <v>GM</v>
          </cell>
          <cell r="F304" t="str">
            <v>C</v>
          </cell>
          <cell r="H304">
            <v>1</v>
          </cell>
          <cell r="I304" t="e">
            <v>#REF!</v>
          </cell>
          <cell r="J304" t="str">
            <v>0</v>
          </cell>
          <cell r="K304" t="str">
            <v>0</v>
          </cell>
          <cell r="L304" t="str">
            <v>0</v>
          </cell>
          <cell r="M304" t="str">
            <v>0</v>
          </cell>
          <cell r="N304" t="str">
            <v>0</v>
          </cell>
          <cell r="O304" t="e">
            <v>#REF!</v>
          </cell>
        </row>
        <row r="305">
          <cell r="B305" t="str">
            <v>GM-018</v>
          </cell>
          <cell r="C305" t="str">
            <v>TANQUE DE VACÍO</v>
          </cell>
          <cell r="D305" t="str">
            <v>E</v>
          </cell>
          <cell r="E305" t="str">
            <v>GM</v>
          </cell>
          <cell r="F305" t="str">
            <v>C</v>
          </cell>
          <cell r="H305">
            <v>1</v>
          </cell>
          <cell r="I305" t="e">
            <v>#REF!</v>
          </cell>
          <cell r="J305" t="str">
            <v>0</v>
          </cell>
          <cell r="K305" t="str">
            <v>0</v>
          </cell>
          <cell r="L305" t="str">
            <v>0</v>
          </cell>
          <cell r="M305" t="str">
            <v>0</v>
          </cell>
          <cell r="N305" t="str">
            <v>0</v>
          </cell>
          <cell r="O305" t="e">
            <v>#REF!</v>
          </cell>
        </row>
        <row r="306">
          <cell r="B306" t="str">
            <v>GM-019</v>
          </cell>
          <cell r="C306" t="str">
            <v>TOMA MURAL (2O,V,AC,4 TOMACORRIENTES DOBLES, RACK MONITOR, DATA LLAMADA DE ENF.)</v>
          </cell>
          <cell r="D306" t="str">
            <v>E</v>
          </cell>
          <cell r="E306" t="str">
            <v>GM</v>
          </cell>
          <cell r="F306" t="str">
            <v>E</v>
          </cell>
          <cell r="H306" t="str">
            <v>0</v>
          </cell>
          <cell r="I306" t="e">
            <v>#REF!</v>
          </cell>
          <cell r="J306" t="str">
            <v>0</v>
          </cell>
          <cell r="K306" t="str">
            <v>0</v>
          </cell>
          <cell r="L306" t="str">
            <v>0</v>
          </cell>
          <cell r="M306" t="str">
            <v>0</v>
          </cell>
          <cell r="N306" t="str">
            <v>0</v>
          </cell>
          <cell r="O306" t="e">
            <v>#REF!</v>
          </cell>
        </row>
        <row r="307">
          <cell r="B307" t="str">
            <v>GM-020</v>
          </cell>
          <cell r="C307" t="str">
            <v>TOMA MURAL (O,V,2 TOMACORRIENTES DOBLES)</v>
          </cell>
          <cell r="D307" t="str">
            <v>E</v>
          </cell>
          <cell r="E307" t="str">
            <v>GM</v>
          </cell>
          <cell r="F307" t="str">
            <v>E</v>
          </cell>
          <cell r="H307" t="str">
            <v>0</v>
          </cell>
          <cell r="I307" t="e">
            <v>#REF!</v>
          </cell>
          <cell r="J307" t="str">
            <v>0</v>
          </cell>
          <cell r="K307" t="str">
            <v>0</v>
          </cell>
          <cell r="L307" t="str">
            <v>0</v>
          </cell>
          <cell r="M307" t="str">
            <v>0</v>
          </cell>
          <cell r="N307" t="str">
            <v>0</v>
          </cell>
          <cell r="O307" t="e">
            <v>#REF!</v>
          </cell>
        </row>
        <row r="308">
          <cell r="B308" t="str">
            <v>GM-021</v>
          </cell>
          <cell r="C308" t="str">
            <v>TOMA MURAL (O,V,2 TOMACORRIENTES DOBLES, DATA, LLAMADA ENF.)</v>
          </cell>
          <cell r="D308" t="str">
            <v>E</v>
          </cell>
          <cell r="E308" t="str">
            <v>GM</v>
          </cell>
          <cell r="F308" t="str">
            <v>E</v>
          </cell>
          <cell r="H308" t="str">
            <v>0</v>
          </cell>
          <cell r="I308" t="e">
            <v>#REF!</v>
          </cell>
          <cell r="J308" t="str">
            <v>0</v>
          </cell>
          <cell r="K308" t="str">
            <v>0</v>
          </cell>
          <cell r="L308" t="str">
            <v>0</v>
          </cell>
          <cell r="M308" t="str">
            <v>0</v>
          </cell>
          <cell r="N308" t="str">
            <v>0</v>
          </cell>
          <cell r="O308" t="e">
            <v>#REF!</v>
          </cell>
        </row>
        <row r="309">
          <cell r="B309" t="str">
            <v>GM-022</v>
          </cell>
          <cell r="C309" t="str">
            <v xml:space="preserve">TOMA MURAL (O,V,3 TOMACORRIENTES DOBLES, RACK MONITOR </v>
          </cell>
          <cell r="D309" t="str">
            <v>E</v>
          </cell>
          <cell r="E309" t="str">
            <v>GM</v>
          </cell>
          <cell r="F309" t="str">
            <v>E</v>
          </cell>
          <cell r="H309" t="str">
            <v>0</v>
          </cell>
          <cell r="I309" t="e">
            <v>#REF!</v>
          </cell>
          <cell r="J309" t="str">
            <v>0</v>
          </cell>
          <cell r="K309" t="str">
            <v>0</v>
          </cell>
          <cell r="L309" t="str">
            <v>0</v>
          </cell>
          <cell r="M309" t="str">
            <v>0</v>
          </cell>
          <cell r="N309" t="str">
            <v>0</v>
          </cell>
          <cell r="O309" t="e">
            <v>#REF!</v>
          </cell>
        </row>
        <row r="310">
          <cell r="B310" t="str">
            <v>GM-023</v>
          </cell>
          <cell r="C310" t="str">
            <v>TOMA MURAL (O,V,3 TOMACORRIENTES DOBLES, RACK MONITOR, DATA)</v>
          </cell>
          <cell r="D310" t="str">
            <v>E</v>
          </cell>
          <cell r="E310" t="str">
            <v>GM</v>
          </cell>
          <cell r="F310" t="str">
            <v>E</v>
          </cell>
          <cell r="H310" t="str">
            <v>0</v>
          </cell>
          <cell r="I310" t="e">
            <v>#REF!</v>
          </cell>
          <cell r="J310">
            <v>2</v>
          </cell>
          <cell r="K310">
            <v>2</v>
          </cell>
          <cell r="L310" t="str">
            <v>0</v>
          </cell>
          <cell r="M310" t="str">
            <v>0</v>
          </cell>
          <cell r="N310" t="str">
            <v>0</v>
          </cell>
          <cell r="O310" t="e">
            <v>#REF!</v>
          </cell>
        </row>
        <row r="311">
          <cell r="B311" t="str">
            <v>GM-024</v>
          </cell>
          <cell r="C311" t="str">
            <v>TOMA MURAL (O,V,AC,3 TOMACORRIENTES DOBLES, RACK MONITOR, DATA, LLAMADA ENF.)</v>
          </cell>
          <cell r="D311" t="str">
            <v>E</v>
          </cell>
          <cell r="E311" t="str">
            <v>GM</v>
          </cell>
          <cell r="F311" t="str">
            <v>E</v>
          </cell>
          <cell r="H311" t="str">
            <v>0</v>
          </cell>
          <cell r="I311" t="e">
            <v>#REF!</v>
          </cell>
          <cell r="J311" t="str">
            <v>0</v>
          </cell>
          <cell r="K311" t="str">
            <v>0</v>
          </cell>
          <cell r="L311" t="str">
            <v>0</v>
          </cell>
          <cell r="M311" t="str">
            <v>0</v>
          </cell>
          <cell r="N311" t="str">
            <v>0</v>
          </cell>
          <cell r="O311" t="e">
            <v>#REF!</v>
          </cell>
        </row>
        <row r="312">
          <cell r="B312" t="str">
            <v>GV-001</v>
          </cell>
          <cell r="C312" t="str">
            <v>BOMBA DE AGUA BLANDA</v>
          </cell>
          <cell r="D312" t="str">
            <v>E</v>
          </cell>
          <cell r="E312" t="str">
            <v>GV</v>
          </cell>
          <cell r="F312" t="str">
            <v>C</v>
          </cell>
          <cell r="H312">
            <v>2</v>
          </cell>
          <cell r="I312" t="e">
            <v>#REF!</v>
          </cell>
          <cell r="J312" t="str">
            <v>0</v>
          </cell>
          <cell r="K312" t="str">
            <v>0</v>
          </cell>
          <cell r="L312" t="str">
            <v>0</v>
          </cell>
          <cell r="M312" t="str">
            <v>0</v>
          </cell>
          <cell r="N312" t="str">
            <v>0</v>
          </cell>
          <cell r="O312" t="e">
            <v>#REF!</v>
          </cell>
        </row>
        <row r="313">
          <cell r="B313" t="str">
            <v>GV-002</v>
          </cell>
          <cell r="C313" t="str">
            <v>BOMBA DE AGUA CALIENTE</v>
          </cell>
          <cell r="D313" t="str">
            <v>E</v>
          </cell>
          <cell r="E313" t="str">
            <v>GV</v>
          </cell>
          <cell r="F313" t="str">
            <v>C</v>
          </cell>
          <cell r="H313">
            <v>2</v>
          </cell>
          <cell r="I313" t="e">
            <v>#REF!</v>
          </cell>
          <cell r="J313" t="str">
            <v>0</v>
          </cell>
          <cell r="K313" t="str">
            <v>0</v>
          </cell>
          <cell r="L313" t="str">
            <v>0</v>
          </cell>
          <cell r="M313" t="str">
            <v>0</v>
          </cell>
          <cell r="N313" t="str">
            <v>0</v>
          </cell>
          <cell r="O313" t="e">
            <v>#REF!</v>
          </cell>
        </row>
        <row r="314">
          <cell r="B314" t="str">
            <v>GV-003</v>
          </cell>
          <cell r="C314" t="str">
            <v>BOMBA DE AGUA DURA</v>
          </cell>
          <cell r="D314" t="str">
            <v>E</v>
          </cell>
          <cell r="E314" t="str">
            <v>GV</v>
          </cell>
          <cell r="F314" t="str">
            <v>C</v>
          </cell>
          <cell r="H314">
            <v>4</v>
          </cell>
          <cell r="I314" t="e">
            <v>#REF!</v>
          </cell>
          <cell r="J314" t="str">
            <v>0</v>
          </cell>
          <cell r="K314" t="str">
            <v>0</v>
          </cell>
          <cell r="L314" t="str">
            <v>0</v>
          </cell>
          <cell r="M314" t="str">
            <v>0</v>
          </cell>
          <cell r="N314" t="str">
            <v>0</v>
          </cell>
          <cell r="O314" t="e">
            <v>#REF!</v>
          </cell>
        </row>
        <row r="315">
          <cell r="B315" t="str">
            <v>GV-004</v>
          </cell>
          <cell r="C315" t="str">
            <v>CALDERA PIROTUBULAR DE 100 BHP MINIMO</v>
          </cell>
          <cell r="D315" t="str">
            <v>E</v>
          </cell>
          <cell r="E315" t="str">
            <v>GV</v>
          </cell>
          <cell r="F315" t="str">
            <v>C</v>
          </cell>
          <cell r="H315">
            <v>2</v>
          </cell>
          <cell r="I315" t="e">
            <v>#REF!</v>
          </cell>
          <cell r="J315" t="str">
            <v>0</v>
          </cell>
          <cell r="K315" t="str">
            <v>0</v>
          </cell>
          <cell r="L315" t="str">
            <v>0</v>
          </cell>
          <cell r="M315" t="str">
            <v>0</v>
          </cell>
          <cell r="N315" t="str">
            <v>0</v>
          </cell>
          <cell r="O315" t="e">
            <v>#REF!</v>
          </cell>
        </row>
        <row r="316">
          <cell r="B316" t="str">
            <v>GV-005</v>
          </cell>
          <cell r="C316" t="str">
            <v>CALDERA PIROTUBULAR DE 30 BHP MINIMO</v>
          </cell>
          <cell r="D316" t="str">
            <v>E</v>
          </cell>
          <cell r="E316" t="str">
            <v>GV</v>
          </cell>
          <cell r="F316" t="str">
            <v>C</v>
          </cell>
          <cell r="H316">
            <v>1</v>
          </cell>
          <cell r="I316" t="e">
            <v>#REF!</v>
          </cell>
          <cell r="J316" t="str">
            <v>0</v>
          </cell>
          <cell r="K316" t="str">
            <v>0</v>
          </cell>
          <cell r="L316" t="str">
            <v>0</v>
          </cell>
          <cell r="M316" t="str">
            <v>0</v>
          </cell>
          <cell r="N316" t="str">
            <v>0</v>
          </cell>
          <cell r="O316" t="e">
            <v>#REF!</v>
          </cell>
        </row>
        <row r="317">
          <cell r="B317" t="str">
            <v>GV-006</v>
          </cell>
          <cell r="C317" t="str">
            <v>CALDERA PIROTUBULAR DE 50 BHP MINIMO</v>
          </cell>
          <cell r="D317" t="str">
            <v>E</v>
          </cell>
          <cell r="E317" t="str">
            <v>GV</v>
          </cell>
          <cell r="F317" t="str">
            <v>C</v>
          </cell>
          <cell r="H317">
            <v>2</v>
          </cell>
          <cell r="I317" t="e">
            <v>#REF!</v>
          </cell>
          <cell r="J317" t="str">
            <v>0</v>
          </cell>
          <cell r="K317" t="str">
            <v>0</v>
          </cell>
          <cell r="L317" t="str">
            <v>0</v>
          </cell>
          <cell r="M317" t="str">
            <v>0</v>
          </cell>
          <cell r="N317" t="str">
            <v>0</v>
          </cell>
          <cell r="O317" t="e">
            <v>#REF!</v>
          </cell>
        </row>
        <row r="318">
          <cell r="B318" t="str">
            <v>GV-007</v>
          </cell>
          <cell r="C318" t="str">
            <v>CALENTADOR DE AGUA 1000 LT</v>
          </cell>
          <cell r="D318" t="str">
            <v>E</v>
          </cell>
          <cell r="E318" t="str">
            <v>GV</v>
          </cell>
          <cell r="F318" t="str">
            <v>E</v>
          </cell>
          <cell r="H318">
            <v>2</v>
          </cell>
          <cell r="I318" t="e">
            <v>#REF!</v>
          </cell>
          <cell r="J318" t="str">
            <v>0</v>
          </cell>
          <cell r="K318" t="str">
            <v>0</v>
          </cell>
          <cell r="L318" t="str">
            <v>0</v>
          </cell>
          <cell r="M318" t="str">
            <v>0</v>
          </cell>
          <cell r="N318" t="str">
            <v>0</v>
          </cell>
          <cell r="O318" t="e">
            <v>#REF!</v>
          </cell>
        </row>
        <row r="319">
          <cell r="B319" t="str">
            <v>GV-008</v>
          </cell>
          <cell r="C319" t="str">
            <v>CALENTADOR DE AGUA 1500 LT</v>
          </cell>
          <cell r="D319" t="str">
            <v>E</v>
          </cell>
          <cell r="E319" t="str">
            <v>GV</v>
          </cell>
          <cell r="F319" t="str">
            <v>C</v>
          </cell>
          <cell r="H319">
            <v>2</v>
          </cell>
          <cell r="I319" t="e">
            <v>#REF!</v>
          </cell>
          <cell r="J319" t="str">
            <v>0</v>
          </cell>
          <cell r="K319" t="str">
            <v>0</v>
          </cell>
          <cell r="L319" t="str">
            <v>0</v>
          </cell>
          <cell r="M319" t="str">
            <v>0</v>
          </cell>
          <cell r="N319" t="str">
            <v>0</v>
          </cell>
          <cell r="O319" t="e">
            <v>#REF!</v>
          </cell>
        </row>
        <row r="320">
          <cell r="B320" t="str">
            <v>GV-009</v>
          </cell>
          <cell r="C320" t="str">
            <v>CALENTADORES DE AGUA</v>
          </cell>
          <cell r="D320" t="str">
            <v>E</v>
          </cell>
          <cell r="E320" t="str">
            <v>GV</v>
          </cell>
          <cell r="F320" t="str">
            <v>C</v>
          </cell>
          <cell r="H320">
            <v>2</v>
          </cell>
          <cell r="I320" t="e">
            <v>#REF!</v>
          </cell>
          <cell r="J320" t="str">
            <v>0</v>
          </cell>
          <cell r="K320" t="str">
            <v>0</v>
          </cell>
          <cell r="L320" t="str">
            <v>0</v>
          </cell>
          <cell r="M320" t="str">
            <v>0</v>
          </cell>
          <cell r="N320" t="str">
            <v>0</v>
          </cell>
          <cell r="O320" t="e">
            <v>#REF!</v>
          </cell>
        </row>
        <row r="321">
          <cell r="B321" t="str">
            <v>GV-010</v>
          </cell>
          <cell r="C321" t="str">
            <v>DEPOSITO DE SAL</v>
          </cell>
          <cell r="D321" t="str">
            <v>E</v>
          </cell>
          <cell r="E321" t="str">
            <v>GV</v>
          </cell>
          <cell r="F321" t="str">
            <v>C</v>
          </cell>
          <cell r="H321">
            <v>1</v>
          </cell>
          <cell r="I321" t="e">
            <v>#REF!</v>
          </cell>
          <cell r="J321" t="str">
            <v>0</v>
          </cell>
          <cell r="K321" t="str">
            <v>0</v>
          </cell>
          <cell r="L321" t="str">
            <v>0</v>
          </cell>
          <cell r="M321" t="str">
            <v>0</v>
          </cell>
          <cell r="N321" t="str">
            <v>0</v>
          </cell>
          <cell r="O321" t="e">
            <v>#REF!</v>
          </cell>
        </row>
        <row r="322">
          <cell r="B322" t="str">
            <v>GV-011</v>
          </cell>
          <cell r="C322" t="str">
            <v>DOSIFICADOR DE PRODUCTOS QUIMICOS PARA CALDEROS</v>
          </cell>
          <cell r="D322" t="str">
            <v>E</v>
          </cell>
          <cell r="E322" t="str">
            <v>GV</v>
          </cell>
          <cell r="F322" t="str">
            <v>C</v>
          </cell>
          <cell r="H322">
            <v>1</v>
          </cell>
          <cell r="I322" t="e">
            <v>#REF!</v>
          </cell>
          <cell r="J322" t="str">
            <v>0</v>
          </cell>
          <cell r="K322" t="str">
            <v>0</v>
          </cell>
          <cell r="L322" t="str">
            <v>0</v>
          </cell>
          <cell r="M322" t="str">
            <v>0</v>
          </cell>
          <cell r="N322" t="str">
            <v>0</v>
          </cell>
          <cell r="O322" t="e">
            <v>#REF!</v>
          </cell>
        </row>
        <row r="323">
          <cell r="B323" t="str">
            <v>GV-012</v>
          </cell>
          <cell r="C323" t="str">
            <v>EQUIPO HIDRONEUMATICO PARA AGUA CALIENTE</v>
          </cell>
          <cell r="D323" t="str">
            <v>E</v>
          </cell>
          <cell r="E323" t="str">
            <v>GV</v>
          </cell>
          <cell r="F323" t="str">
            <v>C</v>
          </cell>
          <cell r="H323">
            <v>1</v>
          </cell>
          <cell r="I323" t="e">
            <v>#REF!</v>
          </cell>
          <cell r="J323" t="str">
            <v>0</v>
          </cell>
          <cell r="K323" t="str">
            <v>0</v>
          </cell>
          <cell r="L323" t="str">
            <v>0</v>
          </cell>
          <cell r="M323" t="str">
            <v>0</v>
          </cell>
          <cell r="N323" t="str">
            <v>0</v>
          </cell>
          <cell r="O323" t="e">
            <v>#REF!</v>
          </cell>
        </row>
        <row r="324">
          <cell r="B324" t="str">
            <v>GV-013</v>
          </cell>
          <cell r="C324" t="str">
            <v>ESTACION REDUCTORA PARA CALENTADOR 100/15 PSI CON REGULADOR DE TEMPERATURA</v>
          </cell>
          <cell r="D324" t="str">
            <v>E</v>
          </cell>
          <cell r="E324" t="str">
            <v>GV</v>
          </cell>
          <cell r="F324" t="str">
            <v>C</v>
          </cell>
          <cell r="H324">
            <v>1</v>
          </cell>
          <cell r="I324" t="e">
            <v>#REF!</v>
          </cell>
          <cell r="J324" t="str">
            <v>0</v>
          </cell>
          <cell r="K324" t="str">
            <v>0</v>
          </cell>
          <cell r="L324" t="str">
            <v>0</v>
          </cell>
          <cell r="M324" t="str">
            <v>0</v>
          </cell>
          <cell r="N324" t="str">
            <v>0</v>
          </cell>
          <cell r="O324" t="e">
            <v>#REF!</v>
          </cell>
        </row>
        <row r="325">
          <cell r="B325" t="str">
            <v>GV-014</v>
          </cell>
          <cell r="C325" t="str">
            <v>ESTACION REDUCTORA PARA CENTRAL DE ESTERILIZACION 100/50PSI</v>
          </cell>
          <cell r="D325" t="str">
            <v>E</v>
          </cell>
          <cell r="E325" t="str">
            <v>GV</v>
          </cell>
          <cell r="F325" t="str">
            <v>C</v>
          </cell>
          <cell r="H325">
            <v>1</v>
          </cell>
          <cell r="I325" t="e">
            <v>#REF!</v>
          </cell>
          <cell r="J325" t="str">
            <v>0</v>
          </cell>
          <cell r="K325" t="str">
            <v>0</v>
          </cell>
          <cell r="L325" t="str">
            <v>0</v>
          </cell>
          <cell r="M325" t="str">
            <v>0</v>
          </cell>
          <cell r="N325" t="str">
            <v>0</v>
          </cell>
          <cell r="O325" t="e">
            <v>#REF!</v>
          </cell>
        </row>
        <row r="326">
          <cell r="B326" t="str">
            <v>GV-015</v>
          </cell>
          <cell r="C326" t="str">
            <v>ESTACION REDUCTORA PARA NUTRICION DE 100/15 PSI</v>
          </cell>
          <cell r="D326" t="str">
            <v>E</v>
          </cell>
          <cell r="E326" t="str">
            <v>GV</v>
          </cell>
          <cell r="F326" t="str">
            <v>C</v>
          </cell>
          <cell r="H326">
            <v>1</v>
          </cell>
          <cell r="I326" t="e">
            <v>#REF!</v>
          </cell>
          <cell r="J326" t="str">
            <v>0</v>
          </cell>
          <cell r="K326" t="str">
            <v>0</v>
          </cell>
          <cell r="L326" t="str">
            <v>0</v>
          </cell>
          <cell r="M326" t="str">
            <v>0</v>
          </cell>
          <cell r="N326" t="str">
            <v>0</v>
          </cell>
          <cell r="O326" t="e">
            <v>#REF!</v>
          </cell>
        </row>
        <row r="327">
          <cell r="B327" t="str">
            <v>GV-016</v>
          </cell>
          <cell r="C327" t="str">
            <v xml:space="preserve">MANIFOLD DE VAPOR CON REGULADORES, CABECERO DE VAPOR Y DISTRIBUCIÓN DE VAPOR </v>
          </cell>
          <cell r="D327" t="str">
            <v>E</v>
          </cell>
          <cell r="E327" t="str">
            <v>GV</v>
          </cell>
          <cell r="F327" t="str">
            <v>E</v>
          </cell>
          <cell r="H327">
            <v>1</v>
          </cell>
          <cell r="I327" t="e">
            <v>#REF!</v>
          </cell>
          <cell r="J327" t="str">
            <v>0</v>
          </cell>
          <cell r="K327" t="str">
            <v>0</v>
          </cell>
          <cell r="L327" t="str">
            <v>0</v>
          </cell>
          <cell r="M327" t="str">
            <v>0</v>
          </cell>
          <cell r="N327" t="str">
            <v>0</v>
          </cell>
          <cell r="O327" t="e">
            <v>#REF!</v>
          </cell>
        </row>
        <row r="328">
          <cell r="B328" t="str">
            <v>GV-017</v>
          </cell>
          <cell r="C328" t="str">
            <v>SET DE CONTROL DE DUREZA DE AGUA</v>
          </cell>
          <cell r="D328" t="str">
            <v>E</v>
          </cell>
          <cell r="E328" t="str">
            <v>GV</v>
          </cell>
          <cell r="F328" t="str">
            <v>E</v>
          </cell>
          <cell r="H328">
            <v>1</v>
          </cell>
          <cell r="I328" t="e">
            <v>#REF!</v>
          </cell>
          <cell r="J328" t="str">
            <v>0</v>
          </cell>
          <cell r="K328" t="str">
            <v>0</v>
          </cell>
          <cell r="L328" t="str">
            <v>0</v>
          </cell>
          <cell r="M328" t="str">
            <v>0</v>
          </cell>
          <cell r="N328" t="str">
            <v>0</v>
          </cell>
          <cell r="O328" t="e">
            <v>#REF!</v>
          </cell>
        </row>
        <row r="329">
          <cell r="B329" t="str">
            <v>GV-018</v>
          </cell>
          <cell r="C329" t="str">
            <v>SISTEMA ABLANDAMIENTO DE AGUA (TANQUE SALMUERA, MÁS 1 FILTRO Y 1 ABLANDADOR)</v>
          </cell>
          <cell r="D329" t="str">
            <v>E</v>
          </cell>
          <cell r="E329" t="str">
            <v>GV</v>
          </cell>
          <cell r="F329" t="str">
            <v>E</v>
          </cell>
          <cell r="H329">
            <v>1</v>
          </cell>
          <cell r="I329" t="e">
            <v>#REF!</v>
          </cell>
          <cell r="J329" t="str">
            <v>0</v>
          </cell>
          <cell r="K329" t="str">
            <v>0</v>
          </cell>
          <cell r="L329" t="str">
            <v>0</v>
          </cell>
          <cell r="M329" t="str">
            <v>0</v>
          </cell>
          <cell r="N329" t="str">
            <v>0</v>
          </cell>
          <cell r="O329" t="e">
            <v>#REF!</v>
          </cell>
        </row>
        <row r="330">
          <cell r="B330" t="str">
            <v>GV-019</v>
          </cell>
          <cell r="C330" t="str">
            <v>SISTEMA ABLANDAMIENTO DE AGUA (TANQUE ZALMUERA MÁS 2 FILTROS Y 2 ABLANDADORES)</v>
          </cell>
          <cell r="D330" t="str">
            <v>E</v>
          </cell>
          <cell r="E330" t="str">
            <v>GV</v>
          </cell>
          <cell r="F330" t="str">
            <v>E</v>
          </cell>
          <cell r="H330">
            <v>1</v>
          </cell>
          <cell r="I330" t="e">
            <v>#REF!</v>
          </cell>
          <cell r="J330" t="str">
            <v>0</v>
          </cell>
          <cell r="K330" t="str">
            <v>0</v>
          </cell>
          <cell r="L330" t="str">
            <v>0</v>
          </cell>
          <cell r="M330" t="str">
            <v>0</v>
          </cell>
          <cell r="N330" t="str">
            <v>0</v>
          </cell>
          <cell r="O330" t="e">
            <v>#REF!</v>
          </cell>
        </row>
        <row r="331">
          <cell r="B331" t="str">
            <v>GV-020</v>
          </cell>
          <cell r="C331" t="str">
            <v xml:space="preserve">TANQUE DE CONDENSADO </v>
          </cell>
          <cell r="D331" t="str">
            <v>E</v>
          </cell>
          <cell r="E331" t="str">
            <v>GV</v>
          </cell>
          <cell r="F331" t="str">
            <v>E</v>
          </cell>
          <cell r="H331">
            <v>1</v>
          </cell>
          <cell r="I331" t="e">
            <v>#REF!</v>
          </cell>
          <cell r="J331" t="str">
            <v>0</v>
          </cell>
          <cell r="K331" t="str">
            <v>0</v>
          </cell>
          <cell r="L331" t="str">
            <v>0</v>
          </cell>
          <cell r="M331" t="str">
            <v>0</v>
          </cell>
          <cell r="N331" t="str">
            <v>0</v>
          </cell>
          <cell r="O331" t="e">
            <v>#REF!</v>
          </cell>
        </row>
        <row r="332">
          <cell r="B332" t="str">
            <v>GV-021</v>
          </cell>
          <cell r="C332" t="str">
            <v xml:space="preserve">TANQUE DE PURGA DESAGÜE ROMPE PRESIÓN DE VAPOR </v>
          </cell>
          <cell r="D332" t="str">
            <v>E</v>
          </cell>
          <cell r="E332" t="str">
            <v>GV</v>
          </cell>
          <cell r="F332" t="str">
            <v>E</v>
          </cell>
          <cell r="H332">
            <v>1</v>
          </cell>
          <cell r="I332" t="e">
            <v>#REF!</v>
          </cell>
          <cell r="J332" t="str">
            <v>0</v>
          </cell>
          <cell r="K332" t="str">
            <v>0</v>
          </cell>
          <cell r="L332" t="str">
            <v>0</v>
          </cell>
          <cell r="M332" t="str">
            <v>0</v>
          </cell>
          <cell r="N332" t="str">
            <v>0</v>
          </cell>
          <cell r="O332" t="e">
            <v>#REF!</v>
          </cell>
        </row>
        <row r="333">
          <cell r="B333" t="str">
            <v>GV-022</v>
          </cell>
          <cell r="C333" t="str">
            <v>TANQUE SALMUERA</v>
          </cell>
          <cell r="D333" t="str">
            <v>E</v>
          </cell>
          <cell r="E333" t="str">
            <v>GV</v>
          </cell>
          <cell r="F333" t="str">
            <v>C</v>
          </cell>
          <cell r="H333">
            <v>1</v>
          </cell>
          <cell r="I333" t="e">
            <v>#REF!</v>
          </cell>
          <cell r="J333" t="str">
            <v>0</v>
          </cell>
          <cell r="K333" t="str">
            <v>0</v>
          </cell>
          <cell r="L333" t="str">
            <v>0</v>
          </cell>
          <cell r="M333" t="str">
            <v>0</v>
          </cell>
          <cell r="N333" t="str">
            <v>0</v>
          </cell>
          <cell r="O333" t="e">
            <v>#REF!</v>
          </cell>
        </row>
        <row r="334">
          <cell r="B334" t="str">
            <v>HE-001</v>
          </cell>
          <cell r="C334" t="str">
            <v>AMOLADORA</v>
          </cell>
          <cell r="D334" t="str">
            <v>E</v>
          </cell>
          <cell r="E334" t="str">
            <v>HE</v>
          </cell>
          <cell r="F334" t="str">
            <v>E</v>
          </cell>
          <cell r="H334">
            <v>1</v>
          </cell>
          <cell r="I334" t="e">
            <v>#REF!</v>
          </cell>
          <cell r="J334" t="str">
            <v>0</v>
          </cell>
          <cell r="K334" t="str">
            <v>0</v>
          </cell>
          <cell r="L334" t="str">
            <v>0</v>
          </cell>
          <cell r="M334" t="str">
            <v>0</v>
          </cell>
          <cell r="N334" t="str">
            <v>0</v>
          </cell>
          <cell r="O334" t="e">
            <v>#REF!</v>
          </cell>
        </row>
        <row r="335">
          <cell r="B335" t="str">
            <v>HE-002</v>
          </cell>
          <cell r="C335" t="str">
            <v>ARGOLLA DE METAL O MADERA INSTALADA EN EL TECHO</v>
          </cell>
          <cell r="D335" t="str">
            <v>C</v>
          </cell>
          <cell r="E335" t="str">
            <v>HE</v>
          </cell>
          <cell r="F335" t="str">
            <v>E</v>
          </cell>
          <cell r="H335" t="str">
            <v>0</v>
          </cell>
          <cell r="I335" t="e">
            <v>#REF!</v>
          </cell>
          <cell r="J335" t="str">
            <v>0</v>
          </cell>
          <cell r="K335" t="str">
            <v>0</v>
          </cell>
          <cell r="L335" t="str">
            <v>0</v>
          </cell>
          <cell r="M335" t="str">
            <v>0</v>
          </cell>
          <cell r="N335" t="str">
            <v>0</v>
          </cell>
          <cell r="O335" t="e">
            <v>#REF!</v>
          </cell>
        </row>
        <row r="336">
          <cell r="B336" t="str">
            <v>HE-003</v>
          </cell>
          <cell r="C336" t="str">
            <v>BOMBA HIDROSTATICA MANUAL</v>
          </cell>
          <cell r="D336" t="str">
            <v>E</v>
          </cell>
          <cell r="E336" t="str">
            <v>HE</v>
          </cell>
          <cell r="F336" t="str">
            <v>E</v>
          </cell>
          <cell r="H336">
            <v>1</v>
          </cell>
          <cell r="I336" t="e">
            <v>#REF!</v>
          </cell>
          <cell r="J336" t="str">
            <v>0</v>
          </cell>
          <cell r="K336" t="str">
            <v>0</v>
          </cell>
          <cell r="L336" t="str">
            <v>0</v>
          </cell>
          <cell r="M336" t="str">
            <v>0</v>
          </cell>
          <cell r="N336" t="str">
            <v>0</v>
          </cell>
          <cell r="O336" t="e">
            <v>#REF!</v>
          </cell>
        </row>
        <row r="337">
          <cell r="B337" t="str">
            <v>HE-004</v>
          </cell>
          <cell r="C337" t="str">
            <v>CORTADORA DE MAYOLICA</v>
          </cell>
          <cell r="D337" t="str">
            <v>E</v>
          </cell>
          <cell r="E337" t="str">
            <v>HE</v>
          </cell>
          <cell r="F337" t="str">
            <v>E</v>
          </cell>
          <cell r="H337">
            <v>1</v>
          </cell>
          <cell r="I337" t="e">
            <v>#REF!</v>
          </cell>
          <cell r="J337" t="str">
            <v>0</v>
          </cell>
          <cell r="K337" t="str">
            <v>0</v>
          </cell>
          <cell r="L337" t="str">
            <v>0</v>
          </cell>
          <cell r="M337" t="str">
            <v>0</v>
          </cell>
          <cell r="N337" t="str">
            <v>0</v>
          </cell>
          <cell r="O337" t="e">
            <v>#REF!</v>
          </cell>
        </row>
        <row r="338">
          <cell r="B338" t="str">
            <v>HE-005</v>
          </cell>
          <cell r="C338" t="str">
            <v>DESATORADOR PORTATIL</v>
          </cell>
          <cell r="D338" t="str">
            <v>E</v>
          </cell>
          <cell r="E338" t="str">
            <v>HE</v>
          </cell>
          <cell r="F338" t="str">
            <v>E</v>
          </cell>
          <cell r="H338">
            <v>1</v>
          </cell>
          <cell r="I338" t="e">
            <v>#REF!</v>
          </cell>
          <cell r="J338" t="str">
            <v>0</v>
          </cell>
          <cell r="K338" t="str">
            <v>0</v>
          </cell>
          <cell r="L338" t="str">
            <v>0</v>
          </cell>
          <cell r="M338" t="str">
            <v>0</v>
          </cell>
          <cell r="N338" t="str">
            <v>0</v>
          </cell>
          <cell r="O338" t="e">
            <v>#REF!</v>
          </cell>
        </row>
        <row r="339">
          <cell r="B339" t="str">
            <v>HE-006</v>
          </cell>
          <cell r="C339" t="str">
            <v>ELECTROBOMBA SUMERGIBLE</v>
          </cell>
          <cell r="D339" t="str">
            <v>E</v>
          </cell>
          <cell r="E339" t="str">
            <v>HE</v>
          </cell>
          <cell r="F339" t="str">
            <v>E</v>
          </cell>
          <cell r="H339">
            <v>1</v>
          </cell>
          <cell r="I339" t="e">
            <v>#REF!</v>
          </cell>
          <cell r="J339" t="str">
            <v>0</v>
          </cell>
          <cell r="K339" t="str">
            <v>0</v>
          </cell>
          <cell r="L339" t="str">
            <v>0</v>
          </cell>
          <cell r="M339" t="str">
            <v>0</v>
          </cell>
          <cell r="N339" t="str">
            <v>0</v>
          </cell>
          <cell r="O339" t="e">
            <v>#REF!</v>
          </cell>
        </row>
        <row r="340">
          <cell r="B340" t="str">
            <v>HE-007</v>
          </cell>
          <cell r="C340" t="str">
            <v>EQUIPO ELECTRICO PARA PINTAR CON PULVERIZADOR</v>
          </cell>
          <cell r="D340" t="str">
            <v>E</v>
          </cell>
          <cell r="E340" t="str">
            <v>HE</v>
          </cell>
          <cell r="F340" t="str">
            <v>E</v>
          </cell>
          <cell r="H340">
            <v>1</v>
          </cell>
          <cell r="I340" t="e">
            <v>#REF!</v>
          </cell>
          <cell r="J340" t="str">
            <v>0</v>
          </cell>
          <cell r="K340" t="str">
            <v>0</v>
          </cell>
          <cell r="L340" t="str">
            <v>0</v>
          </cell>
          <cell r="M340" t="str">
            <v>0</v>
          </cell>
          <cell r="N340" t="str">
            <v>0</v>
          </cell>
          <cell r="O340" t="e">
            <v>#REF!</v>
          </cell>
        </row>
        <row r="341">
          <cell r="B341" t="str">
            <v>HE-008</v>
          </cell>
          <cell r="C341" t="str">
            <v>EQUIPO ELECTRICO PARA SOLDAR</v>
          </cell>
          <cell r="D341" t="str">
            <v>E</v>
          </cell>
          <cell r="E341" t="str">
            <v>HE</v>
          </cell>
          <cell r="F341" t="str">
            <v>E</v>
          </cell>
          <cell r="H341">
            <v>1</v>
          </cell>
          <cell r="I341" t="e">
            <v>#REF!</v>
          </cell>
          <cell r="J341" t="str">
            <v>0</v>
          </cell>
          <cell r="K341" t="str">
            <v>0</v>
          </cell>
          <cell r="L341" t="str">
            <v>0</v>
          </cell>
          <cell r="M341" t="str">
            <v>0</v>
          </cell>
          <cell r="N341" t="str">
            <v>0</v>
          </cell>
          <cell r="O341" t="e">
            <v>#REF!</v>
          </cell>
        </row>
        <row r="342">
          <cell r="B342" t="str">
            <v>HE-009</v>
          </cell>
          <cell r="C342" t="str">
            <v xml:space="preserve">EQUIPO OXICORTE </v>
          </cell>
          <cell r="D342" t="str">
            <v>E</v>
          </cell>
          <cell r="E342" t="str">
            <v>HE</v>
          </cell>
          <cell r="F342" t="str">
            <v>E</v>
          </cell>
          <cell r="H342">
            <v>1</v>
          </cell>
          <cell r="I342" t="e">
            <v>#REF!</v>
          </cell>
          <cell r="J342" t="str">
            <v>0</v>
          </cell>
          <cell r="K342" t="str">
            <v>0</v>
          </cell>
          <cell r="L342" t="str">
            <v>0</v>
          </cell>
          <cell r="M342" t="str">
            <v>0</v>
          </cell>
          <cell r="N342" t="str">
            <v>0</v>
          </cell>
          <cell r="O342" t="e">
            <v>#REF!</v>
          </cell>
        </row>
        <row r="343">
          <cell r="B343" t="str">
            <v>HE-010</v>
          </cell>
          <cell r="C343" t="str">
            <v>ESMERIL ELECTRICO DE MESA</v>
          </cell>
          <cell r="D343" t="str">
            <v>E</v>
          </cell>
          <cell r="E343" t="str">
            <v>HE</v>
          </cell>
          <cell r="F343" t="str">
            <v>E</v>
          </cell>
          <cell r="H343">
            <v>1</v>
          </cell>
          <cell r="I343" t="e">
            <v>#REF!</v>
          </cell>
          <cell r="J343" t="str">
            <v>0</v>
          </cell>
          <cell r="K343" t="str">
            <v>0</v>
          </cell>
          <cell r="L343" t="str">
            <v>0</v>
          </cell>
          <cell r="M343" t="str">
            <v>0</v>
          </cell>
          <cell r="N343" t="str">
            <v>0</v>
          </cell>
          <cell r="O343" t="e">
            <v>#REF!</v>
          </cell>
        </row>
        <row r="344">
          <cell r="B344" t="str">
            <v>HE-011</v>
          </cell>
          <cell r="C344" t="str">
            <v>HERRAMIENTA PARA GASFITERO</v>
          </cell>
          <cell r="D344" t="str">
            <v>E</v>
          </cell>
          <cell r="E344" t="str">
            <v>HE</v>
          </cell>
          <cell r="F344" t="str">
            <v>E</v>
          </cell>
          <cell r="H344">
            <v>1</v>
          </cell>
          <cell r="I344" t="e">
            <v>#REF!</v>
          </cell>
          <cell r="J344" t="str">
            <v>0</v>
          </cell>
          <cell r="K344" t="str">
            <v>0</v>
          </cell>
          <cell r="L344" t="str">
            <v>0</v>
          </cell>
          <cell r="M344" t="str">
            <v>0</v>
          </cell>
          <cell r="N344" t="str">
            <v>0</v>
          </cell>
          <cell r="O344" t="e">
            <v>#REF!</v>
          </cell>
        </row>
        <row r="345">
          <cell r="B345" t="str">
            <v>HE-012</v>
          </cell>
          <cell r="C345" t="str">
            <v>HERRAMIENTAS PARA CARPINTERO</v>
          </cell>
          <cell r="D345" t="str">
            <v>E</v>
          </cell>
          <cell r="E345" t="str">
            <v>HE</v>
          </cell>
          <cell r="F345" t="str">
            <v>E</v>
          </cell>
          <cell r="H345">
            <v>1</v>
          </cell>
          <cell r="I345" t="e">
            <v>#REF!</v>
          </cell>
          <cell r="J345" t="str">
            <v>0</v>
          </cell>
          <cell r="K345" t="str">
            <v>0</v>
          </cell>
          <cell r="L345" t="str">
            <v>0</v>
          </cell>
          <cell r="M345" t="str">
            <v>0</v>
          </cell>
          <cell r="N345" t="str">
            <v>0</v>
          </cell>
          <cell r="O345" t="e">
            <v>#REF!</v>
          </cell>
        </row>
        <row r="346">
          <cell r="B346" t="str">
            <v>HE-013</v>
          </cell>
          <cell r="C346" t="str">
            <v>HERRAMIENTAS PARA ELECTRICISTAS</v>
          </cell>
          <cell r="D346" t="str">
            <v>E</v>
          </cell>
          <cell r="E346" t="str">
            <v>HE</v>
          </cell>
          <cell r="F346" t="str">
            <v>E</v>
          </cell>
          <cell r="H346">
            <v>1</v>
          </cell>
          <cell r="I346" t="e">
            <v>#REF!</v>
          </cell>
          <cell r="J346" t="str">
            <v>0</v>
          </cell>
          <cell r="K346" t="str">
            <v>0</v>
          </cell>
          <cell r="L346" t="str">
            <v>0</v>
          </cell>
          <cell r="M346" t="str">
            <v>0</v>
          </cell>
          <cell r="N346" t="str">
            <v>0</v>
          </cell>
          <cell r="O346" t="e">
            <v>#REF!</v>
          </cell>
        </row>
        <row r="347">
          <cell r="B347" t="str">
            <v>HE-014</v>
          </cell>
          <cell r="C347" t="str">
            <v>HERRAMIENTAS PARA ELECTRONICA</v>
          </cell>
          <cell r="D347" t="str">
            <v>E</v>
          </cell>
          <cell r="E347" t="str">
            <v>HE</v>
          </cell>
          <cell r="F347" t="str">
            <v>E</v>
          </cell>
          <cell r="H347">
            <v>1</v>
          </cell>
          <cell r="I347" t="e">
            <v>#REF!</v>
          </cell>
          <cell r="J347" t="str">
            <v>0</v>
          </cell>
          <cell r="K347" t="str">
            <v>0</v>
          </cell>
          <cell r="L347" t="str">
            <v>0</v>
          </cell>
          <cell r="M347" t="str">
            <v>0</v>
          </cell>
          <cell r="N347" t="str">
            <v>0</v>
          </cell>
          <cell r="O347" t="e">
            <v>#REF!</v>
          </cell>
        </row>
        <row r="348">
          <cell r="B348" t="str">
            <v>HE-015</v>
          </cell>
          <cell r="C348" t="str">
            <v>HERRAMIENTAS PARA JARDINERO</v>
          </cell>
          <cell r="D348" t="str">
            <v>E</v>
          </cell>
          <cell r="E348" t="str">
            <v>HE</v>
          </cell>
          <cell r="F348" t="str">
            <v>E</v>
          </cell>
          <cell r="H348">
            <v>1</v>
          </cell>
          <cell r="I348" t="e">
            <v>#REF!</v>
          </cell>
          <cell r="J348" t="str">
            <v>0</v>
          </cell>
          <cell r="K348" t="str">
            <v>0</v>
          </cell>
          <cell r="L348" t="str">
            <v>0</v>
          </cell>
          <cell r="M348" t="str">
            <v>0</v>
          </cell>
          <cell r="N348" t="str">
            <v>0</v>
          </cell>
          <cell r="O348" t="e">
            <v>#REF!</v>
          </cell>
        </row>
        <row r="349">
          <cell r="B349" t="str">
            <v>HE-016</v>
          </cell>
          <cell r="C349" t="str">
            <v>HERRAMIENTAS PARA MECANICA</v>
          </cell>
          <cell r="D349" t="str">
            <v>E</v>
          </cell>
          <cell r="E349" t="str">
            <v>HE</v>
          </cell>
          <cell r="F349" t="str">
            <v>E</v>
          </cell>
          <cell r="H349">
            <v>1</v>
          </cell>
          <cell r="I349" t="e">
            <v>#REF!</v>
          </cell>
          <cell r="J349" t="str">
            <v>0</v>
          </cell>
          <cell r="K349" t="str">
            <v>0</v>
          </cell>
          <cell r="L349" t="str">
            <v>0</v>
          </cell>
          <cell r="M349" t="str">
            <v>0</v>
          </cell>
          <cell r="N349" t="str">
            <v>0</v>
          </cell>
          <cell r="O349" t="e">
            <v>#REF!</v>
          </cell>
        </row>
        <row r="350">
          <cell r="B350" t="str">
            <v>HE-017</v>
          </cell>
          <cell r="C350" t="str">
            <v>HERRAMIENTAS PARA PINTOR</v>
          </cell>
          <cell r="D350" t="str">
            <v>E</v>
          </cell>
          <cell r="E350" t="str">
            <v>HE</v>
          </cell>
          <cell r="F350" t="str">
            <v>E</v>
          </cell>
          <cell r="H350">
            <v>1</v>
          </cell>
          <cell r="I350" t="e">
            <v>#REF!</v>
          </cell>
          <cell r="J350" t="str">
            <v>0</v>
          </cell>
          <cell r="K350" t="str">
            <v>0</v>
          </cell>
          <cell r="L350" t="str">
            <v>0</v>
          </cell>
          <cell r="M350" t="str">
            <v>0</v>
          </cell>
          <cell r="N350" t="str">
            <v>0</v>
          </cell>
          <cell r="O350" t="e">
            <v>#REF!</v>
          </cell>
        </row>
        <row r="351">
          <cell r="B351" t="str">
            <v>HE-018</v>
          </cell>
          <cell r="C351" t="str">
            <v>LINTERNA GRANDE</v>
          </cell>
          <cell r="D351" t="str">
            <v>C</v>
          </cell>
          <cell r="E351" t="str">
            <v>HE</v>
          </cell>
          <cell r="F351" t="str">
            <v>E</v>
          </cell>
          <cell r="H351">
            <v>1</v>
          </cell>
          <cell r="I351" t="e">
            <v>#REF!</v>
          </cell>
          <cell r="J351" t="str">
            <v>0</v>
          </cell>
          <cell r="K351" t="str">
            <v>0</v>
          </cell>
          <cell r="L351" t="str">
            <v>0</v>
          </cell>
          <cell r="M351" t="str">
            <v>0</v>
          </cell>
          <cell r="N351" t="str">
            <v>0</v>
          </cell>
          <cell r="O351" t="e">
            <v>#REF!</v>
          </cell>
        </row>
        <row r="352">
          <cell r="B352" t="str">
            <v>HE-019</v>
          </cell>
          <cell r="C352" t="str">
            <v>MALETIN DE HERRAMIENTAS</v>
          </cell>
          <cell r="D352" t="str">
            <v>E</v>
          </cell>
          <cell r="E352" t="str">
            <v>HE</v>
          </cell>
          <cell r="F352" t="str">
            <v>E</v>
          </cell>
          <cell r="H352">
            <v>1</v>
          </cell>
          <cell r="I352" t="e">
            <v>#REF!</v>
          </cell>
          <cell r="J352" t="str">
            <v>0</v>
          </cell>
          <cell r="K352" t="str">
            <v>0</v>
          </cell>
          <cell r="L352" t="str">
            <v>0</v>
          </cell>
          <cell r="M352" t="str">
            <v>0</v>
          </cell>
          <cell r="N352" t="str">
            <v>0</v>
          </cell>
          <cell r="O352" t="e">
            <v>#REF!</v>
          </cell>
        </row>
        <row r="353">
          <cell r="B353" t="str">
            <v>HE-020</v>
          </cell>
          <cell r="C353" t="str">
            <v xml:space="preserve">MALETÍN DE HERRAMIENTAS PARA TÉCNICO SANITARIO </v>
          </cell>
          <cell r="D353" t="str">
            <v>E</v>
          </cell>
          <cell r="E353" t="str">
            <v>HE</v>
          </cell>
          <cell r="F353" t="str">
            <v>E</v>
          </cell>
          <cell r="H353">
            <v>1</v>
          </cell>
          <cell r="I353" t="e">
            <v>#REF!</v>
          </cell>
          <cell r="J353" t="str">
            <v>0</v>
          </cell>
          <cell r="K353" t="str">
            <v>0</v>
          </cell>
          <cell r="L353" t="str">
            <v>0</v>
          </cell>
          <cell r="M353" t="str">
            <v>0</v>
          </cell>
          <cell r="N353" t="str">
            <v>0</v>
          </cell>
          <cell r="O353" t="e">
            <v>#REF!</v>
          </cell>
        </row>
        <row r="354">
          <cell r="B354" t="str">
            <v>HE-021</v>
          </cell>
          <cell r="C354" t="str">
            <v>PANEL PARA COLOCAR HERRAMIENTAS</v>
          </cell>
          <cell r="D354" t="str">
            <v>E</v>
          </cell>
          <cell r="E354" t="str">
            <v>HE</v>
          </cell>
          <cell r="F354" t="str">
            <v>E</v>
          </cell>
          <cell r="H354">
            <v>1</v>
          </cell>
          <cell r="I354" t="e">
            <v>#REF!</v>
          </cell>
          <cell r="J354" t="str">
            <v>0</v>
          </cell>
          <cell r="K354" t="str">
            <v>0</v>
          </cell>
          <cell r="L354" t="str">
            <v>0</v>
          </cell>
          <cell r="M354" t="str">
            <v>0</v>
          </cell>
          <cell r="N354" t="str">
            <v>0</v>
          </cell>
          <cell r="O354" t="e">
            <v>#REF!</v>
          </cell>
        </row>
        <row r="355">
          <cell r="B355" t="str">
            <v>HE-022</v>
          </cell>
          <cell r="C355" t="str">
            <v>PARIHUELAS PARA DESPOSITO DE SAL MADERA</v>
          </cell>
          <cell r="D355" t="str">
            <v>C</v>
          </cell>
          <cell r="E355" t="str">
            <v>HE</v>
          </cell>
          <cell r="F355" t="str">
            <v>C</v>
          </cell>
          <cell r="H355">
            <v>4</v>
          </cell>
          <cell r="I355" t="e">
            <v>#REF!</v>
          </cell>
          <cell r="J355" t="str">
            <v>0</v>
          </cell>
          <cell r="K355" t="str">
            <v>0</v>
          </cell>
          <cell r="L355" t="str">
            <v>0</v>
          </cell>
          <cell r="M355" t="str">
            <v>0</v>
          </cell>
          <cell r="N355" t="str">
            <v>0</v>
          </cell>
          <cell r="O355" t="e">
            <v>#REF!</v>
          </cell>
        </row>
        <row r="356">
          <cell r="B356" t="str">
            <v>HE-023</v>
          </cell>
          <cell r="C356" t="str">
            <v>SET DE HERRAMIENTAS ELÉCTRICAS Y MECÁNICAS</v>
          </cell>
          <cell r="D356" t="str">
            <v>E</v>
          </cell>
          <cell r="E356" t="str">
            <v>HE</v>
          </cell>
          <cell r="F356" t="str">
            <v>E</v>
          </cell>
          <cell r="H356">
            <v>1</v>
          </cell>
          <cell r="I356" t="e">
            <v>#REF!</v>
          </cell>
          <cell r="J356" t="str">
            <v>0</v>
          </cell>
          <cell r="K356" t="str">
            <v>0</v>
          </cell>
          <cell r="L356" t="str">
            <v>0</v>
          </cell>
          <cell r="M356" t="str">
            <v>0</v>
          </cell>
          <cell r="N356" t="str">
            <v>0</v>
          </cell>
          <cell r="O356" t="e">
            <v>#REF!</v>
          </cell>
        </row>
        <row r="357">
          <cell r="B357" t="str">
            <v>HE-024</v>
          </cell>
          <cell r="C357" t="str">
            <v>SET DE HERRAMIENTAS PARA SOPORTE INFORMÁTICO</v>
          </cell>
          <cell r="D357" t="str">
            <v>E</v>
          </cell>
          <cell r="E357" t="str">
            <v>HE</v>
          </cell>
          <cell r="F357" t="str">
            <v>E</v>
          </cell>
          <cell r="H357">
            <v>1</v>
          </cell>
          <cell r="I357" t="e">
            <v>#REF!</v>
          </cell>
          <cell r="J357" t="str">
            <v>0</v>
          </cell>
          <cell r="K357" t="str">
            <v>0</v>
          </cell>
          <cell r="L357" t="str">
            <v>0</v>
          </cell>
          <cell r="M357" t="str">
            <v>0</v>
          </cell>
          <cell r="N357" t="str">
            <v>0</v>
          </cell>
          <cell r="O357" t="e">
            <v>#REF!</v>
          </cell>
        </row>
        <row r="358">
          <cell r="B358" t="str">
            <v>HE-025</v>
          </cell>
          <cell r="C358" t="str">
            <v xml:space="preserve">SOGA GRUESA DE 05 METROS </v>
          </cell>
          <cell r="D358" t="str">
            <v>C</v>
          </cell>
          <cell r="E358" t="str">
            <v>HE</v>
          </cell>
          <cell r="F358" t="str">
            <v>E</v>
          </cell>
          <cell r="H358" t="str">
            <v>0</v>
          </cell>
          <cell r="I358" t="e">
            <v>#REF!</v>
          </cell>
          <cell r="J358" t="str">
            <v>0</v>
          </cell>
          <cell r="K358" t="str">
            <v>0</v>
          </cell>
          <cell r="L358" t="str">
            <v>0</v>
          </cell>
          <cell r="M358" t="str">
            <v>0</v>
          </cell>
          <cell r="N358" t="str">
            <v>0</v>
          </cell>
          <cell r="O358" t="e">
            <v>#REF!</v>
          </cell>
        </row>
        <row r="359">
          <cell r="B359" t="str">
            <v>HE-026</v>
          </cell>
          <cell r="C359" t="str">
            <v>TABURETE METALICO CON ASIENTO DE MADERA PARA TALLER</v>
          </cell>
          <cell r="D359" t="str">
            <v>E</v>
          </cell>
          <cell r="E359" t="str">
            <v>HE</v>
          </cell>
          <cell r="F359" t="str">
            <v>E</v>
          </cell>
          <cell r="H359">
            <v>2</v>
          </cell>
          <cell r="I359" t="e">
            <v>#REF!</v>
          </cell>
          <cell r="J359" t="str">
            <v>0</v>
          </cell>
          <cell r="K359" t="str">
            <v>0</v>
          </cell>
          <cell r="L359" t="str">
            <v>0</v>
          </cell>
          <cell r="M359" t="str">
            <v>0</v>
          </cell>
          <cell r="N359" t="str">
            <v>0</v>
          </cell>
          <cell r="O359" t="e">
            <v>#REF!</v>
          </cell>
        </row>
        <row r="360">
          <cell r="B360" t="str">
            <v>HE-027</v>
          </cell>
          <cell r="C360" t="str">
            <v>TALADRO ELECTRICO DE BANCO</v>
          </cell>
          <cell r="D360" t="str">
            <v>E</v>
          </cell>
          <cell r="E360" t="str">
            <v>HE</v>
          </cell>
          <cell r="F360" t="str">
            <v>E</v>
          </cell>
          <cell r="H360">
            <v>1</v>
          </cell>
          <cell r="I360" t="e">
            <v>#REF!</v>
          </cell>
          <cell r="J360" t="str">
            <v>0</v>
          </cell>
          <cell r="K360" t="str">
            <v>0</v>
          </cell>
          <cell r="L360" t="str">
            <v>0</v>
          </cell>
          <cell r="M360" t="str">
            <v>0</v>
          </cell>
          <cell r="N360" t="str">
            <v>0</v>
          </cell>
          <cell r="O360" t="e">
            <v>#REF!</v>
          </cell>
        </row>
        <row r="361">
          <cell r="B361" t="str">
            <v>HE-028</v>
          </cell>
          <cell r="C361" t="str">
            <v>TALADRO ELÉCTRICO DE MANO</v>
          </cell>
          <cell r="D361" t="str">
            <v>E</v>
          </cell>
          <cell r="E361" t="str">
            <v>HE</v>
          </cell>
          <cell r="F361" t="str">
            <v>E</v>
          </cell>
          <cell r="H361">
            <v>1</v>
          </cell>
          <cell r="I361" t="e">
            <v>#REF!</v>
          </cell>
          <cell r="J361" t="str">
            <v>0</v>
          </cell>
          <cell r="K361" t="str">
            <v>0</v>
          </cell>
          <cell r="L361" t="str">
            <v>0</v>
          </cell>
          <cell r="M361" t="str">
            <v>0</v>
          </cell>
          <cell r="N361" t="str">
            <v>0</v>
          </cell>
          <cell r="O361" t="e">
            <v>#REF!</v>
          </cell>
        </row>
        <row r="362">
          <cell r="B362" t="str">
            <v>HE-029</v>
          </cell>
          <cell r="C362" t="str">
            <v>TORNILLO DE BANCO</v>
          </cell>
          <cell r="D362" t="str">
            <v>E</v>
          </cell>
          <cell r="E362" t="str">
            <v>HE</v>
          </cell>
          <cell r="F362" t="str">
            <v>E</v>
          </cell>
          <cell r="H362">
            <v>1</v>
          </cell>
          <cell r="I362" t="e">
            <v>#REF!</v>
          </cell>
          <cell r="J362" t="str">
            <v>0</v>
          </cell>
          <cell r="K362" t="str">
            <v>0</v>
          </cell>
          <cell r="L362" t="str">
            <v>0</v>
          </cell>
          <cell r="M362" t="str">
            <v>0</v>
          </cell>
          <cell r="N362" t="str">
            <v>0</v>
          </cell>
          <cell r="O362" t="e">
            <v>#REF!</v>
          </cell>
        </row>
        <row r="363">
          <cell r="B363" t="str">
            <v>HEM-001</v>
          </cell>
          <cell r="C363" t="str">
            <v>ANALIZADOR  HEMATOLÓGICO AUTOMÁTICO DE 03 EXTIRPES</v>
          </cell>
          <cell r="D363" t="str">
            <v>L</v>
          </cell>
          <cell r="E363" t="str">
            <v>HEM</v>
          </cell>
          <cell r="F363" t="str">
            <v>E</v>
          </cell>
          <cell r="H363" t="str">
            <v>0</v>
          </cell>
          <cell r="I363" t="e">
            <v>#REF!</v>
          </cell>
          <cell r="J363" t="str">
            <v>0</v>
          </cell>
          <cell r="K363" t="str">
            <v>0</v>
          </cell>
          <cell r="L363" t="str">
            <v>0</v>
          </cell>
          <cell r="M363" t="str">
            <v>0</v>
          </cell>
          <cell r="N363" t="str">
            <v>0</v>
          </cell>
          <cell r="O363" t="e">
            <v>#REF!</v>
          </cell>
        </row>
        <row r="364">
          <cell r="B364" t="str">
            <v>HEM-002</v>
          </cell>
          <cell r="C364" t="str">
            <v>ANALIZADOR AUTOMÁTICO DE COOMBS</v>
          </cell>
          <cell r="D364" t="str">
            <v>L</v>
          </cell>
          <cell r="E364" t="str">
            <v>HEM</v>
          </cell>
          <cell r="F364" t="str">
            <v>E</v>
          </cell>
          <cell r="H364" t="str">
            <v>0</v>
          </cell>
          <cell r="I364" t="e">
            <v>#REF!</v>
          </cell>
          <cell r="J364">
            <v>1</v>
          </cell>
          <cell r="K364" t="str">
            <v>0</v>
          </cell>
          <cell r="L364" t="str">
            <v>0</v>
          </cell>
          <cell r="M364" t="str">
            <v>0</v>
          </cell>
          <cell r="N364" t="str">
            <v>0</v>
          </cell>
          <cell r="O364" t="e">
            <v>#REF!</v>
          </cell>
        </row>
        <row r="365">
          <cell r="B365" t="str">
            <v>HEM-003</v>
          </cell>
          <cell r="C365" t="str">
            <v>ANALIZADORES AUTOMÁTICOS DE GRUPO SANGUÍNEO</v>
          </cell>
          <cell r="D365" t="str">
            <v>L</v>
          </cell>
          <cell r="E365" t="str">
            <v>HEM</v>
          </cell>
          <cell r="F365" t="str">
            <v>E</v>
          </cell>
          <cell r="H365" t="str">
            <v>0</v>
          </cell>
          <cell r="I365" t="e">
            <v>#REF!</v>
          </cell>
          <cell r="J365">
            <v>1</v>
          </cell>
          <cell r="K365" t="str">
            <v>0</v>
          </cell>
          <cell r="L365" t="str">
            <v>0</v>
          </cell>
          <cell r="M365" t="str">
            <v>0</v>
          </cell>
          <cell r="N365" t="str">
            <v>0</v>
          </cell>
          <cell r="O365" t="e">
            <v>#REF!</v>
          </cell>
        </row>
        <row r="366">
          <cell r="B366" t="str">
            <v>HEM-004</v>
          </cell>
          <cell r="C366" t="str">
            <v xml:space="preserve">BILIRRUBINOMETRO </v>
          </cell>
          <cell r="D366" t="str">
            <v>L</v>
          </cell>
          <cell r="E366" t="str">
            <v>HEM</v>
          </cell>
          <cell r="F366" t="str">
            <v>E</v>
          </cell>
          <cell r="H366" t="str">
            <v>0</v>
          </cell>
          <cell r="I366" t="e">
            <v>#REF!</v>
          </cell>
          <cell r="J366" t="str">
            <v>0</v>
          </cell>
          <cell r="K366" t="str">
            <v>0</v>
          </cell>
          <cell r="L366" t="str">
            <v>0</v>
          </cell>
          <cell r="M366" t="str">
            <v>0</v>
          </cell>
          <cell r="N366" t="str">
            <v>0</v>
          </cell>
          <cell r="O366" t="e">
            <v>#REF!</v>
          </cell>
        </row>
        <row r="367">
          <cell r="B367" t="str">
            <v>HEM-005</v>
          </cell>
          <cell r="C367" t="str">
            <v>CENTRIFUGA  UNIVERSAL PARA 24 TUBOS</v>
          </cell>
          <cell r="D367" t="str">
            <v>L</v>
          </cell>
          <cell r="E367" t="str">
            <v>HEM</v>
          </cell>
          <cell r="F367" t="str">
            <v>E</v>
          </cell>
          <cell r="H367" t="str">
            <v>0</v>
          </cell>
          <cell r="I367" t="e">
            <v>#REF!</v>
          </cell>
          <cell r="J367" t="str">
            <v>0</v>
          </cell>
          <cell r="K367" t="str">
            <v>0</v>
          </cell>
          <cell r="L367" t="str">
            <v>0</v>
          </cell>
          <cell r="M367" t="str">
            <v>0</v>
          </cell>
          <cell r="N367" t="str">
            <v>0</v>
          </cell>
          <cell r="O367" t="e">
            <v>#REF!</v>
          </cell>
        </row>
        <row r="368">
          <cell r="B368" t="str">
            <v>HEM-006</v>
          </cell>
          <cell r="C368" t="str">
            <v>CENTRIFUGA DE MESA (24 TUBOS)</v>
          </cell>
          <cell r="D368" t="str">
            <v>L</v>
          </cell>
          <cell r="E368" t="str">
            <v>HEM</v>
          </cell>
          <cell r="F368" t="str">
            <v>E</v>
          </cell>
          <cell r="H368" t="str">
            <v>0</v>
          </cell>
          <cell r="I368" t="e">
            <v>#REF!</v>
          </cell>
          <cell r="J368" t="str">
            <v>0</v>
          </cell>
          <cell r="K368" t="str">
            <v>0</v>
          </cell>
          <cell r="L368" t="str">
            <v>0</v>
          </cell>
          <cell r="M368" t="str">
            <v>0</v>
          </cell>
          <cell r="N368" t="str">
            <v>0</v>
          </cell>
          <cell r="O368" t="e">
            <v>#REF!</v>
          </cell>
        </row>
        <row r="369">
          <cell r="B369" t="str">
            <v>HEM-007</v>
          </cell>
          <cell r="C369" t="str">
            <v>CENTRIFUGA PARA 12 TUBOS</v>
          </cell>
          <cell r="D369" t="str">
            <v>L</v>
          </cell>
          <cell r="E369" t="str">
            <v>HEM</v>
          </cell>
          <cell r="F369" t="str">
            <v>E</v>
          </cell>
          <cell r="H369" t="str">
            <v>0</v>
          </cell>
          <cell r="I369" t="e">
            <v>#REF!</v>
          </cell>
          <cell r="J369" t="str">
            <v>0</v>
          </cell>
          <cell r="K369" t="str">
            <v>0</v>
          </cell>
          <cell r="L369" t="str">
            <v>0</v>
          </cell>
          <cell r="M369" t="str">
            <v>0</v>
          </cell>
          <cell r="N369" t="str">
            <v>0</v>
          </cell>
          <cell r="O369" t="e">
            <v>#REF!</v>
          </cell>
        </row>
        <row r="370">
          <cell r="B370" t="str">
            <v>HEM-008</v>
          </cell>
          <cell r="C370" t="str">
            <v>CENTRÍFUGA PARA 24 TUBOS</v>
          </cell>
          <cell r="D370" t="str">
            <v>L</v>
          </cell>
          <cell r="E370" t="str">
            <v>HEM</v>
          </cell>
          <cell r="F370" t="str">
            <v>E</v>
          </cell>
          <cell r="H370" t="str">
            <v>0</v>
          </cell>
          <cell r="I370" t="e">
            <v>#REF!</v>
          </cell>
          <cell r="J370" t="str">
            <v>0</v>
          </cell>
          <cell r="K370" t="str">
            <v>0</v>
          </cell>
          <cell r="L370" t="str">
            <v>0</v>
          </cell>
          <cell r="M370" t="str">
            <v>0</v>
          </cell>
          <cell r="N370" t="str">
            <v>0</v>
          </cell>
          <cell r="O370" t="e">
            <v>#REF!</v>
          </cell>
        </row>
        <row r="371">
          <cell r="B371" t="str">
            <v>HEM-009</v>
          </cell>
          <cell r="C371" t="str">
            <v>CENTRIFUGA PARA MICROHEMATOCRITO</v>
          </cell>
          <cell r="D371" t="str">
            <v>L</v>
          </cell>
          <cell r="E371" t="str">
            <v>HEM</v>
          </cell>
          <cell r="F371" t="str">
            <v>E</v>
          </cell>
          <cell r="H371" t="str">
            <v>0</v>
          </cell>
          <cell r="I371" t="e">
            <v>#REF!</v>
          </cell>
          <cell r="J371" t="str">
            <v>0</v>
          </cell>
          <cell r="K371" t="str">
            <v>0</v>
          </cell>
          <cell r="L371" t="str">
            <v>0</v>
          </cell>
          <cell r="M371" t="str">
            <v>0</v>
          </cell>
          <cell r="N371" t="str">
            <v>0</v>
          </cell>
          <cell r="O371" t="e">
            <v>#REF!</v>
          </cell>
        </row>
        <row r="372">
          <cell r="B372" t="str">
            <v>HEM-010</v>
          </cell>
          <cell r="C372" t="str">
            <v>CENTRIFUGA UNIVERSAL PARA 8 TUBOS</v>
          </cell>
          <cell r="D372" t="str">
            <v>L</v>
          </cell>
          <cell r="E372" t="str">
            <v>HEM</v>
          </cell>
          <cell r="F372" t="str">
            <v>E</v>
          </cell>
          <cell r="H372" t="str">
            <v>0</v>
          </cell>
          <cell r="I372" t="e">
            <v>#REF!</v>
          </cell>
          <cell r="J372">
            <v>1</v>
          </cell>
          <cell r="K372" t="str">
            <v>0</v>
          </cell>
          <cell r="L372" t="str">
            <v>0</v>
          </cell>
          <cell r="M372" t="str">
            <v>0</v>
          </cell>
          <cell r="N372" t="str">
            <v>0</v>
          </cell>
          <cell r="O372" t="e">
            <v>#REF!</v>
          </cell>
        </row>
        <row r="373">
          <cell r="B373" t="str">
            <v>HEM-011</v>
          </cell>
          <cell r="C373" t="str">
            <v xml:space="preserve">COAGULOMETRO AUTOMATIZADO </v>
          </cell>
          <cell r="D373" t="str">
            <v>L</v>
          </cell>
          <cell r="E373" t="str">
            <v>HEM</v>
          </cell>
          <cell r="F373" t="str">
            <v>E</v>
          </cell>
          <cell r="H373" t="str">
            <v>0</v>
          </cell>
          <cell r="I373" t="e">
            <v>#REF!</v>
          </cell>
          <cell r="J373" t="str">
            <v>0</v>
          </cell>
          <cell r="K373" t="str">
            <v>0</v>
          </cell>
          <cell r="L373" t="str">
            <v>0</v>
          </cell>
          <cell r="M373" t="str">
            <v>0</v>
          </cell>
          <cell r="N373" t="str">
            <v>0</v>
          </cell>
          <cell r="O373" t="e">
            <v>#REF!</v>
          </cell>
        </row>
        <row r="374">
          <cell r="B374" t="str">
            <v>HEM-012</v>
          </cell>
          <cell r="C374" t="str">
            <v>HEMOGLOBINOMETRO</v>
          </cell>
          <cell r="D374" t="str">
            <v>L</v>
          </cell>
          <cell r="E374" t="str">
            <v>HEM</v>
          </cell>
          <cell r="F374" t="str">
            <v>E</v>
          </cell>
          <cell r="H374" t="str">
            <v>0</v>
          </cell>
          <cell r="I374" t="e">
            <v>#REF!</v>
          </cell>
          <cell r="J374">
            <v>1</v>
          </cell>
          <cell r="K374">
            <v>1</v>
          </cell>
          <cell r="L374" t="str">
            <v>0</v>
          </cell>
          <cell r="M374" t="str">
            <v>0</v>
          </cell>
          <cell r="N374" t="str">
            <v>0</v>
          </cell>
          <cell r="O374" t="e">
            <v>#REF!</v>
          </cell>
        </row>
        <row r="375">
          <cell r="B375" t="str">
            <v>HOS-001</v>
          </cell>
          <cell r="C375" t="str">
            <v>BIOMBO DE ACERO INOXIDABLE DE 2 CUERPOS</v>
          </cell>
          <cell r="D375" t="str">
            <v>MC</v>
          </cell>
          <cell r="E375" t="str">
            <v>HOS</v>
          </cell>
          <cell r="F375" t="str">
            <v>E</v>
          </cell>
          <cell r="H375" t="str">
            <v>0</v>
          </cell>
          <cell r="I375" t="e">
            <v>#REF!</v>
          </cell>
          <cell r="J375" t="str">
            <v>0</v>
          </cell>
          <cell r="K375" t="str">
            <v>0</v>
          </cell>
          <cell r="L375" t="str">
            <v>0</v>
          </cell>
          <cell r="M375" t="str">
            <v>0</v>
          </cell>
          <cell r="N375" t="str">
            <v>0</v>
          </cell>
          <cell r="O375" t="e">
            <v>#REF!</v>
          </cell>
        </row>
        <row r="376">
          <cell r="B376" t="str">
            <v>HOS-002</v>
          </cell>
          <cell r="C376" t="str">
            <v>CAMA CAMILLA MULTIPROPÓSITO</v>
          </cell>
          <cell r="D376" t="str">
            <v>MC</v>
          </cell>
          <cell r="E376" t="str">
            <v>HOS</v>
          </cell>
          <cell r="F376" t="str">
            <v>E</v>
          </cell>
          <cell r="H376">
            <v>1</v>
          </cell>
          <cell r="I376" t="e">
            <v>#REF!</v>
          </cell>
          <cell r="J376">
            <v>3</v>
          </cell>
          <cell r="K376" t="str">
            <v>0</v>
          </cell>
          <cell r="L376" t="str">
            <v>0</v>
          </cell>
          <cell r="M376" t="str">
            <v>0</v>
          </cell>
          <cell r="N376" t="str">
            <v>0</v>
          </cell>
          <cell r="O376" t="e">
            <v>#REF!</v>
          </cell>
        </row>
        <row r="377">
          <cell r="B377" t="str">
            <v>HOS-003</v>
          </cell>
          <cell r="C377" t="str">
            <v>CAMA CAMILLA MULTIPROPÓSITO PEDIATRICO</v>
          </cell>
          <cell r="D377" t="str">
            <v>MC</v>
          </cell>
          <cell r="E377" t="str">
            <v>HOS</v>
          </cell>
          <cell r="F377" t="str">
            <v>E</v>
          </cell>
          <cell r="H377" t="str">
            <v>0</v>
          </cell>
          <cell r="I377" t="e">
            <v>#REF!</v>
          </cell>
          <cell r="J377" t="str">
            <v>0</v>
          </cell>
          <cell r="K377" t="str">
            <v>0</v>
          </cell>
          <cell r="L377" t="str">
            <v>0</v>
          </cell>
          <cell r="M377" t="str">
            <v>0</v>
          </cell>
          <cell r="N377" t="str">
            <v>0</v>
          </cell>
          <cell r="O377" t="e">
            <v>#REF!</v>
          </cell>
        </row>
        <row r="378">
          <cell r="B378" t="str">
            <v>HOS-004</v>
          </cell>
          <cell r="C378" t="str">
            <v>CAMA CAMILLA MULTIPROPÓSITO TIPO UCI</v>
          </cell>
          <cell r="D378" t="str">
            <v>MC</v>
          </cell>
          <cell r="E378" t="str">
            <v>HOS</v>
          </cell>
          <cell r="F378" t="str">
            <v>E</v>
          </cell>
          <cell r="H378" t="str">
            <v>0</v>
          </cell>
          <cell r="I378" t="e">
            <v>#REF!</v>
          </cell>
          <cell r="J378" t="str">
            <v>0</v>
          </cell>
          <cell r="K378" t="str">
            <v>0</v>
          </cell>
          <cell r="L378" t="str">
            <v>0</v>
          </cell>
          <cell r="M378" t="str">
            <v>0</v>
          </cell>
          <cell r="N378" t="str">
            <v>0</v>
          </cell>
          <cell r="O378" t="e">
            <v>#REF!</v>
          </cell>
        </row>
        <row r="379">
          <cell r="B379" t="str">
            <v>HOS-005</v>
          </cell>
          <cell r="C379" t="str">
            <v xml:space="preserve">CAMA CLÍNICA RODABLE PARA ADULTOS </v>
          </cell>
          <cell r="D379" t="str">
            <v>MC</v>
          </cell>
          <cell r="E379" t="str">
            <v>HOS</v>
          </cell>
          <cell r="F379" t="str">
            <v>E</v>
          </cell>
          <cell r="H379" t="str">
            <v>0</v>
          </cell>
          <cell r="I379" t="e">
            <v>#REF!</v>
          </cell>
          <cell r="J379" t="str">
            <v>0</v>
          </cell>
          <cell r="K379" t="str">
            <v>0</v>
          </cell>
          <cell r="L379" t="str">
            <v>0</v>
          </cell>
          <cell r="M379" t="str">
            <v>0</v>
          </cell>
          <cell r="N379" t="str">
            <v>0</v>
          </cell>
          <cell r="O379" t="e">
            <v>#REF!</v>
          </cell>
        </row>
        <row r="380">
          <cell r="B380" t="str">
            <v>HOS-006</v>
          </cell>
          <cell r="C380" t="str">
            <v xml:space="preserve">CAMA CLÍNICA RODABLE PARA NIÑOS ESCOLARES </v>
          </cell>
          <cell r="D380" t="str">
            <v>MC</v>
          </cell>
          <cell r="E380" t="str">
            <v>HOS</v>
          </cell>
          <cell r="F380" t="str">
            <v>E</v>
          </cell>
          <cell r="H380" t="str">
            <v>0</v>
          </cell>
          <cell r="I380" t="e">
            <v>#REF!</v>
          </cell>
          <cell r="J380" t="str">
            <v>0</v>
          </cell>
          <cell r="K380" t="str">
            <v>0</v>
          </cell>
          <cell r="L380" t="str">
            <v>0</v>
          </cell>
          <cell r="M380" t="str">
            <v>0</v>
          </cell>
          <cell r="N380" t="str">
            <v>0</v>
          </cell>
          <cell r="O380" t="e">
            <v>#REF!</v>
          </cell>
        </row>
        <row r="381">
          <cell r="B381" t="str">
            <v>HOS-007</v>
          </cell>
          <cell r="C381" t="str">
            <v xml:space="preserve">CAMA CUNA METÁLICA RODABLE CON BARANDAS </v>
          </cell>
          <cell r="D381" t="str">
            <v>MC</v>
          </cell>
          <cell r="E381" t="str">
            <v>HOS</v>
          </cell>
          <cell r="F381" t="str">
            <v>E</v>
          </cell>
          <cell r="H381" t="str">
            <v>0</v>
          </cell>
          <cell r="I381" t="e">
            <v>#REF!</v>
          </cell>
          <cell r="J381" t="str">
            <v>0</v>
          </cell>
          <cell r="K381" t="str">
            <v>0</v>
          </cell>
          <cell r="L381" t="str">
            <v>0</v>
          </cell>
          <cell r="M381" t="str">
            <v>0</v>
          </cell>
          <cell r="N381" t="str">
            <v>0</v>
          </cell>
          <cell r="O381" t="e">
            <v>#REF!</v>
          </cell>
        </row>
        <row r="382">
          <cell r="B382" t="str">
            <v>HOS-008</v>
          </cell>
          <cell r="C382" t="str">
            <v>CAMA DE 1 1/2  PLAZA PARA RESIDENTE</v>
          </cell>
          <cell r="D382" t="str">
            <v>MC</v>
          </cell>
          <cell r="E382" t="str">
            <v>HOS</v>
          </cell>
          <cell r="F382" t="str">
            <v>E</v>
          </cell>
          <cell r="H382" t="str">
            <v>0</v>
          </cell>
          <cell r="I382" t="e">
            <v>#REF!</v>
          </cell>
          <cell r="J382">
            <v>4</v>
          </cell>
          <cell r="K382" t="str">
            <v>0</v>
          </cell>
          <cell r="L382" t="str">
            <v>0</v>
          </cell>
          <cell r="M382" t="str">
            <v>0</v>
          </cell>
          <cell r="N382" t="str">
            <v>0</v>
          </cell>
          <cell r="O382" t="e">
            <v>#REF!</v>
          </cell>
        </row>
        <row r="383">
          <cell r="B383" t="str">
            <v>HOS-009</v>
          </cell>
          <cell r="C383" t="str">
            <v>CAMA DE 1 PLAZA PARA RESIDENTE</v>
          </cell>
          <cell r="D383" t="str">
            <v>MC</v>
          </cell>
          <cell r="E383" t="str">
            <v>HOS</v>
          </cell>
          <cell r="F383" t="str">
            <v>E</v>
          </cell>
          <cell r="H383">
            <v>1</v>
          </cell>
          <cell r="I383" t="e">
            <v>#REF!</v>
          </cell>
          <cell r="J383" t="str">
            <v>0</v>
          </cell>
          <cell r="K383" t="str">
            <v>0</v>
          </cell>
          <cell r="L383" t="str">
            <v>0</v>
          </cell>
          <cell r="M383" t="str">
            <v>0</v>
          </cell>
          <cell r="N383" t="str">
            <v>0</v>
          </cell>
          <cell r="O383" t="e">
            <v>#REF!</v>
          </cell>
        </row>
        <row r="384">
          <cell r="B384" t="str">
            <v>HOS-010</v>
          </cell>
          <cell r="C384" t="str">
            <v>CAMA DE METAL DE 1 1/2 PLAZA CON COLCHÓN</v>
          </cell>
          <cell r="D384" t="str">
            <v>MC</v>
          </cell>
          <cell r="E384" t="str">
            <v>HOS</v>
          </cell>
          <cell r="F384" t="str">
            <v>E</v>
          </cell>
          <cell r="H384">
            <v>1</v>
          </cell>
          <cell r="I384" t="e">
            <v>#REF!</v>
          </cell>
          <cell r="J384" t="str">
            <v>0</v>
          </cell>
          <cell r="K384" t="str">
            <v>0</v>
          </cell>
          <cell r="L384" t="str">
            <v>0</v>
          </cell>
          <cell r="M384" t="str">
            <v>0</v>
          </cell>
          <cell r="N384" t="str">
            <v>0</v>
          </cell>
          <cell r="O384" t="e">
            <v>#REF!</v>
          </cell>
        </row>
        <row r="385">
          <cell r="B385" t="str">
            <v>HOS-011</v>
          </cell>
          <cell r="C385" t="str">
            <v>CAMA DE METAL DE 2 PLAZAS CON COLCHÓN</v>
          </cell>
          <cell r="D385" t="str">
            <v>MC</v>
          </cell>
          <cell r="E385" t="str">
            <v>HOS</v>
          </cell>
          <cell r="F385" t="str">
            <v>E</v>
          </cell>
          <cell r="H385">
            <v>1</v>
          </cell>
          <cell r="I385" t="e">
            <v>#REF!</v>
          </cell>
          <cell r="J385" t="str">
            <v>0</v>
          </cell>
          <cell r="K385" t="str">
            <v>0</v>
          </cell>
          <cell r="L385" t="str">
            <v>0</v>
          </cell>
          <cell r="M385" t="str">
            <v>0</v>
          </cell>
          <cell r="N385" t="str">
            <v>0</v>
          </cell>
          <cell r="O385" t="e">
            <v>#REF!</v>
          </cell>
        </row>
        <row r="386">
          <cell r="B386" t="str">
            <v>HOS-012</v>
          </cell>
          <cell r="C386" t="str">
            <v>CAMA METÁLICA RODABLE PARA RECUPERACIÓN</v>
          </cell>
          <cell r="D386" t="str">
            <v>MC</v>
          </cell>
          <cell r="E386" t="str">
            <v>HOS</v>
          </cell>
          <cell r="F386" t="str">
            <v>E</v>
          </cell>
          <cell r="H386" t="str">
            <v>0</v>
          </cell>
          <cell r="I386" t="e">
            <v>#REF!</v>
          </cell>
          <cell r="J386">
            <v>2</v>
          </cell>
          <cell r="K386">
            <v>2</v>
          </cell>
          <cell r="L386" t="str">
            <v>0</v>
          </cell>
          <cell r="M386" t="str">
            <v>0</v>
          </cell>
          <cell r="N386" t="str">
            <v>0</v>
          </cell>
          <cell r="O386" t="e">
            <v>#REF!</v>
          </cell>
        </row>
        <row r="387">
          <cell r="B387" t="str">
            <v>HOS-013</v>
          </cell>
          <cell r="C387" t="str">
            <v>CAMA METALICA RODABLE, PARA OBSERVACION CON BARANDAS</v>
          </cell>
          <cell r="D387" t="str">
            <v>MC</v>
          </cell>
          <cell r="E387" t="str">
            <v>HOS</v>
          </cell>
          <cell r="F387" t="str">
            <v>E</v>
          </cell>
          <cell r="H387" t="str">
            <v>0</v>
          </cell>
          <cell r="I387" t="e">
            <v>#REF!</v>
          </cell>
          <cell r="J387" t="str">
            <v>0</v>
          </cell>
          <cell r="K387" t="str">
            <v>0</v>
          </cell>
          <cell r="L387" t="str">
            <v>0</v>
          </cell>
          <cell r="M387" t="str">
            <v>0</v>
          </cell>
          <cell r="N387" t="str">
            <v>0</v>
          </cell>
          <cell r="O387" t="e">
            <v>#REF!</v>
          </cell>
        </row>
        <row r="388">
          <cell r="B388" t="str">
            <v>HOS-014</v>
          </cell>
          <cell r="C388" t="str">
            <v>CAMA METALICA RODABLE, PARA PARTOS,</v>
          </cell>
          <cell r="D388" t="str">
            <v>MC</v>
          </cell>
          <cell r="E388" t="str">
            <v>HOS</v>
          </cell>
          <cell r="F388" t="str">
            <v>E</v>
          </cell>
          <cell r="H388" t="str">
            <v>0</v>
          </cell>
          <cell r="I388" t="e">
            <v>#REF!</v>
          </cell>
          <cell r="J388" t="str">
            <v>0</v>
          </cell>
          <cell r="K388" t="str">
            <v>0</v>
          </cell>
          <cell r="L388" t="str">
            <v>0</v>
          </cell>
          <cell r="M388" t="str">
            <v>0</v>
          </cell>
          <cell r="N388" t="str">
            <v>0</v>
          </cell>
          <cell r="O388" t="e">
            <v>#REF!</v>
          </cell>
        </row>
        <row r="389">
          <cell r="B389" t="str">
            <v>HOS-015</v>
          </cell>
          <cell r="C389" t="str">
            <v>CAMA SOFA</v>
          </cell>
          <cell r="D389" t="str">
            <v>MC</v>
          </cell>
          <cell r="E389" t="str">
            <v>HOS</v>
          </cell>
          <cell r="F389" t="str">
            <v>E</v>
          </cell>
          <cell r="H389" t="str">
            <v>0</v>
          </cell>
          <cell r="I389" t="e">
            <v>#REF!</v>
          </cell>
          <cell r="J389" t="str">
            <v>0</v>
          </cell>
          <cell r="K389" t="str">
            <v>0</v>
          </cell>
          <cell r="L389" t="str">
            <v>0</v>
          </cell>
          <cell r="M389" t="str">
            <v>0</v>
          </cell>
          <cell r="N389" t="str">
            <v>0</v>
          </cell>
          <cell r="O389" t="e">
            <v>#REF!</v>
          </cell>
        </row>
        <row r="390">
          <cell r="B390" t="str">
            <v>HOS-016</v>
          </cell>
          <cell r="C390" t="str">
            <v>CAMILLA METÁLICA RODABLE PARA TRANSPORTE DE CADÁVERES</v>
          </cell>
          <cell r="D390" t="str">
            <v>MC</v>
          </cell>
          <cell r="E390" t="str">
            <v>HOS</v>
          </cell>
          <cell r="F390" t="str">
            <v>E</v>
          </cell>
          <cell r="H390" t="str">
            <v>0</v>
          </cell>
          <cell r="I390" t="e">
            <v>#REF!</v>
          </cell>
          <cell r="J390">
            <v>1</v>
          </cell>
          <cell r="K390" t="str">
            <v>0</v>
          </cell>
          <cell r="L390" t="str">
            <v>0</v>
          </cell>
          <cell r="M390" t="str">
            <v>0</v>
          </cell>
          <cell r="N390" t="str">
            <v>0</v>
          </cell>
          <cell r="O390" t="e">
            <v>#REF!</v>
          </cell>
        </row>
        <row r="391">
          <cell r="B391" t="str">
            <v>HOS-017</v>
          </cell>
          <cell r="C391" t="str">
            <v>CAMILLA METALICA SOBRE BASTIDOR RODABLE</v>
          </cell>
          <cell r="D391" t="str">
            <v>MC</v>
          </cell>
          <cell r="E391" t="str">
            <v>HOS</v>
          </cell>
          <cell r="F391" t="str">
            <v>E</v>
          </cell>
          <cell r="H391" t="str">
            <v>0</v>
          </cell>
          <cell r="I391" t="e">
            <v>#REF!</v>
          </cell>
          <cell r="J391">
            <v>1</v>
          </cell>
          <cell r="K391">
            <v>1</v>
          </cell>
          <cell r="L391" t="str">
            <v>0</v>
          </cell>
          <cell r="M391" t="str">
            <v>0</v>
          </cell>
          <cell r="N391" t="str">
            <v>0</v>
          </cell>
          <cell r="O391" t="e">
            <v>#REF!</v>
          </cell>
        </row>
        <row r="392">
          <cell r="B392" t="str">
            <v>HOS-018</v>
          </cell>
          <cell r="C392" t="str">
            <v>CARRO METALICO FICHERO PARA 20 PORTA HISTORIAS CLINICAS</v>
          </cell>
          <cell r="D392" t="str">
            <v>MC</v>
          </cell>
          <cell r="E392" t="str">
            <v>HOS</v>
          </cell>
          <cell r="F392" t="str">
            <v>E</v>
          </cell>
          <cell r="H392" t="str">
            <v>0</v>
          </cell>
          <cell r="I392" t="e">
            <v>#REF!</v>
          </cell>
          <cell r="J392">
            <v>1</v>
          </cell>
          <cell r="K392">
            <v>1</v>
          </cell>
          <cell r="L392" t="str">
            <v>0</v>
          </cell>
          <cell r="M392" t="str">
            <v>0</v>
          </cell>
          <cell r="N392" t="str">
            <v>0</v>
          </cell>
          <cell r="O392" t="e">
            <v>#REF!</v>
          </cell>
        </row>
        <row r="393">
          <cell r="B393" t="str">
            <v>HOS-019</v>
          </cell>
          <cell r="C393" t="str">
            <v xml:space="preserve">COCHE DE PARO </v>
          </cell>
          <cell r="D393" t="str">
            <v>MC</v>
          </cell>
          <cell r="E393" t="str">
            <v>HOS</v>
          </cell>
          <cell r="F393" t="str">
            <v>E</v>
          </cell>
          <cell r="H393" t="str">
            <v>0</v>
          </cell>
          <cell r="I393" t="e">
            <v>#REF!</v>
          </cell>
          <cell r="J393" t="str">
            <v>0</v>
          </cell>
          <cell r="K393" t="str">
            <v>0</v>
          </cell>
          <cell r="L393" t="str">
            <v>0</v>
          </cell>
          <cell r="M393" t="str">
            <v>0</v>
          </cell>
          <cell r="N393" t="str">
            <v>0</v>
          </cell>
          <cell r="O393" t="e">
            <v>#REF!</v>
          </cell>
        </row>
        <row r="394">
          <cell r="B394" t="str">
            <v>HOS-020</v>
          </cell>
          <cell r="C394" t="str">
            <v>COCHE METÁLICO DE CURACIONES RODABLE</v>
          </cell>
          <cell r="D394" t="str">
            <v>MC</v>
          </cell>
          <cell r="E394" t="str">
            <v>HOS</v>
          </cell>
          <cell r="F394" t="str">
            <v>E</v>
          </cell>
          <cell r="H394" t="str">
            <v>0</v>
          </cell>
          <cell r="I394" t="e">
            <v>#REF!</v>
          </cell>
          <cell r="J394" t="str">
            <v>0</v>
          </cell>
          <cell r="K394" t="str">
            <v>0</v>
          </cell>
          <cell r="L394" t="str">
            <v>0</v>
          </cell>
          <cell r="M394" t="str">
            <v>0</v>
          </cell>
          <cell r="N394" t="str">
            <v>0</v>
          </cell>
          <cell r="O394" t="e">
            <v>#REF!</v>
          </cell>
        </row>
        <row r="395">
          <cell r="B395" t="str">
            <v>HOS-021</v>
          </cell>
          <cell r="C395" t="str">
            <v>CUNA ACRILICA RODABLE</v>
          </cell>
          <cell r="D395" t="str">
            <v>MC</v>
          </cell>
          <cell r="E395" t="str">
            <v>HOS</v>
          </cell>
          <cell r="F395" t="str">
            <v>E</v>
          </cell>
          <cell r="H395" t="str">
            <v>0</v>
          </cell>
          <cell r="I395" t="e">
            <v>#REF!</v>
          </cell>
          <cell r="J395">
            <v>6</v>
          </cell>
          <cell r="K395">
            <v>2</v>
          </cell>
          <cell r="L395" t="str">
            <v>0</v>
          </cell>
          <cell r="M395" t="str">
            <v>0</v>
          </cell>
          <cell r="N395" t="str">
            <v>0</v>
          </cell>
          <cell r="O395" t="e">
            <v>#REF!</v>
          </cell>
        </row>
        <row r="396">
          <cell r="B396" t="str">
            <v>HOS-022</v>
          </cell>
          <cell r="C396" t="str">
            <v>ESCALINATA METÁLICA 2 PELDAÑOS</v>
          </cell>
          <cell r="D396" t="str">
            <v>MC</v>
          </cell>
          <cell r="E396" t="str">
            <v>HOS</v>
          </cell>
          <cell r="F396" t="str">
            <v>E</v>
          </cell>
          <cell r="H396">
            <v>1</v>
          </cell>
          <cell r="I396" t="e">
            <v>#REF!</v>
          </cell>
          <cell r="J396">
            <v>1</v>
          </cell>
          <cell r="K396">
            <v>2</v>
          </cell>
          <cell r="L396">
            <v>1</v>
          </cell>
          <cell r="M396">
            <v>1</v>
          </cell>
          <cell r="N396">
            <v>1</v>
          </cell>
          <cell r="O396" t="e">
            <v>#REF!</v>
          </cell>
        </row>
        <row r="397">
          <cell r="B397" t="str">
            <v>HOS-023</v>
          </cell>
          <cell r="C397" t="str">
            <v>ESCALINATA METÁLICA DE 1 PELDAÑO</v>
          </cell>
          <cell r="D397" t="str">
            <v>MC</v>
          </cell>
          <cell r="E397" t="str">
            <v>HOS</v>
          </cell>
          <cell r="F397" t="str">
            <v>E</v>
          </cell>
          <cell r="H397" t="str">
            <v>0</v>
          </cell>
          <cell r="I397" t="e">
            <v>#REF!</v>
          </cell>
          <cell r="J397">
            <v>1</v>
          </cell>
          <cell r="K397" t="str">
            <v>0</v>
          </cell>
          <cell r="L397" t="str">
            <v>0</v>
          </cell>
          <cell r="M397" t="str">
            <v>0</v>
          </cell>
          <cell r="N397" t="str">
            <v>0</v>
          </cell>
          <cell r="O397" t="e">
            <v>#REF!</v>
          </cell>
        </row>
        <row r="398">
          <cell r="B398" t="str">
            <v>HOS-024</v>
          </cell>
          <cell r="C398" t="str">
            <v>MESA (DIVAN) DE MADERA</v>
          </cell>
          <cell r="D398" t="str">
            <v>MC</v>
          </cell>
          <cell r="E398" t="str">
            <v>HOS</v>
          </cell>
          <cell r="F398" t="str">
            <v>E</v>
          </cell>
          <cell r="H398" t="str">
            <v>0</v>
          </cell>
          <cell r="I398" t="e">
            <v>#REF!</v>
          </cell>
          <cell r="J398" t="str">
            <v>0</v>
          </cell>
          <cell r="K398" t="str">
            <v>0</v>
          </cell>
          <cell r="L398" t="str">
            <v>0</v>
          </cell>
          <cell r="M398" t="str">
            <v>0</v>
          </cell>
          <cell r="N398" t="str">
            <v>0</v>
          </cell>
          <cell r="O398" t="e">
            <v>#REF!</v>
          </cell>
        </row>
        <row r="399">
          <cell r="B399" t="str">
            <v>HOS-025</v>
          </cell>
          <cell r="C399" t="str">
            <v>MESA (DIVÁN) PARA EXÁMENES Y CURACIONES</v>
          </cell>
          <cell r="D399" t="str">
            <v>MC</v>
          </cell>
          <cell r="E399" t="str">
            <v>HOS</v>
          </cell>
          <cell r="F399" t="str">
            <v>E</v>
          </cell>
          <cell r="H399" t="str">
            <v>0</v>
          </cell>
          <cell r="I399" t="e">
            <v>#REF!</v>
          </cell>
          <cell r="J399">
            <v>1</v>
          </cell>
          <cell r="K399">
            <v>1</v>
          </cell>
          <cell r="L399">
            <v>1</v>
          </cell>
          <cell r="M399">
            <v>1</v>
          </cell>
          <cell r="N399">
            <v>1</v>
          </cell>
          <cell r="O399" t="e">
            <v>#REF!</v>
          </cell>
        </row>
        <row r="400">
          <cell r="B400" t="str">
            <v>HOS-026</v>
          </cell>
          <cell r="C400" t="str">
            <v>MESA DE ACERO INOXIDABLE RODABLE PARA MULTIPLES USOS</v>
          </cell>
          <cell r="D400" t="str">
            <v>MC</v>
          </cell>
          <cell r="E400" t="str">
            <v>HOS</v>
          </cell>
          <cell r="F400" t="str">
            <v>E</v>
          </cell>
          <cell r="H400">
            <v>1</v>
          </cell>
          <cell r="I400" t="e">
            <v>#REF!</v>
          </cell>
          <cell r="J400">
            <v>1</v>
          </cell>
          <cell r="K400">
            <v>2</v>
          </cell>
          <cell r="L400">
            <v>1</v>
          </cell>
          <cell r="M400">
            <v>1</v>
          </cell>
          <cell r="N400">
            <v>1</v>
          </cell>
          <cell r="O400" t="e">
            <v>#REF!</v>
          </cell>
        </row>
        <row r="401">
          <cell r="B401" t="str">
            <v>HOS-027</v>
          </cell>
          <cell r="C401" t="str">
            <v xml:space="preserve">MESA DE TRABAJO DE ACERO INOXIDABLE DE  2.00 X 0.90 MT. </v>
          </cell>
          <cell r="D401" t="str">
            <v>MC</v>
          </cell>
          <cell r="E401" t="str">
            <v>HOS</v>
          </cell>
          <cell r="F401" t="str">
            <v>E</v>
          </cell>
          <cell r="H401">
            <v>1</v>
          </cell>
          <cell r="I401" t="e">
            <v>#REF!</v>
          </cell>
          <cell r="J401" t="str">
            <v>0</v>
          </cell>
          <cell r="K401">
            <v>1</v>
          </cell>
          <cell r="L401" t="str">
            <v>0</v>
          </cell>
          <cell r="M401" t="str">
            <v>0</v>
          </cell>
          <cell r="N401" t="str">
            <v>0</v>
          </cell>
          <cell r="O401" t="e">
            <v>#REF!</v>
          </cell>
        </row>
        <row r="402">
          <cell r="B402" t="str">
            <v>HOS-028</v>
          </cell>
          <cell r="C402" t="str">
            <v>MESA DE TRABAJO DE ACERO INOXIDABLE DE 1.00 x 2.00 MT.</v>
          </cell>
          <cell r="D402" t="str">
            <v>MC</v>
          </cell>
          <cell r="E402" t="str">
            <v>HOS</v>
          </cell>
          <cell r="F402" t="str">
            <v>E</v>
          </cell>
          <cell r="H402">
            <v>1</v>
          </cell>
          <cell r="I402" t="e">
            <v>#REF!</v>
          </cell>
          <cell r="J402">
            <v>1</v>
          </cell>
          <cell r="K402" t="str">
            <v>0</v>
          </cell>
          <cell r="L402" t="str">
            <v>0</v>
          </cell>
          <cell r="M402" t="str">
            <v>0</v>
          </cell>
          <cell r="N402" t="str">
            <v>0</v>
          </cell>
          <cell r="O402" t="e">
            <v>#REF!</v>
          </cell>
        </row>
        <row r="403">
          <cell r="B403" t="str">
            <v>HOS-029</v>
          </cell>
          <cell r="C403" t="str">
            <v>MESA DE TRABAJO DE ACERO INOXIDABLE DE 1.40 x 0.70 MT.</v>
          </cell>
          <cell r="D403" t="str">
            <v>MC</v>
          </cell>
          <cell r="E403" t="str">
            <v>HOS</v>
          </cell>
          <cell r="F403" t="str">
            <v>E</v>
          </cell>
          <cell r="H403">
            <v>1</v>
          </cell>
          <cell r="I403" t="e">
            <v>#REF!</v>
          </cell>
          <cell r="J403" t="str">
            <v>0</v>
          </cell>
          <cell r="K403">
            <v>1</v>
          </cell>
          <cell r="L403" t="str">
            <v>0</v>
          </cell>
          <cell r="M403" t="str">
            <v>0</v>
          </cell>
          <cell r="N403" t="str">
            <v>0</v>
          </cell>
          <cell r="O403" t="e">
            <v>#REF!</v>
          </cell>
        </row>
        <row r="404">
          <cell r="B404" t="str">
            <v>HOS-030</v>
          </cell>
          <cell r="C404" t="str">
            <v xml:space="preserve">MESA DE TRABAJO METÁLICA, 140 X 70 CMS. </v>
          </cell>
          <cell r="D404" t="str">
            <v>MC</v>
          </cell>
          <cell r="E404" t="str">
            <v>HOS</v>
          </cell>
          <cell r="F404" t="str">
            <v>E</v>
          </cell>
          <cell r="H404">
            <v>1</v>
          </cell>
          <cell r="I404" t="e">
            <v>#REF!</v>
          </cell>
          <cell r="J404">
            <v>1</v>
          </cell>
          <cell r="K404" t="str">
            <v>0</v>
          </cell>
          <cell r="L404" t="str">
            <v>0</v>
          </cell>
          <cell r="M404" t="str">
            <v>0</v>
          </cell>
          <cell r="N404" t="str">
            <v>0</v>
          </cell>
          <cell r="O404" t="e">
            <v>#REF!</v>
          </cell>
        </row>
        <row r="405">
          <cell r="B405" t="str">
            <v>HOS-031</v>
          </cell>
          <cell r="C405" t="str">
            <v>MESA ESPECIAL PARA TÓPICO</v>
          </cell>
          <cell r="D405" t="str">
            <v>MC</v>
          </cell>
          <cell r="E405" t="str">
            <v>HOS</v>
          </cell>
          <cell r="F405" t="str">
            <v>E</v>
          </cell>
          <cell r="H405" t="str">
            <v>0</v>
          </cell>
          <cell r="I405" t="e">
            <v>#REF!</v>
          </cell>
          <cell r="J405" t="str">
            <v>0</v>
          </cell>
          <cell r="K405">
            <v>1</v>
          </cell>
          <cell r="L405" t="str">
            <v>0</v>
          </cell>
          <cell r="M405" t="str">
            <v>0</v>
          </cell>
          <cell r="N405" t="str">
            <v>0</v>
          </cell>
          <cell r="O405" t="e">
            <v>#REF!</v>
          </cell>
        </row>
        <row r="406">
          <cell r="B406" t="str">
            <v>HOS-032</v>
          </cell>
          <cell r="C406" t="str">
            <v>MESA METALICA ANGULAR PARA INSTRUMENTOS</v>
          </cell>
          <cell r="D406" t="str">
            <v>MC</v>
          </cell>
          <cell r="E406" t="str">
            <v>HOS</v>
          </cell>
          <cell r="F406" t="str">
            <v>E</v>
          </cell>
          <cell r="H406" t="str">
            <v>0</v>
          </cell>
          <cell r="I406" t="e">
            <v>#REF!</v>
          </cell>
          <cell r="J406" t="str">
            <v>0</v>
          </cell>
          <cell r="K406" t="str">
            <v>0</v>
          </cell>
          <cell r="L406" t="str">
            <v>0</v>
          </cell>
          <cell r="M406" t="str">
            <v>0</v>
          </cell>
          <cell r="N406" t="str">
            <v>0</v>
          </cell>
          <cell r="O406" t="e">
            <v>#REF!</v>
          </cell>
        </row>
        <row r="407">
          <cell r="B407" t="str">
            <v>HOS-033</v>
          </cell>
          <cell r="C407" t="str">
            <v>MESA METÁLICA DE NOCHE PARA HOSPITALIZACIÓN</v>
          </cell>
          <cell r="D407" t="str">
            <v>MC</v>
          </cell>
          <cell r="E407" t="str">
            <v>HOS</v>
          </cell>
          <cell r="F407" t="str">
            <v>E</v>
          </cell>
          <cell r="H407" t="str">
            <v>0</v>
          </cell>
          <cell r="I407" t="e">
            <v>#REF!</v>
          </cell>
          <cell r="J407" t="str">
            <v>0</v>
          </cell>
          <cell r="K407" t="str">
            <v>0</v>
          </cell>
          <cell r="L407" t="str">
            <v>0</v>
          </cell>
          <cell r="M407" t="str">
            <v>0</v>
          </cell>
          <cell r="N407" t="str">
            <v>0</v>
          </cell>
          <cell r="O407" t="e">
            <v>#REF!</v>
          </cell>
        </row>
        <row r="408">
          <cell r="B408" t="str">
            <v>HOS-034</v>
          </cell>
          <cell r="C408" t="str">
            <v>MESA METÁLICA PARA EXÁMENES Y CAMBIAR PAÑALES</v>
          </cell>
          <cell r="D408" t="str">
            <v>MC</v>
          </cell>
          <cell r="E408" t="str">
            <v>HOS</v>
          </cell>
          <cell r="F408" t="str">
            <v>E</v>
          </cell>
          <cell r="H408" t="str">
            <v>0</v>
          </cell>
          <cell r="I408" t="e">
            <v>#REF!</v>
          </cell>
          <cell r="J408">
            <v>2</v>
          </cell>
          <cell r="K408" t="str">
            <v>0</v>
          </cell>
          <cell r="L408" t="str">
            <v>0</v>
          </cell>
          <cell r="M408" t="str">
            <v>0</v>
          </cell>
          <cell r="N408" t="str">
            <v>0</v>
          </cell>
          <cell r="O408" t="e">
            <v>#REF!</v>
          </cell>
        </row>
        <row r="409">
          <cell r="B409" t="str">
            <v>HOS-035</v>
          </cell>
          <cell r="C409" t="str">
            <v>MESA METÁLICA RODABLE PARA CURACIONES CON TABLERO</v>
          </cell>
          <cell r="D409" t="str">
            <v>MC</v>
          </cell>
          <cell r="E409" t="str">
            <v>HOS</v>
          </cell>
          <cell r="F409" t="str">
            <v>E</v>
          </cell>
          <cell r="H409" t="str">
            <v>0</v>
          </cell>
          <cell r="I409" t="e">
            <v>#REF!</v>
          </cell>
          <cell r="J409">
            <v>1</v>
          </cell>
          <cell r="K409" t="str">
            <v>0</v>
          </cell>
          <cell r="L409" t="str">
            <v>0</v>
          </cell>
          <cell r="M409" t="str">
            <v>0</v>
          </cell>
          <cell r="N409" t="str">
            <v>0</v>
          </cell>
          <cell r="O409" t="e">
            <v>#REF!</v>
          </cell>
        </row>
        <row r="410">
          <cell r="B410" t="str">
            <v>HOS-036</v>
          </cell>
          <cell r="C410" t="str">
            <v>MESA METÁLICA RODABLE PARA CURACIONES DE ACERO INOXIDABLE</v>
          </cell>
          <cell r="D410" t="str">
            <v>MC</v>
          </cell>
          <cell r="E410" t="str">
            <v>HOS</v>
          </cell>
          <cell r="F410" t="str">
            <v>E</v>
          </cell>
          <cell r="H410" t="str">
            <v>0</v>
          </cell>
          <cell r="I410" t="e">
            <v>#REF!</v>
          </cell>
          <cell r="J410">
            <v>1</v>
          </cell>
          <cell r="K410">
            <v>1</v>
          </cell>
          <cell r="L410" t="str">
            <v>0</v>
          </cell>
          <cell r="M410" t="str">
            <v>0</v>
          </cell>
          <cell r="N410" t="str">
            <v>0</v>
          </cell>
          <cell r="O410" t="e">
            <v>#REF!</v>
          </cell>
        </row>
        <row r="411">
          <cell r="B411" t="str">
            <v>HOS-037</v>
          </cell>
          <cell r="C411" t="str">
            <v>MESA METÁLICA RODABLE PARA MÚLTIPLES USOS</v>
          </cell>
          <cell r="D411" t="str">
            <v>MC</v>
          </cell>
          <cell r="E411" t="str">
            <v>HOS</v>
          </cell>
          <cell r="F411" t="str">
            <v>E</v>
          </cell>
          <cell r="H411" t="str">
            <v>0</v>
          </cell>
          <cell r="I411" t="e">
            <v>#REF!</v>
          </cell>
          <cell r="J411">
            <v>1</v>
          </cell>
          <cell r="K411" t="str">
            <v>0</v>
          </cell>
          <cell r="L411" t="str">
            <v>0</v>
          </cell>
          <cell r="M411" t="str">
            <v>0</v>
          </cell>
          <cell r="N411" t="str">
            <v>0</v>
          </cell>
          <cell r="O411" t="e">
            <v>#REF!</v>
          </cell>
        </row>
        <row r="412">
          <cell r="B412" t="str">
            <v>HOS-038</v>
          </cell>
          <cell r="C412" t="str">
            <v>MESA METALICA TIPO MAYO</v>
          </cell>
          <cell r="D412" t="str">
            <v>MC</v>
          </cell>
          <cell r="E412" t="str">
            <v>HOS</v>
          </cell>
          <cell r="F412" t="str">
            <v>E</v>
          </cell>
          <cell r="H412" t="str">
            <v>0</v>
          </cell>
          <cell r="I412" t="e">
            <v>#REF!</v>
          </cell>
          <cell r="J412" t="str">
            <v>0</v>
          </cell>
          <cell r="K412" t="str">
            <v>0</v>
          </cell>
          <cell r="L412" t="str">
            <v>0</v>
          </cell>
          <cell r="M412" t="str">
            <v>0</v>
          </cell>
          <cell r="N412" t="str">
            <v>0</v>
          </cell>
          <cell r="O412" t="e">
            <v>#REF!</v>
          </cell>
        </row>
        <row r="413">
          <cell r="B413" t="str">
            <v>HOS-039</v>
          </cell>
          <cell r="C413" t="str">
            <v>MESA METÁLICA, RODABLE TIPO MAYO, PARA ENTREGA DE INSTRUMENTOS.</v>
          </cell>
          <cell r="D413" t="str">
            <v>MC</v>
          </cell>
          <cell r="E413" t="str">
            <v>HOS</v>
          </cell>
          <cell r="F413" t="str">
            <v>E</v>
          </cell>
          <cell r="H413" t="str">
            <v>0</v>
          </cell>
          <cell r="I413" t="e">
            <v>#REF!</v>
          </cell>
          <cell r="J413" t="str">
            <v>0</v>
          </cell>
          <cell r="K413" t="str">
            <v>0</v>
          </cell>
          <cell r="L413" t="str">
            <v>0</v>
          </cell>
          <cell r="M413" t="str">
            <v>0</v>
          </cell>
          <cell r="N413" t="str">
            <v>0</v>
          </cell>
          <cell r="O413" t="e">
            <v>#REF!</v>
          </cell>
        </row>
        <row r="414">
          <cell r="B414" t="str">
            <v>HOS-040</v>
          </cell>
          <cell r="C414" t="str">
            <v>MESA RODABLE DE ACERO INOXIDABLE PARA CURACIONES</v>
          </cell>
          <cell r="D414" t="str">
            <v>MC</v>
          </cell>
          <cell r="E414" t="str">
            <v>HOS</v>
          </cell>
          <cell r="F414" t="str">
            <v>E</v>
          </cell>
          <cell r="H414" t="str">
            <v>0</v>
          </cell>
          <cell r="I414" t="e">
            <v>#REF!</v>
          </cell>
          <cell r="J414">
            <v>1</v>
          </cell>
          <cell r="K414">
            <v>1</v>
          </cell>
          <cell r="L414" t="str">
            <v>0</v>
          </cell>
          <cell r="M414" t="str">
            <v>0</v>
          </cell>
          <cell r="N414" t="str">
            <v>0</v>
          </cell>
          <cell r="O414" t="e">
            <v>#REF!</v>
          </cell>
        </row>
        <row r="415">
          <cell r="B415" t="str">
            <v>HOS-041</v>
          </cell>
          <cell r="C415" t="str">
            <v>PORTALAVATORIO DOBLE DE ACERO INOXIDABLE RODABLE CON GABINETES</v>
          </cell>
          <cell r="D415" t="str">
            <v>MC</v>
          </cell>
          <cell r="E415" t="str">
            <v>HOS</v>
          </cell>
          <cell r="F415" t="str">
            <v>E</v>
          </cell>
          <cell r="H415" t="str">
            <v>0</v>
          </cell>
          <cell r="I415" t="e">
            <v>#REF!</v>
          </cell>
          <cell r="J415">
            <v>1</v>
          </cell>
          <cell r="K415" t="str">
            <v>0</v>
          </cell>
          <cell r="L415" t="str">
            <v>0</v>
          </cell>
          <cell r="M415" t="str">
            <v>0</v>
          </cell>
          <cell r="N415" t="str">
            <v>0</v>
          </cell>
          <cell r="O415" t="e">
            <v>#REF!</v>
          </cell>
        </row>
        <row r="416">
          <cell r="B416" t="str">
            <v>HOS-042</v>
          </cell>
          <cell r="C416" t="str">
            <v>PORTALAVATORIO SIMPLE METÁLICO RODABLE, INCLUYE LAVATORIO DE ACERO INOX.</v>
          </cell>
          <cell r="D416" t="str">
            <v>MC</v>
          </cell>
          <cell r="E416" t="str">
            <v>HOS</v>
          </cell>
          <cell r="F416" t="str">
            <v>E</v>
          </cell>
          <cell r="H416" t="str">
            <v>0</v>
          </cell>
          <cell r="I416" t="e">
            <v>#REF!</v>
          </cell>
          <cell r="J416" t="str">
            <v>0</v>
          </cell>
          <cell r="K416" t="str">
            <v>0</v>
          </cell>
          <cell r="L416" t="str">
            <v>0</v>
          </cell>
          <cell r="M416" t="str">
            <v>0</v>
          </cell>
          <cell r="N416" t="str">
            <v>0</v>
          </cell>
          <cell r="O416" t="e">
            <v>#REF!</v>
          </cell>
        </row>
        <row r="417">
          <cell r="B417" t="str">
            <v>HOS-043</v>
          </cell>
          <cell r="C417" t="str">
            <v>PORTASUERO METALICO RODABLE</v>
          </cell>
          <cell r="D417" t="str">
            <v>MC</v>
          </cell>
          <cell r="E417" t="str">
            <v>HOS</v>
          </cell>
          <cell r="F417" t="str">
            <v>E</v>
          </cell>
          <cell r="H417" t="str">
            <v>0</v>
          </cell>
          <cell r="I417" t="e">
            <v>#REF!</v>
          </cell>
          <cell r="J417">
            <v>1</v>
          </cell>
          <cell r="K417">
            <v>2</v>
          </cell>
          <cell r="L417">
            <v>1</v>
          </cell>
          <cell r="M417">
            <v>1</v>
          </cell>
          <cell r="N417" t="str">
            <v>0</v>
          </cell>
          <cell r="O417" t="e">
            <v>#REF!</v>
          </cell>
        </row>
        <row r="418">
          <cell r="B418" t="str">
            <v>HOS-044</v>
          </cell>
          <cell r="C418" t="str">
            <v>SILLA DE RUEDAS ESTÁNDAR</v>
          </cell>
          <cell r="D418" t="str">
            <v>MC</v>
          </cell>
          <cell r="E418" t="str">
            <v>HOS</v>
          </cell>
          <cell r="F418" t="str">
            <v>E</v>
          </cell>
          <cell r="H418" t="str">
            <v>0</v>
          </cell>
          <cell r="I418" t="e">
            <v>#REF!</v>
          </cell>
          <cell r="J418">
            <v>1</v>
          </cell>
          <cell r="K418">
            <v>2</v>
          </cell>
          <cell r="L418" t="str">
            <v>0</v>
          </cell>
          <cell r="M418" t="str">
            <v>0</v>
          </cell>
          <cell r="N418" t="str">
            <v>0</v>
          </cell>
          <cell r="O418" t="e">
            <v>#REF!</v>
          </cell>
        </row>
        <row r="419">
          <cell r="B419" t="str">
            <v>HOS-045</v>
          </cell>
          <cell r="C419" t="str">
            <v xml:space="preserve">SILLA DE RUEDAS, PEDIÁTRICA </v>
          </cell>
          <cell r="D419" t="str">
            <v>MC</v>
          </cell>
          <cell r="E419" t="str">
            <v>HOS</v>
          </cell>
          <cell r="F419" t="str">
            <v>E</v>
          </cell>
          <cell r="H419" t="str">
            <v>0</v>
          </cell>
          <cell r="I419" t="e">
            <v>#REF!</v>
          </cell>
          <cell r="J419">
            <v>1</v>
          </cell>
          <cell r="K419" t="str">
            <v>0</v>
          </cell>
          <cell r="L419" t="str">
            <v>0</v>
          </cell>
          <cell r="M419" t="str">
            <v>0</v>
          </cell>
          <cell r="N419" t="str">
            <v>0</v>
          </cell>
          <cell r="O419" t="e">
            <v>#REF!</v>
          </cell>
        </row>
        <row r="420">
          <cell r="B420" t="str">
            <v>HOS-046</v>
          </cell>
          <cell r="C420" t="str">
            <v>VELADOR METALICO</v>
          </cell>
          <cell r="D420" t="str">
            <v>MC</v>
          </cell>
          <cell r="E420" t="str">
            <v>HOS</v>
          </cell>
          <cell r="F420" t="str">
            <v>E</v>
          </cell>
          <cell r="H420">
            <v>1</v>
          </cell>
          <cell r="I420" t="e">
            <v>#REF!</v>
          </cell>
          <cell r="J420" t="str">
            <v>0</v>
          </cell>
          <cell r="K420">
            <v>2</v>
          </cell>
          <cell r="L420" t="str">
            <v>0</v>
          </cell>
          <cell r="M420" t="str">
            <v>0</v>
          </cell>
          <cell r="N420" t="str">
            <v>0</v>
          </cell>
          <cell r="O420" t="e">
            <v>#REF!</v>
          </cell>
        </row>
        <row r="421">
          <cell r="B421" t="str">
            <v>IMAG-001</v>
          </cell>
          <cell r="C421" t="str">
            <v>DIGITALIZADOR DE PELÍCULAS RADIOGRÁFICAS</v>
          </cell>
          <cell r="D421" t="str">
            <v>B</v>
          </cell>
          <cell r="E421" t="str">
            <v>IMAG</v>
          </cell>
          <cell r="F421" t="str">
            <v>E</v>
          </cell>
          <cell r="H421" t="str">
            <v>0</v>
          </cell>
          <cell r="I421" t="e">
            <v>#REF!</v>
          </cell>
          <cell r="J421" t="str">
            <v>0</v>
          </cell>
          <cell r="K421" t="str">
            <v>0</v>
          </cell>
          <cell r="L421" t="str">
            <v>0</v>
          </cell>
          <cell r="M421" t="str">
            <v>0</v>
          </cell>
          <cell r="N421" t="str">
            <v>0</v>
          </cell>
          <cell r="O421" t="e">
            <v>#REF!</v>
          </cell>
        </row>
        <row r="422">
          <cell r="B422" t="str">
            <v>IMAG-002</v>
          </cell>
          <cell r="C422" t="str">
            <v>EQUIPO DE RAYOS X  DIGITAL</v>
          </cell>
          <cell r="D422" t="str">
            <v>B</v>
          </cell>
          <cell r="E422" t="str">
            <v>IMAG</v>
          </cell>
          <cell r="F422" t="str">
            <v>E</v>
          </cell>
          <cell r="H422" t="str">
            <v>0</v>
          </cell>
          <cell r="I422" t="e">
            <v>#REF!</v>
          </cell>
          <cell r="J422" t="str">
            <v>0</v>
          </cell>
          <cell r="K422" t="str">
            <v>0</v>
          </cell>
          <cell r="L422" t="str">
            <v>0</v>
          </cell>
          <cell r="M422" t="str">
            <v>0</v>
          </cell>
          <cell r="N422" t="str">
            <v>0</v>
          </cell>
          <cell r="O422" t="e">
            <v>#REF!</v>
          </cell>
        </row>
        <row r="423">
          <cell r="B423" t="str">
            <v>IMAG-003</v>
          </cell>
          <cell r="C423" t="str">
            <v xml:space="preserve">EQUIPO DE RAYOS X DENTAL RODABLE DIGITAL </v>
          </cell>
          <cell r="D423" t="str">
            <v>B</v>
          </cell>
          <cell r="E423" t="str">
            <v>IMAG</v>
          </cell>
          <cell r="F423" t="str">
            <v>E</v>
          </cell>
          <cell r="H423" t="str">
            <v>0</v>
          </cell>
          <cell r="I423" t="e">
            <v>#REF!</v>
          </cell>
          <cell r="J423" t="str">
            <v>0</v>
          </cell>
          <cell r="K423" t="str">
            <v>0</v>
          </cell>
          <cell r="L423" t="str">
            <v>0</v>
          </cell>
          <cell r="M423" t="str">
            <v>0</v>
          </cell>
          <cell r="N423" t="str">
            <v>0</v>
          </cell>
          <cell r="O423" t="e">
            <v>#REF!</v>
          </cell>
        </row>
        <row r="424">
          <cell r="B424" t="str">
            <v>IMAG-004</v>
          </cell>
          <cell r="C424" t="str">
            <v xml:space="preserve">EQUIPO DE RAYOS X DIGITAL CON FLUOROSCOPIA </v>
          </cell>
          <cell r="D424" t="str">
            <v>B</v>
          </cell>
          <cell r="E424" t="str">
            <v>IMAG</v>
          </cell>
          <cell r="F424" t="str">
            <v>E</v>
          </cell>
          <cell r="H424" t="str">
            <v>0</v>
          </cell>
          <cell r="I424" t="e">
            <v>#REF!</v>
          </cell>
          <cell r="J424" t="str">
            <v>0</v>
          </cell>
          <cell r="K424" t="str">
            <v>0</v>
          </cell>
          <cell r="L424" t="str">
            <v>0</v>
          </cell>
          <cell r="M424" t="str">
            <v>0</v>
          </cell>
          <cell r="N424" t="str">
            <v>0</v>
          </cell>
          <cell r="O424" t="e">
            <v>#REF!</v>
          </cell>
        </row>
        <row r="425">
          <cell r="B425" t="str">
            <v>IMAG-005</v>
          </cell>
          <cell r="C425" t="str">
            <v>EQUIPO DE RAYOS X ESTACIONARIO - NO DIGITAL (POTENCIA MEDIA)</v>
          </cell>
          <cell r="D425" t="str">
            <v>B</v>
          </cell>
          <cell r="E425" t="str">
            <v>IMAG</v>
          </cell>
          <cell r="F425" t="str">
            <v>E</v>
          </cell>
          <cell r="H425" t="str">
            <v>0</v>
          </cell>
          <cell r="I425" t="e">
            <v>#REF!</v>
          </cell>
          <cell r="J425" t="str">
            <v>0</v>
          </cell>
          <cell r="K425" t="str">
            <v>0</v>
          </cell>
          <cell r="L425" t="str">
            <v>0</v>
          </cell>
          <cell r="M425" t="str">
            <v>0</v>
          </cell>
          <cell r="N425" t="str">
            <v>0</v>
          </cell>
          <cell r="O425" t="e">
            <v>#REF!</v>
          </cell>
        </row>
        <row r="426">
          <cell r="B426" t="str">
            <v>IMAG-006</v>
          </cell>
          <cell r="C426" t="str">
            <v xml:space="preserve">EQUIPO DE RAYOS X RODABLE  DIGITAL </v>
          </cell>
          <cell r="D426" t="str">
            <v>B</v>
          </cell>
          <cell r="E426" t="str">
            <v>IMAG</v>
          </cell>
          <cell r="F426" t="str">
            <v>E</v>
          </cell>
          <cell r="H426" t="str">
            <v>0</v>
          </cell>
          <cell r="I426" t="e">
            <v>#REF!</v>
          </cell>
          <cell r="J426">
            <v>1</v>
          </cell>
          <cell r="K426" t="str">
            <v>0</v>
          </cell>
          <cell r="L426" t="str">
            <v>0</v>
          </cell>
          <cell r="M426" t="str">
            <v>0</v>
          </cell>
          <cell r="N426" t="str">
            <v>0</v>
          </cell>
          <cell r="O426" t="e">
            <v>#REF!</v>
          </cell>
        </row>
        <row r="427">
          <cell r="B427" t="str">
            <v>IMAG-007</v>
          </cell>
          <cell r="C427" t="str">
            <v>EQUIPOS DE IMPRESIÓN DE RX- SECA</v>
          </cell>
          <cell r="D427" t="str">
            <v>B</v>
          </cell>
          <cell r="E427" t="str">
            <v>IMAG</v>
          </cell>
          <cell r="F427" t="str">
            <v>E</v>
          </cell>
          <cell r="H427" t="str">
            <v>0</v>
          </cell>
          <cell r="I427" t="e">
            <v>#REF!</v>
          </cell>
          <cell r="J427" t="str">
            <v>0</v>
          </cell>
          <cell r="K427" t="str">
            <v>0</v>
          </cell>
          <cell r="L427" t="str">
            <v>0</v>
          </cell>
          <cell r="M427" t="str">
            <v>0</v>
          </cell>
          <cell r="N427" t="str">
            <v>0</v>
          </cell>
          <cell r="O427" t="e">
            <v>#REF!</v>
          </cell>
        </row>
        <row r="428">
          <cell r="B428" t="str">
            <v>IMAG-008</v>
          </cell>
          <cell r="C428" t="str">
            <v>LÁMPARA DE SEGURIDAD CON FILTRO PARDO ADOSADO A LA PARED</v>
          </cell>
          <cell r="D428" t="str">
            <v>C</v>
          </cell>
          <cell r="E428" t="str">
            <v>IMAG</v>
          </cell>
          <cell r="F428" t="str">
            <v>E</v>
          </cell>
          <cell r="H428" t="str">
            <v>0</v>
          </cell>
          <cell r="I428" t="e">
            <v>#REF!</v>
          </cell>
          <cell r="J428" t="str">
            <v>0</v>
          </cell>
          <cell r="K428" t="str">
            <v>0</v>
          </cell>
          <cell r="L428" t="str">
            <v>0</v>
          </cell>
          <cell r="M428" t="str">
            <v>0</v>
          </cell>
          <cell r="N428" t="str">
            <v>0</v>
          </cell>
          <cell r="O428" t="e">
            <v>#REF!</v>
          </cell>
        </row>
        <row r="429">
          <cell r="B429" t="str">
            <v>IMAG-009</v>
          </cell>
          <cell r="C429" t="str">
            <v>MAMOGRAFO DIGITAL</v>
          </cell>
          <cell r="D429" t="str">
            <v>B</v>
          </cell>
          <cell r="E429" t="str">
            <v>IMAG</v>
          </cell>
          <cell r="F429" t="str">
            <v>E</v>
          </cell>
          <cell r="H429" t="str">
            <v>0</v>
          </cell>
          <cell r="I429" t="e">
            <v>#REF!</v>
          </cell>
          <cell r="J429" t="str">
            <v>0</v>
          </cell>
          <cell r="K429" t="str">
            <v>0</v>
          </cell>
          <cell r="L429" t="str">
            <v>0</v>
          </cell>
          <cell r="M429" t="str">
            <v>0</v>
          </cell>
          <cell r="N429" t="str">
            <v>0</v>
          </cell>
          <cell r="O429" t="e">
            <v>#REF!</v>
          </cell>
        </row>
        <row r="430">
          <cell r="B430" t="str">
            <v>IMAG-010</v>
          </cell>
          <cell r="C430" t="str">
            <v>MANDIL EMPLOMADO</v>
          </cell>
          <cell r="D430" t="str">
            <v>C</v>
          </cell>
          <cell r="E430" t="str">
            <v>IMAG</v>
          </cell>
          <cell r="F430" t="str">
            <v>E</v>
          </cell>
          <cell r="H430" t="str">
            <v>0</v>
          </cell>
          <cell r="I430" t="e">
            <v>#REF!</v>
          </cell>
          <cell r="J430" t="str">
            <v>0</v>
          </cell>
          <cell r="K430" t="str">
            <v>0</v>
          </cell>
          <cell r="L430" t="str">
            <v>0</v>
          </cell>
          <cell r="M430" t="str">
            <v>0</v>
          </cell>
          <cell r="N430" t="str">
            <v>0</v>
          </cell>
          <cell r="O430" t="e">
            <v>#REF!</v>
          </cell>
        </row>
        <row r="431">
          <cell r="B431" t="str">
            <v>IMAG-011</v>
          </cell>
          <cell r="C431" t="str">
            <v>MANDIL EMPLOMADO CON PROTECTOR GONADAL + PROTECTOR CERVICAL</v>
          </cell>
          <cell r="D431" t="str">
            <v>C</v>
          </cell>
          <cell r="E431" t="str">
            <v>IMAG</v>
          </cell>
          <cell r="F431" t="str">
            <v>E</v>
          </cell>
          <cell r="H431" t="str">
            <v>0</v>
          </cell>
          <cell r="I431" t="e">
            <v>#REF!</v>
          </cell>
          <cell r="J431" t="str">
            <v>0</v>
          </cell>
          <cell r="K431" t="str">
            <v>0</v>
          </cell>
          <cell r="L431" t="str">
            <v>0</v>
          </cell>
          <cell r="M431" t="str">
            <v>0</v>
          </cell>
          <cell r="N431" t="str">
            <v>0</v>
          </cell>
          <cell r="O431" t="e">
            <v>#REF!</v>
          </cell>
        </row>
        <row r="432">
          <cell r="B432" t="str">
            <v>IMAG-012</v>
          </cell>
          <cell r="C432" t="str">
            <v>NEGATOSCOPIO DE 2 CAMPOS</v>
          </cell>
          <cell r="D432" t="str">
            <v>C</v>
          </cell>
          <cell r="E432" t="str">
            <v>IMAG</v>
          </cell>
          <cell r="F432" t="str">
            <v>E</v>
          </cell>
          <cell r="H432" t="str">
            <v>0</v>
          </cell>
          <cell r="I432" t="e">
            <v>#REF!</v>
          </cell>
          <cell r="J432">
            <v>1</v>
          </cell>
          <cell r="K432">
            <v>1</v>
          </cell>
          <cell r="L432" t="str">
            <v>0</v>
          </cell>
          <cell r="M432" t="str">
            <v>0</v>
          </cell>
          <cell r="N432" t="str">
            <v>0</v>
          </cell>
          <cell r="O432" t="e">
            <v>#REF!</v>
          </cell>
        </row>
        <row r="433">
          <cell r="B433" t="str">
            <v>IMAG-013</v>
          </cell>
          <cell r="C433" t="str">
            <v>NEGATOSCOPIO DE MASTOGRAFÍA</v>
          </cell>
          <cell r="D433" t="str">
            <v>C</v>
          </cell>
          <cell r="E433" t="str">
            <v>IMAG</v>
          </cell>
          <cell r="F433" t="str">
            <v>E</v>
          </cell>
          <cell r="H433" t="str">
            <v>0</v>
          </cell>
          <cell r="I433" t="e">
            <v>#REF!</v>
          </cell>
          <cell r="J433" t="str">
            <v>0</v>
          </cell>
          <cell r="K433" t="str">
            <v>0</v>
          </cell>
          <cell r="L433" t="str">
            <v>0</v>
          </cell>
          <cell r="M433" t="str">
            <v>0</v>
          </cell>
          <cell r="N433" t="str">
            <v>0</v>
          </cell>
          <cell r="O433" t="e">
            <v>#REF!</v>
          </cell>
        </row>
        <row r="434">
          <cell r="B434" t="str">
            <v>IMAG-014</v>
          </cell>
          <cell r="C434" t="str">
            <v xml:space="preserve">NEGATOSCOPIO METÁLICO DE 4 CAMPOS </v>
          </cell>
          <cell r="D434" t="str">
            <v>C</v>
          </cell>
          <cell r="E434" t="str">
            <v>IMAG</v>
          </cell>
          <cell r="F434" t="str">
            <v>E</v>
          </cell>
          <cell r="H434" t="str">
            <v>0</v>
          </cell>
          <cell r="I434" t="e">
            <v>#REF!</v>
          </cell>
          <cell r="J434" t="str">
            <v>0</v>
          </cell>
          <cell r="K434" t="str">
            <v>0</v>
          </cell>
          <cell r="L434" t="str">
            <v>0</v>
          </cell>
          <cell r="M434" t="str">
            <v>0</v>
          </cell>
          <cell r="N434" t="str">
            <v>0</v>
          </cell>
          <cell r="O434" t="e">
            <v>#REF!</v>
          </cell>
        </row>
        <row r="435">
          <cell r="B435" t="str">
            <v>IMAG-015</v>
          </cell>
          <cell r="C435" t="str">
            <v>PROCESADOR AUTOMÁTICO DE PELÍCULAS - MEDIANA CAPACIDAD</v>
          </cell>
          <cell r="D435" t="str">
            <v>C</v>
          </cell>
          <cell r="E435" t="str">
            <v>IMAG</v>
          </cell>
          <cell r="F435" t="str">
            <v>E</v>
          </cell>
          <cell r="H435" t="str">
            <v>0</v>
          </cell>
          <cell r="I435" t="e">
            <v>#REF!</v>
          </cell>
          <cell r="J435" t="str">
            <v>0</v>
          </cell>
          <cell r="K435" t="str">
            <v>0</v>
          </cell>
          <cell r="L435" t="str">
            <v>0</v>
          </cell>
          <cell r="M435" t="str">
            <v>0</v>
          </cell>
          <cell r="N435" t="str">
            <v>0</v>
          </cell>
          <cell r="O435" t="e">
            <v>#REF!</v>
          </cell>
        </row>
        <row r="436">
          <cell r="B436" t="str">
            <v>INF-001</v>
          </cell>
          <cell r="C436" t="str">
            <v>ATRIL PARA EXPOSITOR</v>
          </cell>
          <cell r="D436" t="str">
            <v>MA</v>
          </cell>
          <cell r="E436" t="str">
            <v>INF</v>
          </cell>
          <cell r="F436" t="str">
            <v>E</v>
          </cell>
          <cell r="H436">
            <v>1</v>
          </cell>
          <cell r="I436" t="e">
            <v>#REF!</v>
          </cell>
          <cell r="J436" t="str">
            <v>0</v>
          </cell>
          <cell r="K436" t="str">
            <v>0</v>
          </cell>
          <cell r="L436" t="str">
            <v>0</v>
          </cell>
          <cell r="M436" t="str">
            <v>0</v>
          </cell>
          <cell r="N436" t="str">
            <v>0</v>
          </cell>
          <cell r="O436" t="e">
            <v>#REF!</v>
          </cell>
        </row>
        <row r="437">
          <cell r="B437" t="str">
            <v>INF-002</v>
          </cell>
          <cell r="C437" t="str">
            <v>CAJA REGISTRADORA DIGITAL</v>
          </cell>
          <cell r="D437" t="str">
            <v>COM</v>
          </cell>
          <cell r="E437" t="str">
            <v>INF</v>
          </cell>
          <cell r="F437" t="str">
            <v>E</v>
          </cell>
          <cell r="H437" t="str">
            <v>0</v>
          </cell>
          <cell r="I437" t="e">
            <v>#REF!</v>
          </cell>
          <cell r="J437">
            <v>1</v>
          </cell>
          <cell r="K437">
            <v>1</v>
          </cell>
          <cell r="L437">
            <v>1</v>
          </cell>
          <cell r="M437">
            <v>1</v>
          </cell>
          <cell r="N437">
            <v>1</v>
          </cell>
          <cell r="O437" t="e">
            <v>#REF!</v>
          </cell>
        </row>
        <row r="438">
          <cell r="B438" t="str">
            <v>INF-003</v>
          </cell>
          <cell r="C438" t="str">
            <v>COMPUTADORA PERSONAL</v>
          </cell>
          <cell r="D438" t="str">
            <v>COM</v>
          </cell>
          <cell r="E438" t="str">
            <v>INF</v>
          </cell>
          <cell r="F438" t="str">
            <v>E</v>
          </cell>
          <cell r="H438">
            <v>1</v>
          </cell>
          <cell r="I438" t="e">
            <v>#REF!</v>
          </cell>
          <cell r="J438">
            <v>1</v>
          </cell>
          <cell r="K438">
            <v>1</v>
          </cell>
          <cell r="L438">
            <v>1</v>
          </cell>
          <cell r="M438">
            <v>2</v>
          </cell>
          <cell r="N438">
            <v>1</v>
          </cell>
          <cell r="O438" t="e">
            <v>#REF!</v>
          </cell>
        </row>
        <row r="439">
          <cell r="B439" t="str">
            <v>INF-004</v>
          </cell>
          <cell r="C439" t="str">
            <v>COMPUTADORA PORTATIL</v>
          </cell>
          <cell r="D439" t="str">
            <v>COM</v>
          </cell>
          <cell r="E439" t="str">
            <v>INF</v>
          </cell>
          <cell r="F439" t="str">
            <v>E</v>
          </cell>
          <cell r="H439">
            <v>1</v>
          </cell>
          <cell r="I439" t="e">
            <v>#REF!</v>
          </cell>
          <cell r="J439">
            <v>1</v>
          </cell>
          <cell r="K439">
            <v>1</v>
          </cell>
          <cell r="L439">
            <v>1</v>
          </cell>
          <cell r="M439" t="str">
            <v>0</v>
          </cell>
          <cell r="N439" t="str">
            <v>0</v>
          </cell>
          <cell r="O439" t="e">
            <v>#REF!</v>
          </cell>
        </row>
        <row r="440">
          <cell r="B440" t="str">
            <v>INF-005</v>
          </cell>
          <cell r="C440" t="str">
            <v>CORTAFUEGOS (FIREWALL)</v>
          </cell>
          <cell r="D440" t="str">
            <v>COM</v>
          </cell>
          <cell r="E440" t="str">
            <v>INF</v>
          </cell>
          <cell r="F440" t="str">
            <v>C</v>
          </cell>
          <cell r="H440">
            <v>1</v>
          </cell>
          <cell r="I440" t="e">
            <v>#REF!</v>
          </cell>
          <cell r="J440" t="str">
            <v>0</v>
          </cell>
          <cell r="K440" t="str">
            <v>0</v>
          </cell>
          <cell r="L440" t="str">
            <v>0</v>
          </cell>
          <cell r="M440" t="str">
            <v>0</v>
          </cell>
          <cell r="N440" t="str">
            <v>0</v>
          </cell>
          <cell r="O440" t="e">
            <v>#REF!</v>
          </cell>
        </row>
        <row r="441">
          <cell r="B441" t="str">
            <v>INF-006</v>
          </cell>
          <cell r="C441" t="str">
            <v>DISPOSITIVO DE ALIMENTACIÓN ELÉCTRICA ININTERRUMPIDA (UPS)</v>
          </cell>
          <cell r="D441" t="str">
            <v>COM</v>
          </cell>
          <cell r="E441" t="str">
            <v>INF</v>
          </cell>
          <cell r="F441" t="str">
            <v>E</v>
          </cell>
          <cell r="H441">
            <v>1</v>
          </cell>
          <cell r="I441" t="e">
            <v>#REF!</v>
          </cell>
          <cell r="J441" t="str">
            <v>0</v>
          </cell>
          <cell r="K441" t="str">
            <v>0</v>
          </cell>
          <cell r="L441" t="str">
            <v>0</v>
          </cell>
          <cell r="M441" t="str">
            <v>0</v>
          </cell>
          <cell r="N441" t="str">
            <v>0</v>
          </cell>
          <cell r="O441" t="e">
            <v>#REF!</v>
          </cell>
        </row>
        <row r="442">
          <cell r="B442" t="str">
            <v>INF-007</v>
          </cell>
          <cell r="C442" t="str">
            <v>ECRAN DE PARED ENROLLABLE</v>
          </cell>
          <cell r="D442" t="str">
            <v>C</v>
          </cell>
          <cell r="E442" t="str">
            <v>INF</v>
          </cell>
          <cell r="F442" t="str">
            <v>E</v>
          </cell>
          <cell r="H442">
            <v>1</v>
          </cell>
          <cell r="I442" t="e">
            <v>#REF!</v>
          </cell>
          <cell r="J442">
            <v>1</v>
          </cell>
          <cell r="K442">
            <v>1</v>
          </cell>
          <cell r="L442">
            <v>1</v>
          </cell>
          <cell r="M442" t="str">
            <v>0</v>
          </cell>
          <cell r="N442" t="str">
            <v>0</v>
          </cell>
          <cell r="O442" t="e">
            <v>#REF!</v>
          </cell>
        </row>
        <row r="443">
          <cell r="B443" t="str">
            <v>INF-008</v>
          </cell>
          <cell r="C443" t="str">
            <v>EQUIPO DE CAMARA FOTOGRAFICA</v>
          </cell>
          <cell r="D443" t="str">
            <v>C</v>
          </cell>
          <cell r="E443" t="str">
            <v>INF</v>
          </cell>
          <cell r="F443" t="str">
            <v>E</v>
          </cell>
          <cell r="H443" t="str">
            <v>0</v>
          </cell>
          <cell r="I443" t="e">
            <v>#REF!</v>
          </cell>
          <cell r="J443" t="str">
            <v>0</v>
          </cell>
          <cell r="K443" t="str">
            <v>0</v>
          </cell>
          <cell r="L443" t="str">
            <v>0</v>
          </cell>
          <cell r="M443" t="str">
            <v>0</v>
          </cell>
          <cell r="N443" t="str">
            <v>0</v>
          </cell>
          <cell r="O443" t="e">
            <v>#REF!</v>
          </cell>
        </row>
        <row r="444">
          <cell r="B444" t="str">
            <v>INF-009</v>
          </cell>
          <cell r="C444" t="str">
            <v>ESTACION DE DIAGNOSTICO Y MONITOR ESPECIAL PARA EL SISTEMA PACS</v>
          </cell>
          <cell r="D444" t="str">
            <v>COM</v>
          </cell>
          <cell r="E444" t="str">
            <v>INF</v>
          </cell>
          <cell r="F444" t="str">
            <v>E</v>
          </cell>
          <cell r="H444" t="str">
            <v>0</v>
          </cell>
          <cell r="I444" t="e">
            <v>#REF!</v>
          </cell>
          <cell r="J444" t="str">
            <v>0</v>
          </cell>
          <cell r="K444" t="str">
            <v>0</v>
          </cell>
          <cell r="L444" t="str">
            <v>0</v>
          </cell>
          <cell r="M444" t="str">
            <v>0</v>
          </cell>
          <cell r="N444" t="str">
            <v>0</v>
          </cell>
          <cell r="O444" t="e">
            <v>#REF!</v>
          </cell>
        </row>
        <row r="445">
          <cell r="B445" t="str">
            <v>INF-010</v>
          </cell>
          <cell r="C445" t="str">
            <v>ESTACIÓN DE MONITOREO</v>
          </cell>
          <cell r="D445" t="str">
            <v>COM</v>
          </cell>
          <cell r="E445" t="str">
            <v>INF</v>
          </cell>
          <cell r="F445" t="str">
            <v>C</v>
          </cell>
          <cell r="H445">
            <v>1</v>
          </cell>
          <cell r="I445" t="e">
            <v>#REF!</v>
          </cell>
          <cell r="J445" t="str">
            <v>0</v>
          </cell>
          <cell r="K445" t="str">
            <v>0</v>
          </cell>
          <cell r="L445" t="str">
            <v>0</v>
          </cell>
          <cell r="M445" t="str">
            <v>0</v>
          </cell>
          <cell r="N445" t="str">
            <v>0</v>
          </cell>
          <cell r="O445" t="e">
            <v>#REF!</v>
          </cell>
        </row>
        <row r="446">
          <cell r="B446" t="str">
            <v>INF-011</v>
          </cell>
          <cell r="C446" t="str">
            <v>IMPRESORA LASER ALTA DEMANDA</v>
          </cell>
          <cell r="D446" t="str">
            <v>COM</v>
          </cell>
          <cell r="E446" t="str">
            <v>INF</v>
          </cell>
          <cell r="F446" t="str">
            <v>E</v>
          </cell>
          <cell r="H446">
            <v>1</v>
          </cell>
          <cell r="I446" t="e">
            <v>#REF!</v>
          </cell>
          <cell r="J446" t="str">
            <v>0</v>
          </cell>
          <cell r="K446" t="str">
            <v>0</v>
          </cell>
          <cell r="L446" t="str">
            <v>0</v>
          </cell>
          <cell r="M446" t="str">
            <v>0</v>
          </cell>
          <cell r="N446" t="str">
            <v>0</v>
          </cell>
          <cell r="O446" t="e">
            <v>#REF!</v>
          </cell>
        </row>
        <row r="447">
          <cell r="B447" t="str">
            <v>INF-012</v>
          </cell>
          <cell r="C447" t="str">
            <v>IMPRESORA LASER BAJA DEMANDA</v>
          </cell>
          <cell r="D447" t="str">
            <v>COM</v>
          </cell>
          <cell r="E447" t="str">
            <v>INF</v>
          </cell>
          <cell r="F447" t="str">
            <v>E</v>
          </cell>
          <cell r="H447">
            <v>1</v>
          </cell>
          <cell r="I447" t="e">
            <v>#REF!</v>
          </cell>
          <cell r="J447">
            <v>1</v>
          </cell>
          <cell r="K447">
            <v>1</v>
          </cell>
          <cell r="L447">
            <v>1</v>
          </cell>
          <cell r="M447">
            <v>1</v>
          </cell>
          <cell r="N447">
            <v>1</v>
          </cell>
          <cell r="O447" t="e">
            <v>#REF!</v>
          </cell>
        </row>
        <row r="448">
          <cell r="B448" t="str">
            <v>INF-013</v>
          </cell>
          <cell r="C448" t="str">
            <v>LICENCIAS DE SERVIDOR, CLIENTES Y BASE DE DATOS</v>
          </cell>
          <cell r="D448" t="str">
            <v>COM</v>
          </cell>
          <cell r="E448" t="str">
            <v>INF</v>
          </cell>
          <cell r="F448" t="str">
            <v>E</v>
          </cell>
          <cell r="H448">
            <v>1</v>
          </cell>
          <cell r="I448" t="e">
            <v>#REF!</v>
          </cell>
          <cell r="J448" t="str">
            <v>0</v>
          </cell>
          <cell r="K448" t="str">
            <v>0</v>
          </cell>
          <cell r="L448" t="str">
            <v>0</v>
          </cell>
          <cell r="M448" t="str">
            <v>0</v>
          </cell>
          <cell r="N448" t="str">
            <v>0</v>
          </cell>
          <cell r="O448" t="e">
            <v>#REF!</v>
          </cell>
        </row>
        <row r="449">
          <cell r="B449" t="str">
            <v>INF-014</v>
          </cell>
          <cell r="C449" t="str">
            <v xml:space="preserve">MONITORES DE REGISTROS DE TEMPERATURA </v>
          </cell>
          <cell r="D449" t="str">
            <v>COM</v>
          </cell>
          <cell r="E449" t="str">
            <v>INF</v>
          </cell>
          <cell r="F449" t="str">
            <v>E</v>
          </cell>
          <cell r="H449">
            <v>1</v>
          </cell>
          <cell r="I449" t="e">
            <v>#REF!</v>
          </cell>
          <cell r="J449" t="str">
            <v>0</v>
          </cell>
          <cell r="K449" t="str">
            <v>0</v>
          </cell>
          <cell r="L449" t="str">
            <v>0</v>
          </cell>
          <cell r="M449" t="str">
            <v>0</v>
          </cell>
          <cell r="N449" t="str">
            <v>0</v>
          </cell>
          <cell r="O449" t="e">
            <v>#REF!</v>
          </cell>
        </row>
        <row r="450">
          <cell r="B450" t="str">
            <v>INF-015</v>
          </cell>
          <cell r="C450" t="str">
            <v>PACK TECLADO + MOUSE</v>
          </cell>
          <cell r="D450" t="str">
            <v>COM</v>
          </cell>
          <cell r="E450" t="str">
            <v>INF</v>
          </cell>
          <cell r="F450" t="str">
            <v>E</v>
          </cell>
          <cell r="H450">
            <v>1</v>
          </cell>
          <cell r="I450" t="e">
            <v>#REF!</v>
          </cell>
          <cell r="J450" t="str">
            <v>0</v>
          </cell>
          <cell r="K450" t="str">
            <v>0</v>
          </cell>
          <cell r="L450" t="str">
            <v>0</v>
          </cell>
          <cell r="M450" t="str">
            <v>0</v>
          </cell>
          <cell r="N450" t="str">
            <v>0</v>
          </cell>
          <cell r="O450" t="e">
            <v>#REF!</v>
          </cell>
        </row>
        <row r="451">
          <cell r="B451" t="str">
            <v>INF-016</v>
          </cell>
          <cell r="C451" t="str">
            <v>SENSOR DE TEMPERATURA</v>
          </cell>
          <cell r="D451" t="str">
            <v>COM</v>
          </cell>
          <cell r="E451" t="str">
            <v>INF</v>
          </cell>
          <cell r="F451" t="str">
            <v>E</v>
          </cell>
          <cell r="H451">
            <v>1</v>
          </cell>
          <cell r="I451" t="e">
            <v>#REF!</v>
          </cell>
          <cell r="J451">
            <v>1</v>
          </cell>
          <cell r="K451">
            <v>1</v>
          </cell>
          <cell r="L451" t="str">
            <v>0</v>
          </cell>
          <cell r="M451" t="str">
            <v>0</v>
          </cell>
          <cell r="N451" t="str">
            <v>0</v>
          </cell>
          <cell r="O451" t="e">
            <v>#REF!</v>
          </cell>
        </row>
        <row r="452">
          <cell r="B452" t="str">
            <v>INF-017</v>
          </cell>
          <cell r="C452" t="str">
            <v xml:space="preserve">SERVIDOR </v>
          </cell>
          <cell r="D452" t="str">
            <v>COM</v>
          </cell>
          <cell r="E452" t="str">
            <v>INF</v>
          </cell>
          <cell r="F452" t="str">
            <v>E</v>
          </cell>
          <cell r="H452">
            <v>2</v>
          </cell>
          <cell r="I452" t="e">
            <v>#REF!</v>
          </cell>
          <cell r="J452" t="str">
            <v>0</v>
          </cell>
          <cell r="K452" t="str">
            <v>0</v>
          </cell>
          <cell r="L452" t="str">
            <v>0</v>
          </cell>
          <cell r="M452" t="str">
            <v>0</v>
          </cell>
          <cell r="N452" t="str">
            <v>0</v>
          </cell>
          <cell r="O452" t="e">
            <v>#REF!</v>
          </cell>
        </row>
        <row r="453">
          <cell r="B453" t="str">
            <v>INF-018</v>
          </cell>
          <cell r="C453" t="str">
            <v xml:space="preserve">SERVIDOR (INCLUYE ALMACENAMIENTO INTERNO) </v>
          </cell>
          <cell r="D453" t="str">
            <v>COM</v>
          </cell>
          <cell r="E453" t="str">
            <v>INF</v>
          </cell>
          <cell r="F453" t="str">
            <v>E</v>
          </cell>
          <cell r="H453">
            <v>1</v>
          </cell>
          <cell r="I453" t="e">
            <v>#REF!</v>
          </cell>
          <cell r="J453" t="str">
            <v>0</v>
          </cell>
          <cell r="K453" t="str">
            <v>0</v>
          </cell>
          <cell r="L453" t="str">
            <v>0</v>
          </cell>
          <cell r="M453" t="str">
            <v>0</v>
          </cell>
          <cell r="N453" t="str">
            <v>0</v>
          </cell>
          <cell r="O453" t="e">
            <v>#REF!</v>
          </cell>
        </row>
        <row r="454">
          <cell r="B454" t="str">
            <v>INF-019</v>
          </cell>
          <cell r="C454" t="str">
            <v>SERVIDOR DE VIDEO VIGILANCIA</v>
          </cell>
          <cell r="D454" t="str">
            <v>COM</v>
          </cell>
          <cell r="E454" t="str">
            <v>INF</v>
          </cell>
          <cell r="F454" t="str">
            <v>E</v>
          </cell>
          <cell r="H454">
            <v>1</v>
          </cell>
          <cell r="I454" t="e">
            <v>#REF!</v>
          </cell>
          <cell r="J454" t="str">
            <v>0</v>
          </cell>
          <cell r="K454" t="str">
            <v>0</v>
          </cell>
          <cell r="L454" t="str">
            <v>0</v>
          </cell>
          <cell r="M454" t="str">
            <v>0</v>
          </cell>
          <cell r="N454" t="str">
            <v>0</v>
          </cell>
          <cell r="O454" t="e">
            <v>#REF!</v>
          </cell>
        </row>
        <row r="455">
          <cell r="B455" t="str">
            <v>INF-020</v>
          </cell>
          <cell r="C455" t="str">
            <v>SERVIDOR SISTEMA DE GESTIÓN DE IMÁGENES MEDICAS</v>
          </cell>
          <cell r="D455" t="str">
            <v>COM</v>
          </cell>
          <cell r="E455" t="str">
            <v>INF</v>
          </cell>
          <cell r="F455" t="str">
            <v>E</v>
          </cell>
          <cell r="H455">
            <v>1</v>
          </cell>
          <cell r="I455" t="e">
            <v>#REF!</v>
          </cell>
          <cell r="J455" t="str">
            <v>0</v>
          </cell>
          <cell r="K455" t="str">
            <v>0</v>
          </cell>
          <cell r="L455" t="str">
            <v>0</v>
          </cell>
          <cell r="M455" t="str">
            <v>0</v>
          </cell>
          <cell r="N455" t="str">
            <v>0</v>
          </cell>
          <cell r="O455" t="e">
            <v>#REF!</v>
          </cell>
        </row>
        <row r="456">
          <cell r="B456" t="str">
            <v>INF-021</v>
          </cell>
          <cell r="C456" t="str">
            <v>SISTEMA DE ALMACENAMIENTO CENTRALIZADO TIPO RAID - Para Datos y Videos</v>
          </cell>
          <cell r="D456" t="str">
            <v>COM</v>
          </cell>
          <cell r="E456" t="str">
            <v>INF</v>
          </cell>
          <cell r="F456" t="str">
            <v>E</v>
          </cell>
          <cell r="H456">
            <v>1</v>
          </cell>
          <cell r="I456" t="e">
            <v>#REF!</v>
          </cell>
          <cell r="J456" t="str">
            <v>0</v>
          </cell>
          <cell r="K456" t="str">
            <v>0</v>
          </cell>
          <cell r="L456" t="str">
            <v>0</v>
          </cell>
          <cell r="M456" t="str">
            <v>0</v>
          </cell>
          <cell r="N456" t="str">
            <v>0</v>
          </cell>
          <cell r="O456" t="e">
            <v>#REF!</v>
          </cell>
        </row>
        <row r="457">
          <cell r="B457" t="str">
            <v>INF-022</v>
          </cell>
          <cell r="C457" t="str">
            <v xml:space="preserve">SISTEMA DE ARCHIVO Y COMUNICACIÓN DE IMÁGENES (RIS-PACS) </v>
          </cell>
          <cell r="D457" t="str">
            <v>COM</v>
          </cell>
          <cell r="E457" t="str">
            <v>INF</v>
          </cell>
          <cell r="F457" t="str">
            <v>E</v>
          </cell>
          <cell r="H457">
            <v>1</v>
          </cell>
          <cell r="I457" t="e">
            <v>#REF!</v>
          </cell>
          <cell r="J457" t="str">
            <v>0</v>
          </cell>
          <cell r="K457" t="str">
            <v>0</v>
          </cell>
          <cell r="L457" t="str">
            <v>0</v>
          </cell>
          <cell r="M457" t="str">
            <v>0</v>
          </cell>
          <cell r="N457" t="str">
            <v>0</v>
          </cell>
          <cell r="O457" t="e">
            <v>#REF!</v>
          </cell>
        </row>
        <row r="458">
          <cell r="B458" t="str">
            <v>INF-023</v>
          </cell>
          <cell r="C458" t="str">
            <v>SISTEMA DE IDENTIFICACIÓN DE INSTRUMENTAL MÉDICO</v>
          </cell>
          <cell r="D458" t="str">
            <v>COM</v>
          </cell>
          <cell r="E458" t="str">
            <v>INF</v>
          </cell>
          <cell r="F458" t="str">
            <v>E</v>
          </cell>
          <cell r="H458">
            <v>1</v>
          </cell>
          <cell r="I458" t="e">
            <v>#REF!</v>
          </cell>
          <cell r="J458" t="str">
            <v>0</v>
          </cell>
          <cell r="K458" t="str">
            <v>0</v>
          </cell>
          <cell r="L458" t="str">
            <v>0</v>
          </cell>
          <cell r="M458" t="str">
            <v>0</v>
          </cell>
          <cell r="N458" t="str">
            <v>0</v>
          </cell>
          <cell r="O458" t="e">
            <v>#REF!</v>
          </cell>
        </row>
        <row r="459">
          <cell r="B459" t="str">
            <v>INF-024</v>
          </cell>
          <cell r="C459" t="str">
            <v>SISTEMA DE INFORMACION HOSPITALARIA (HIS/LIS/RIS)</v>
          </cell>
          <cell r="D459" t="str">
            <v>COM</v>
          </cell>
          <cell r="E459" t="str">
            <v>INF</v>
          </cell>
          <cell r="F459" t="str">
            <v>E</v>
          </cell>
          <cell r="H459">
            <v>1</v>
          </cell>
          <cell r="I459" t="e">
            <v>#REF!</v>
          </cell>
          <cell r="J459" t="str">
            <v>0</v>
          </cell>
          <cell r="K459" t="str">
            <v>0</v>
          </cell>
          <cell r="L459" t="str">
            <v>0</v>
          </cell>
          <cell r="M459" t="str">
            <v>0</v>
          </cell>
          <cell r="N459" t="str">
            <v>0</v>
          </cell>
          <cell r="O459" t="e">
            <v>#REF!</v>
          </cell>
        </row>
        <row r="460">
          <cell r="B460" t="str">
            <v>INF-025</v>
          </cell>
          <cell r="C460" t="str">
            <v>SISTEMA DE RELOJES SINCRONIZADOS</v>
          </cell>
          <cell r="D460" t="str">
            <v>COM</v>
          </cell>
          <cell r="E460" t="str">
            <v>INF</v>
          </cell>
          <cell r="F460" t="str">
            <v>E</v>
          </cell>
          <cell r="H460">
            <v>1</v>
          </cell>
          <cell r="I460" t="e">
            <v>#REF!</v>
          </cell>
          <cell r="J460" t="str">
            <v>0</v>
          </cell>
          <cell r="K460" t="str">
            <v>0</v>
          </cell>
          <cell r="L460" t="str">
            <v>0</v>
          </cell>
          <cell r="M460" t="str">
            <v>0</v>
          </cell>
          <cell r="N460" t="str">
            <v>0</v>
          </cell>
          <cell r="O460" t="e">
            <v>#REF!</v>
          </cell>
        </row>
        <row r="461">
          <cell r="B461" t="str">
            <v>INM-001</v>
          </cell>
          <cell r="C461" t="str">
            <v>ANALIZADOR INMUNOLOGICO SEMI AUTOMATICO</v>
          </cell>
          <cell r="D461" t="str">
            <v>L</v>
          </cell>
          <cell r="E461" t="str">
            <v>INM</v>
          </cell>
          <cell r="F461" t="str">
            <v>E</v>
          </cell>
          <cell r="H461" t="str">
            <v>0</v>
          </cell>
          <cell r="I461" t="e">
            <v>#REF!</v>
          </cell>
          <cell r="J461" t="str">
            <v>0</v>
          </cell>
          <cell r="K461" t="str">
            <v>0</v>
          </cell>
          <cell r="L461" t="str">
            <v>0</v>
          </cell>
          <cell r="M461" t="str">
            <v>0</v>
          </cell>
          <cell r="N461" t="str">
            <v>0</v>
          </cell>
          <cell r="O461" t="e">
            <v>#REF!</v>
          </cell>
        </row>
        <row r="462">
          <cell r="B462" t="str">
            <v>INM-002</v>
          </cell>
          <cell r="C462" t="str">
            <v>CENTRIFUGA  DE INMUNOHEMATOLOGIA</v>
          </cell>
          <cell r="D462" t="str">
            <v>L</v>
          </cell>
          <cell r="E462" t="str">
            <v>INM</v>
          </cell>
          <cell r="F462" t="str">
            <v>E</v>
          </cell>
          <cell r="H462" t="str">
            <v>0</v>
          </cell>
          <cell r="I462" t="e">
            <v>#REF!</v>
          </cell>
          <cell r="J462" t="str">
            <v>0</v>
          </cell>
          <cell r="K462" t="str">
            <v>0</v>
          </cell>
          <cell r="L462" t="str">
            <v>0</v>
          </cell>
          <cell r="M462" t="str">
            <v>0</v>
          </cell>
          <cell r="N462" t="str">
            <v>0</v>
          </cell>
          <cell r="O462" t="e">
            <v>#REF!</v>
          </cell>
        </row>
        <row r="463">
          <cell r="B463" t="str">
            <v>INM-003</v>
          </cell>
          <cell r="C463" t="str">
            <v>LAVADOR DE MICROPLACAS DE ELISA</v>
          </cell>
          <cell r="D463" t="str">
            <v>L</v>
          </cell>
          <cell r="E463" t="str">
            <v>INM</v>
          </cell>
          <cell r="F463" t="str">
            <v>E</v>
          </cell>
          <cell r="H463" t="str">
            <v>0</v>
          </cell>
          <cell r="I463" t="e">
            <v>#REF!</v>
          </cell>
          <cell r="J463" t="str">
            <v>0</v>
          </cell>
          <cell r="K463" t="str">
            <v>0</v>
          </cell>
          <cell r="L463" t="str">
            <v>0</v>
          </cell>
          <cell r="M463" t="str">
            <v>0</v>
          </cell>
          <cell r="N463" t="str">
            <v>0</v>
          </cell>
          <cell r="O463" t="e">
            <v>#REF!</v>
          </cell>
        </row>
        <row r="464">
          <cell r="B464" t="str">
            <v>INM-004</v>
          </cell>
          <cell r="C464" t="str">
            <v>LECTOR DE ELISA</v>
          </cell>
          <cell r="D464" t="str">
            <v>L</v>
          </cell>
          <cell r="E464" t="str">
            <v>INM</v>
          </cell>
          <cell r="F464" t="str">
            <v>E</v>
          </cell>
          <cell r="H464" t="str">
            <v>0</v>
          </cell>
          <cell r="I464" t="e">
            <v>#REF!</v>
          </cell>
          <cell r="J464" t="str">
            <v>0</v>
          </cell>
          <cell r="K464" t="str">
            <v>0</v>
          </cell>
          <cell r="L464" t="str">
            <v>0</v>
          </cell>
          <cell r="M464" t="str">
            <v>0</v>
          </cell>
          <cell r="N464" t="str">
            <v>0</v>
          </cell>
          <cell r="O464" t="e">
            <v>#REF!</v>
          </cell>
        </row>
        <row r="465">
          <cell r="B465" t="str">
            <v>LAB-001</v>
          </cell>
          <cell r="C465" t="str">
            <v>SILLA ESPECIAL PARA TOMA DE MUESTRAS</v>
          </cell>
          <cell r="D465" t="str">
            <v>MC</v>
          </cell>
          <cell r="E465" t="str">
            <v>LAB</v>
          </cell>
          <cell r="F465" t="str">
            <v>E</v>
          </cell>
          <cell r="H465" t="str">
            <v>0</v>
          </cell>
          <cell r="I465" t="e">
            <v>#REF!</v>
          </cell>
          <cell r="J465" t="str">
            <v>0</v>
          </cell>
          <cell r="K465" t="str">
            <v>0</v>
          </cell>
          <cell r="L465" t="str">
            <v>0</v>
          </cell>
          <cell r="M465" t="str">
            <v>0</v>
          </cell>
          <cell r="N465" t="str">
            <v>0</v>
          </cell>
          <cell r="O465" t="e">
            <v>#REF!</v>
          </cell>
        </row>
        <row r="466">
          <cell r="B466" t="str">
            <v>LAB-002</v>
          </cell>
          <cell r="C466" t="str">
            <v>SILLÓN ESPECIAL PARA HEMODONACION</v>
          </cell>
          <cell r="D466" t="str">
            <v>MC</v>
          </cell>
          <cell r="E466" t="str">
            <v>LAB</v>
          </cell>
          <cell r="F466" t="str">
            <v>E</v>
          </cell>
          <cell r="H466" t="str">
            <v>0</v>
          </cell>
          <cell r="I466" t="e">
            <v>#REF!</v>
          </cell>
          <cell r="J466" t="str">
            <v>0</v>
          </cell>
          <cell r="K466" t="str">
            <v>0</v>
          </cell>
          <cell r="L466" t="str">
            <v>0</v>
          </cell>
          <cell r="M466" t="str">
            <v>0</v>
          </cell>
          <cell r="N466" t="str">
            <v>0</v>
          </cell>
          <cell r="O466" t="e">
            <v>#REF!</v>
          </cell>
        </row>
        <row r="467">
          <cell r="B467" t="str">
            <v>LAV-001</v>
          </cell>
          <cell r="C467" t="str">
            <v>COCHE PARA TRANSPORTE DE ROPA LIMPIA</v>
          </cell>
          <cell r="D467" t="str">
            <v>MC</v>
          </cell>
          <cell r="E467" t="str">
            <v>LAV</v>
          </cell>
          <cell r="F467" t="str">
            <v>E</v>
          </cell>
          <cell r="H467">
            <v>1</v>
          </cell>
          <cell r="I467" t="e">
            <v>#REF!</v>
          </cell>
          <cell r="J467">
            <v>1</v>
          </cell>
          <cell r="K467" t="str">
            <v>0</v>
          </cell>
          <cell r="L467" t="str">
            <v>0</v>
          </cell>
          <cell r="M467" t="str">
            <v>0</v>
          </cell>
          <cell r="N467" t="str">
            <v>0</v>
          </cell>
          <cell r="O467" t="e">
            <v>#REF!</v>
          </cell>
        </row>
        <row r="468">
          <cell r="B468" t="str">
            <v>LAV-002</v>
          </cell>
          <cell r="C468" t="str">
            <v>COCHE PARA TRANSPORTE DE ROPA SUCIA</v>
          </cell>
          <cell r="D468" t="str">
            <v>MC</v>
          </cell>
          <cell r="E468" t="str">
            <v>LAV</v>
          </cell>
          <cell r="F468" t="str">
            <v>E</v>
          </cell>
          <cell r="H468">
            <v>3</v>
          </cell>
          <cell r="I468" t="e">
            <v>#REF!</v>
          </cell>
          <cell r="J468">
            <v>1</v>
          </cell>
          <cell r="K468" t="str">
            <v>0</v>
          </cell>
          <cell r="L468" t="str">
            <v>0</v>
          </cell>
          <cell r="M468" t="str">
            <v>0</v>
          </cell>
          <cell r="N468" t="str">
            <v>0</v>
          </cell>
          <cell r="O468" t="e">
            <v>#REF!</v>
          </cell>
        </row>
        <row r="469">
          <cell r="B469" t="str">
            <v>LAV-003</v>
          </cell>
          <cell r="C469" t="str">
            <v>LAVADORA CENTRIFUGA 20 KG</v>
          </cell>
          <cell r="D469" t="str">
            <v>E</v>
          </cell>
          <cell r="E469" t="str">
            <v>LAV</v>
          </cell>
          <cell r="F469" t="str">
            <v>C</v>
          </cell>
          <cell r="H469">
            <v>2</v>
          </cell>
          <cell r="I469" t="e">
            <v>#REF!</v>
          </cell>
          <cell r="J469" t="str">
            <v>0</v>
          </cell>
          <cell r="K469" t="str">
            <v>0</v>
          </cell>
          <cell r="L469" t="str">
            <v>0</v>
          </cell>
          <cell r="M469" t="str">
            <v>0</v>
          </cell>
          <cell r="N469" t="str">
            <v>0</v>
          </cell>
          <cell r="O469" t="e">
            <v>#REF!</v>
          </cell>
        </row>
        <row r="470">
          <cell r="B470" t="str">
            <v>LAV-004</v>
          </cell>
          <cell r="C470" t="str">
            <v xml:space="preserve">LAVADORA CENTRIFUGA AUTOMÁTICA DE 2 PUERTAS (BARRERA SANITARIA),  INDUSTRIAL 50KG </v>
          </cell>
          <cell r="D470" t="str">
            <v>E</v>
          </cell>
          <cell r="E470" t="str">
            <v>LAV</v>
          </cell>
          <cell r="F470" t="str">
            <v>E</v>
          </cell>
          <cell r="H470">
            <v>2</v>
          </cell>
          <cell r="I470" t="e">
            <v>#REF!</v>
          </cell>
          <cell r="J470" t="str">
            <v>0</v>
          </cell>
          <cell r="K470" t="str">
            <v>0</v>
          </cell>
          <cell r="L470" t="str">
            <v>0</v>
          </cell>
          <cell r="M470" t="str">
            <v>0</v>
          </cell>
          <cell r="N470" t="str">
            <v>0</v>
          </cell>
          <cell r="O470" t="e">
            <v>#REF!</v>
          </cell>
        </row>
        <row r="471">
          <cell r="B471" t="str">
            <v>LAV-005</v>
          </cell>
          <cell r="C471" t="str">
            <v>MÁQUINA DE COSER ELÉCTRICA COSTURA RECTA Y ZIGZAG</v>
          </cell>
          <cell r="D471" t="str">
            <v>E</v>
          </cell>
          <cell r="E471" t="str">
            <v>LAV</v>
          </cell>
          <cell r="F471" t="str">
            <v>E</v>
          </cell>
          <cell r="H471">
            <v>2</v>
          </cell>
          <cell r="I471" t="e">
            <v>#REF!</v>
          </cell>
          <cell r="J471" t="str">
            <v>0</v>
          </cell>
          <cell r="K471" t="str">
            <v>0</v>
          </cell>
          <cell r="L471" t="str">
            <v>0</v>
          </cell>
          <cell r="M471" t="str">
            <v>0</v>
          </cell>
          <cell r="N471" t="str">
            <v>0</v>
          </cell>
          <cell r="O471" t="e">
            <v>#REF!</v>
          </cell>
        </row>
        <row r="472">
          <cell r="B472" t="str">
            <v>LAV-006</v>
          </cell>
          <cell r="C472" t="str">
            <v>MÁQUINA DE COSER, ELECTRICA, INDUSTRIAL</v>
          </cell>
          <cell r="D472" t="str">
            <v>E</v>
          </cell>
          <cell r="E472" t="str">
            <v>LAV</v>
          </cell>
          <cell r="F472" t="str">
            <v>E</v>
          </cell>
          <cell r="H472">
            <v>1</v>
          </cell>
          <cell r="I472" t="e">
            <v>#REF!</v>
          </cell>
          <cell r="J472" t="str">
            <v>0</v>
          </cell>
          <cell r="K472" t="str">
            <v>0</v>
          </cell>
          <cell r="L472" t="str">
            <v>0</v>
          </cell>
          <cell r="M472" t="str">
            <v>0</v>
          </cell>
          <cell r="N472" t="str">
            <v>0</v>
          </cell>
          <cell r="O472" t="e">
            <v>#REF!</v>
          </cell>
        </row>
        <row r="473">
          <cell r="B473" t="str">
            <v>LAV-007</v>
          </cell>
          <cell r="C473" t="str">
            <v xml:space="preserve">PLANCHA ELECTRICA DE MANO </v>
          </cell>
          <cell r="D473" t="str">
            <v>E</v>
          </cell>
          <cell r="E473" t="str">
            <v>LAV</v>
          </cell>
          <cell r="F473" t="str">
            <v>E</v>
          </cell>
          <cell r="H473">
            <v>1</v>
          </cell>
          <cell r="I473" t="e">
            <v>#REF!</v>
          </cell>
          <cell r="J473" t="str">
            <v>0</v>
          </cell>
          <cell r="K473" t="str">
            <v>0</v>
          </cell>
          <cell r="L473" t="str">
            <v>0</v>
          </cell>
          <cell r="M473" t="str">
            <v>0</v>
          </cell>
          <cell r="N473" t="str">
            <v>0</v>
          </cell>
          <cell r="O473" t="e">
            <v>#REF!</v>
          </cell>
        </row>
        <row r="474">
          <cell r="B474" t="str">
            <v>LAV-008</v>
          </cell>
          <cell r="C474" t="str">
            <v xml:space="preserve">PLANCHADORA DE SABANAS 25 KG/HORA </v>
          </cell>
          <cell r="D474" t="str">
            <v>E</v>
          </cell>
          <cell r="E474" t="str">
            <v>LAV</v>
          </cell>
          <cell r="F474" t="str">
            <v>E</v>
          </cell>
          <cell r="H474">
            <v>1</v>
          </cell>
          <cell r="I474" t="e">
            <v>#REF!</v>
          </cell>
          <cell r="J474" t="str">
            <v>0</v>
          </cell>
          <cell r="K474" t="str">
            <v>0</v>
          </cell>
          <cell r="L474" t="str">
            <v>0</v>
          </cell>
          <cell r="M474" t="str">
            <v>0</v>
          </cell>
          <cell r="N474" t="str">
            <v>0</v>
          </cell>
          <cell r="O474" t="e">
            <v>#REF!</v>
          </cell>
        </row>
        <row r="475">
          <cell r="B475" t="str">
            <v>LAV-009</v>
          </cell>
          <cell r="C475" t="str">
            <v xml:space="preserve">PLANCHADORA DE SABANAS 50 KG/HORA </v>
          </cell>
          <cell r="D475" t="str">
            <v>E</v>
          </cell>
          <cell r="E475" t="str">
            <v>LAV</v>
          </cell>
          <cell r="F475" t="str">
            <v>C</v>
          </cell>
          <cell r="H475">
            <v>1</v>
          </cell>
          <cell r="I475" t="e">
            <v>#REF!</v>
          </cell>
          <cell r="J475" t="str">
            <v>0</v>
          </cell>
          <cell r="K475" t="str">
            <v>0</v>
          </cell>
          <cell r="L475" t="str">
            <v>0</v>
          </cell>
          <cell r="M475" t="str">
            <v>0</v>
          </cell>
          <cell r="N475" t="str">
            <v>0</v>
          </cell>
          <cell r="O475" t="e">
            <v>#REF!</v>
          </cell>
        </row>
        <row r="476">
          <cell r="B476" t="str">
            <v>LAV-010</v>
          </cell>
          <cell r="C476" t="str">
            <v>PRENSA INDUSTRIAL DE 20 KG/HORA</v>
          </cell>
          <cell r="D476" t="str">
            <v>E</v>
          </cell>
          <cell r="E476" t="str">
            <v>LAV</v>
          </cell>
          <cell r="F476" t="str">
            <v>E</v>
          </cell>
          <cell r="H476">
            <v>1</v>
          </cell>
          <cell r="I476" t="e">
            <v>#REF!</v>
          </cell>
          <cell r="J476" t="str">
            <v>0</v>
          </cell>
          <cell r="K476" t="str">
            <v>0</v>
          </cell>
          <cell r="L476" t="str">
            <v>0</v>
          </cell>
          <cell r="M476" t="str">
            <v>0</v>
          </cell>
          <cell r="N476" t="str">
            <v>0</v>
          </cell>
          <cell r="O476" t="e">
            <v>#REF!</v>
          </cell>
        </row>
        <row r="477">
          <cell r="B477" t="str">
            <v>LAV-011</v>
          </cell>
          <cell r="C477" t="str">
            <v>SECADORA</v>
          </cell>
          <cell r="D477" t="str">
            <v>E</v>
          </cell>
          <cell r="E477" t="str">
            <v>LAV</v>
          </cell>
          <cell r="F477" t="str">
            <v>C</v>
          </cell>
          <cell r="H477">
            <v>1</v>
          </cell>
          <cell r="I477" t="e">
            <v>#REF!</v>
          </cell>
          <cell r="J477" t="str">
            <v>0</v>
          </cell>
          <cell r="K477" t="str">
            <v>0</v>
          </cell>
          <cell r="L477" t="str">
            <v>0</v>
          </cell>
          <cell r="M477" t="str">
            <v>0</v>
          </cell>
          <cell r="N477" t="str">
            <v>0</v>
          </cell>
          <cell r="O477" t="e">
            <v>#REF!</v>
          </cell>
        </row>
        <row r="478">
          <cell r="B478" t="str">
            <v>LAV-012</v>
          </cell>
          <cell r="C478" t="str">
            <v>SECADORA DE ROPA 12 KG</v>
          </cell>
          <cell r="D478" t="str">
            <v>E</v>
          </cell>
          <cell r="E478" t="str">
            <v>LAV</v>
          </cell>
          <cell r="F478" t="str">
            <v>E</v>
          </cell>
          <cell r="H478">
            <v>1</v>
          </cell>
          <cell r="I478" t="e">
            <v>#REF!</v>
          </cell>
          <cell r="J478" t="str">
            <v>0</v>
          </cell>
          <cell r="K478" t="str">
            <v>0</v>
          </cell>
          <cell r="L478" t="str">
            <v>0</v>
          </cell>
          <cell r="M478" t="str">
            <v>0</v>
          </cell>
          <cell r="N478" t="str">
            <v>0</v>
          </cell>
          <cell r="O478" t="e">
            <v>#REF!</v>
          </cell>
        </row>
        <row r="479">
          <cell r="B479" t="str">
            <v>LAV-013</v>
          </cell>
          <cell r="C479" t="str">
            <v xml:space="preserve">SECADORA DE ROPA AUTOMÁTICA A VAPOR (50KG) </v>
          </cell>
          <cell r="D479" t="str">
            <v>E</v>
          </cell>
          <cell r="E479" t="str">
            <v>LAV</v>
          </cell>
          <cell r="F479" t="str">
            <v>E</v>
          </cell>
          <cell r="H479">
            <v>2</v>
          </cell>
          <cell r="I479" t="e">
            <v>#REF!</v>
          </cell>
          <cell r="J479" t="str">
            <v>0</v>
          </cell>
          <cell r="K479" t="str">
            <v>0</v>
          </cell>
          <cell r="L479" t="str">
            <v>0</v>
          </cell>
          <cell r="M479" t="str">
            <v>0</v>
          </cell>
          <cell r="N479" t="str">
            <v>0</v>
          </cell>
          <cell r="O479" t="e">
            <v>#REF!</v>
          </cell>
        </row>
        <row r="480">
          <cell r="B480" t="str">
            <v>LAV-014</v>
          </cell>
          <cell r="C480" t="str">
            <v>TABLA DE PLANCHAR A MANO</v>
          </cell>
          <cell r="D480" t="str">
            <v>E</v>
          </cell>
          <cell r="E480" t="str">
            <v>LAV</v>
          </cell>
          <cell r="F480" t="str">
            <v>E</v>
          </cell>
          <cell r="H480">
            <v>1</v>
          </cell>
          <cell r="I480" t="e">
            <v>#REF!</v>
          </cell>
          <cell r="J480" t="str">
            <v>0</v>
          </cell>
          <cell r="K480" t="str">
            <v>0</v>
          </cell>
          <cell r="L480" t="str">
            <v>0</v>
          </cell>
          <cell r="M480" t="str">
            <v>0</v>
          </cell>
          <cell r="N480" t="str">
            <v>0</v>
          </cell>
          <cell r="O480" t="e">
            <v>#REF!</v>
          </cell>
        </row>
        <row r="481">
          <cell r="B481" t="str">
            <v>LIM-001</v>
          </cell>
          <cell r="C481" t="str">
            <v>CARRO PARA EL TRANSPORTE DE DESECHOS</v>
          </cell>
          <cell r="D481" t="str">
            <v>MC</v>
          </cell>
          <cell r="E481" t="str">
            <v>LIM</v>
          </cell>
          <cell r="F481" t="str">
            <v>E</v>
          </cell>
          <cell r="H481">
            <v>2</v>
          </cell>
          <cell r="I481" t="e">
            <v>#REF!</v>
          </cell>
          <cell r="J481">
            <v>1</v>
          </cell>
          <cell r="K481" t="str">
            <v>0</v>
          </cell>
          <cell r="L481" t="str">
            <v>0</v>
          </cell>
          <cell r="M481" t="str">
            <v>0</v>
          </cell>
          <cell r="N481" t="str">
            <v>0</v>
          </cell>
          <cell r="O481" t="e">
            <v>#REF!</v>
          </cell>
        </row>
        <row r="482">
          <cell r="B482" t="str">
            <v>LIM-002</v>
          </cell>
          <cell r="C482" t="str">
            <v>CARRO PARA UTILES DE LIMPIEZA</v>
          </cell>
          <cell r="D482" t="str">
            <v>MC</v>
          </cell>
          <cell r="E482" t="str">
            <v>LIM</v>
          </cell>
          <cell r="F482" t="str">
            <v>E</v>
          </cell>
          <cell r="H482">
            <v>1</v>
          </cell>
          <cell r="I482" t="e">
            <v>#REF!</v>
          </cell>
          <cell r="J482">
            <v>1</v>
          </cell>
          <cell r="K482">
            <v>1</v>
          </cell>
          <cell r="L482">
            <v>1</v>
          </cell>
          <cell r="M482">
            <v>1</v>
          </cell>
          <cell r="N482">
            <v>1</v>
          </cell>
          <cell r="O482" t="e">
            <v>#REF!</v>
          </cell>
        </row>
        <row r="483">
          <cell r="B483" t="str">
            <v>LIM-003</v>
          </cell>
          <cell r="C483" t="str">
            <v>CILINDRO DE PLASTICO CON TAPA VAIVEN</v>
          </cell>
          <cell r="D483" t="str">
            <v>MA</v>
          </cell>
          <cell r="E483" t="str">
            <v>LIM</v>
          </cell>
          <cell r="F483" t="str">
            <v>E</v>
          </cell>
          <cell r="H483">
            <v>2</v>
          </cell>
          <cell r="I483" t="e">
            <v>#REF!</v>
          </cell>
          <cell r="J483">
            <v>3</v>
          </cell>
          <cell r="K483">
            <v>3</v>
          </cell>
          <cell r="L483">
            <v>3</v>
          </cell>
          <cell r="M483" t="str">
            <v>0</v>
          </cell>
          <cell r="N483" t="str">
            <v>0</v>
          </cell>
          <cell r="O483" t="e">
            <v>#REF!</v>
          </cell>
        </row>
        <row r="484">
          <cell r="B484" t="str">
            <v>LIM-004</v>
          </cell>
          <cell r="C484" t="str">
            <v>CUBO DE ACERO INOXIDABLE PARA DESPERDICIOS TAPA ACCIONADA A PEDAL</v>
          </cell>
          <cell r="D484" t="str">
            <v>MC</v>
          </cell>
          <cell r="E484" t="str">
            <v>LIM</v>
          </cell>
          <cell r="F484" t="str">
            <v>E</v>
          </cell>
          <cell r="H484">
            <v>1</v>
          </cell>
          <cell r="I484" t="e">
            <v>#REF!</v>
          </cell>
          <cell r="J484">
            <v>1</v>
          </cell>
          <cell r="K484">
            <v>1</v>
          </cell>
          <cell r="L484">
            <v>1</v>
          </cell>
          <cell r="M484">
            <v>1</v>
          </cell>
          <cell r="N484">
            <v>1</v>
          </cell>
          <cell r="O484" t="e">
            <v>#REF!</v>
          </cell>
        </row>
        <row r="485">
          <cell r="B485" t="str">
            <v>LIM-005</v>
          </cell>
          <cell r="C485" t="str">
            <v>MÁQUINA LUSTRADORA TIPO INDUSTRIAL CON ESCOBILLA</v>
          </cell>
          <cell r="D485" t="str">
            <v>E</v>
          </cell>
          <cell r="E485" t="str">
            <v>LIM</v>
          </cell>
          <cell r="F485" t="str">
            <v>E</v>
          </cell>
          <cell r="H485">
            <v>1</v>
          </cell>
          <cell r="I485" t="e">
            <v>#REF!</v>
          </cell>
          <cell r="J485">
            <v>1</v>
          </cell>
          <cell r="K485">
            <v>1</v>
          </cell>
          <cell r="L485">
            <v>1</v>
          </cell>
          <cell r="M485">
            <v>1</v>
          </cell>
          <cell r="N485">
            <v>1</v>
          </cell>
          <cell r="O485" t="e">
            <v>#REF!</v>
          </cell>
        </row>
        <row r="486">
          <cell r="B486" t="str">
            <v>LIM-006</v>
          </cell>
          <cell r="C486" t="str">
            <v>PAPELERA DE ACERO INOXIDABLE  CON TAPA Y  VENTANA ABATIBLE ACCIONAMIENTO A PEDAL</v>
          </cell>
          <cell r="D486" t="str">
            <v>MA</v>
          </cell>
          <cell r="E486" t="str">
            <v>LIM</v>
          </cell>
          <cell r="F486" t="str">
            <v>E</v>
          </cell>
          <cell r="H486" t="str">
            <v>0</v>
          </cell>
          <cell r="I486" t="e">
            <v>#REF!</v>
          </cell>
          <cell r="J486" t="str">
            <v>0</v>
          </cell>
          <cell r="K486" t="str">
            <v>0</v>
          </cell>
          <cell r="L486" t="str">
            <v>0</v>
          </cell>
          <cell r="M486" t="str">
            <v>0</v>
          </cell>
          <cell r="N486" t="str">
            <v>0</v>
          </cell>
          <cell r="O486" t="e">
            <v>#REF!</v>
          </cell>
        </row>
        <row r="487">
          <cell r="B487" t="str">
            <v>LIM-007</v>
          </cell>
          <cell r="C487" t="str">
            <v>PAPELERA DE ACERO INOXIDABLE DE FORMA CILINDRICA</v>
          </cell>
          <cell r="D487" t="str">
            <v>MA</v>
          </cell>
          <cell r="E487" t="str">
            <v>LIM</v>
          </cell>
          <cell r="F487" t="str">
            <v>E</v>
          </cell>
          <cell r="H487">
            <v>2</v>
          </cell>
          <cell r="I487" t="e">
            <v>#REF!</v>
          </cell>
          <cell r="J487">
            <v>2</v>
          </cell>
          <cell r="K487">
            <v>2</v>
          </cell>
          <cell r="L487">
            <v>1</v>
          </cell>
          <cell r="M487">
            <v>1</v>
          </cell>
          <cell r="N487">
            <v>1</v>
          </cell>
          <cell r="O487" t="e">
            <v>#REF!</v>
          </cell>
        </row>
        <row r="488">
          <cell r="B488" t="str">
            <v>LIM-008</v>
          </cell>
          <cell r="C488" t="str">
            <v>PAPELERA DE PLASTICO CON TAPA Y VENTANA BATIBLE</v>
          </cell>
          <cell r="D488" t="str">
            <v>MA</v>
          </cell>
          <cell r="E488" t="str">
            <v>LIM</v>
          </cell>
          <cell r="F488" t="str">
            <v>E</v>
          </cell>
          <cell r="H488">
            <v>2</v>
          </cell>
          <cell r="I488" t="e">
            <v>#REF!</v>
          </cell>
          <cell r="J488">
            <v>1</v>
          </cell>
          <cell r="K488">
            <v>1</v>
          </cell>
          <cell r="L488">
            <v>1</v>
          </cell>
          <cell r="M488">
            <v>1</v>
          </cell>
          <cell r="N488">
            <v>1</v>
          </cell>
          <cell r="O488" t="e">
            <v>#REF!</v>
          </cell>
        </row>
        <row r="489">
          <cell r="B489" t="str">
            <v>LIM-009</v>
          </cell>
          <cell r="C489" t="str">
            <v>PAPELERA METÁLICA DE PISO</v>
          </cell>
          <cell r="D489" t="str">
            <v>MA</v>
          </cell>
          <cell r="E489" t="str">
            <v>LIM</v>
          </cell>
          <cell r="F489" t="str">
            <v>E</v>
          </cell>
          <cell r="H489">
            <v>1</v>
          </cell>
          <cell r="I489" t="e">
            <v>#REF!</v>
          </cell>
          <cell r="J489">
            <v>1</v>
          </cell>
          <cell r="K489">
            <v>1</v>
          </cell>
          <cell r="L489">
            <v>1</v>
          </cell>
          <cell r="M489">
            <v>1</v>
          </cell>
          <cell r="N489">
            <v>1</v>
          </cell>
          <cell r="O489" t="e">
            <v>#REF!</v>
          </cell>
        </row>
        <row r="490">
          <cell r="B490" t="str">
            <v>LIM-010</v>
          </cell>
          <cell r="C490" t="str">
            <v>PAPELERA PLÁSTICA TAPA DE VENTANA ABATIBLE PARA DESPERDICIOS ACCIONADA A PEDAL</v>
          </cell>
          <cell r="D490" t="str">
            <v>MA</v>
          </cell>
          <cell r="E490" t="str">
            <v>LIM</v>
          </cell>
          <cell r="F490" t="str">
            <v>E</v>
          </cell>
          <cell r="H490">
            <v>2</v>
          </cell>
          <cell r="I490" t="e">
            <v>#REF!</v>
          </cell>
          <cell r="J490">
            <v>1</v>
          </cell>
          <cell r="K490">
            <v>1</v>
          </cell>
          <cell r="L490">
            <v>1</v>
          </cell>
          <cell r="M490">
            <v>1</v>
          </cell>
          <cell r="N490">
            <v>1</v>
          </cell>
          <cell r="O490" t="e">
            <v>#REF!</v>
          </cell>
        </row>
        <row r="491">
          <cell r="B491" t="str">
            <v>LIM-011</v>
          </cell>
          <cell r="C491" t="str">
            <v>PORTA BALDE DE ACERO INOXIDABLE RODABLE CON BALDE DE ACERO INOXIDABLE</v>
          </cell>
          <cell r="D491" t="str">
            <v>MC</v>
          </cell>
          <cell r="E491" t="str">
            <v>LIM</v>
          </cell>
          <cell r="F491" t="str">
            <v>E</v>
          </cell>
          <cell r="H491" t="str">
            <v>0</v>
          </cell>
          <cell r="I491" t="e">
            <v>#REF!</v>
          </cell>
          <cell r="J491">
            <v>1</v>
          </cell>
          <cell r="K491" t="str">
            <v>0</v>
          </cell>
          <cell r="L491" t="str">
            <v>0</v>
          </cell>
          <cell r="M491" t="str">
            <v>0</v>
          </cell>
          <cell r="N491" t="str">
            <v>0</v>
          </cell>
          <cell r="O491" t="e">
            <v>#REF!</v>
          </cell>
        </row>
        <row r="492">
          <cell r="B492" t="str">
            <v>LIM-012</v>
          </cell>
          <cell r="C492" t="str">
            <v>PORTA LAVATORIO DOBLE METÁLICO RODABLE INC. LAVATORIO DE ACERO INOXIDABLE</v>
          </cell>
          <cell r="D492" t="str">
            <v>MC</v>
          </cell>
          <cell r="E492" t="str">
            <v>LIM</v>
          </cell>
          <cell r="F492" t="str">
            <v>E</v>
          </cell>
          <cell r="H492" t="str">
            <v>0</v>
          </cell>
          <cell r="I492" t="e">
            <v>#REF!</v>
          </cell>
          <cell r="J492" t="str">
            <v>0</v>
          </cell>
          <cell r="K492">
            <v>1</v>
          </cell>
          <cell r="L492" t="str">
            <v>0</v>
          </cell>
          <cell r="M492" t="str">
            <v>0</v>
          </cell>
          <cell r="N492" t="str">
            <v>0</v>
          </cell>
          <cell r="O492" t="e">
            <v>#REF!</v>
          </cell>
        </row>
        <row r="493">
          <cell r="B493" t="str">
            <v>LIM-013</v>
          </cell>
          <cell r="C493" t="str">
            <v>PORTABOLSA METALICA RODABLE, PARA ROPA SUCIA</v>
          </cell>
          <cell r="D493" t="str">
            <v>MC</v>
          </cell>
          <cell r="E493" t="str">
            <v>LIM</v>
          </cell>
          <cell r="F493" t="str">
            <v>E</v>
          </cell>
          <cell r="H493" t="str">
            <v>0</v>
          </cell>
          <cell r="I493" t="e">
            <v>#REF!</v>
          </cell>
          <cell r="J493">
            <v>1</v>
          </cell>
          <cell r="K493">
            <v>3</v>
          </cell>
          <cell r="L493" t="str">
            <v>0</v>
          </cell>
          <cell r="M493" t="str">
            <v>0</v>
          </cell>
          <cell r="N493" t="str">
            <v>0</v>
          </cell>
          <cell r="O493" t="e">
            <v>#REF!</v>
          </cell>
        </row>
        <row r="494">
          <cell r="B494" t="str">
            <v>LIM-014</v>
          </cell>
          <cell r="C494" t="str">
            <v>PORTABOLSA PARA BOTAS SUCIAS</v>
          </cell>
          <cell r="D494" t="str">
            <v>MC</v>
          </cell>
          <cell r="E494" t="str">
            <v>LIM</v>
          </cell>
          <cell r="F494" t="str">
            <v>E</v>
          </cell>
          <cell r="H494" t="str">
            <v>0</v>
          </cell>
          <cell r="I494" t="e">
            <v>#REF!</v>
          </cell>
          <cell r="J494">
            <v>1</v>
          </cell>
          <cell r="K494" t="str">
            <v>0</v>
          </cell>
          <cell r="L494" t="str">
            <v>0</v>
          </cell>
          <cell r="M494" t="str">
            <v>0</v>
          </cell>
          <cell r="N494" t="str">
            <v>0</v>
          </cell>
          <cell r="O494" t="e">
            <v>#REF!</v>
          </cell>
        </row>
        <row r="495">
          <cell r="B495" t="str">
            <v>LX-001</v>
          </cell>
          <cell r="C495" t="str">
            <v>EQUIPO DE FOTOTERAPIA</v>
          </cell>
          <cell r="D495" t="str">
            <v>B</v>
          </cell>
          <cell r="E495" t="str">
            <v>LX</v>
          </cell>
          <cell r="F495" t="str">
            <v>E</v>
          </cell>
          <cell r="H495" t="str">
            <v>0</v>
          </cell>
          <cell r="I495" t="e">
            <v>#REF!</v>
          </cell>
          <cell r="J495">
            <v>2</v>
          </cell>
          <cell r="K495">
            <v>1</v>
          </cell>
          <cell r="L495" t="str">
            <v>0</v>
          </cell>
          <cell r="M495" t="str">
            <v>0</v>
          </cell>
          <cell r="N495" t="str">
            <v>0</v>
          </cell>
          <cell r="O495" t="e">
            <v>#REF!</v>
          </cell>
        </row>
        <row r="496">
          <cell r="B496" t="str">
            <v>LX-002</v>
          </cell>
          <cell r="C496" t="str">
            <v xml:space="preserve">LÁMPARA DE EXAMEN CLÍNICO </v>
          </cell>
          <cell r="D496" t="str">
            <v>B</v>
          </cell>
          <cell r="E496" t="str">
            <v>LX</v>
          </cell>
          <cell r="F496" t="str">
            <v>E</v>
          </cell>
          <cell r="H496" t="str">
            <v>0</v>
          </cell>
          <cell r="I496" t="e">
            <v>#REF!</v>
          </cell>
          <cell r="J496" t="str">
            <v>0</v>
          </cell>
          <cell r="K496">
            <v>1</v>
          </cell>
          <cell r="L496" t="str">
            <v>0</v>
          </cell>
          <cell r="M496" t="str">
            <v>0</v>
          </cell>
          <cell r="N496" t="str">
            <v>0</v>
          </cell>
          <cell r="O496" t="e">
            <v>#REF!</v>
          </cell>
        </row>
        <row r="497">
          <cell r="B497" t="str">
            <v>LX-003</v>
          </cell>
          <cell r="C497" t="str">
            <v>LÁMPARA DE TERAPIA RAYOS INFRARROJOS</v>
          </cell>
          <cell r="D497" t="str">
            <v>B</v>
          </cell>
          <cell r="E497" t="str">
            <v>LX</v>
          </cell>
          <cell r="F497" t="str">
            <v>E</v>
          </cell>
          <cell r="H497" t="str">
            <v>0</v>
          </cell>
          <cell r="I497" t="e">
            <v>#REF!</v>
          </cell>
          <cell r="J497" t="str">
            <v>0</v>
          </cell>
          <cell r="K497" t="str">
            <v>0</v>
          </cell>
          <cell r="L497" t="str">
            <v>0</v>
          </cell>
          <cell r="M497" t="str">
            <v>0</v>
          </cell>
          <cell r="N497" t="str">
            <v>0</v>
          </cell>
          <cell r="O497" t="e">
            <v>#REF!</v>
          </cell>
        </row>
        <row r="498">
          <cell r="B498" t="str">
            <v>LX-004</v>
          </cell>
          <cell r="C498" t="str">
            <v>LÁMPARA DE TERAPIA RAYOS ULTRAVIOLETAS</v>
          </cell>
          <cell r="D498" t="str">
            <v>B</v>
          </cell>
          <cell r="E498" t="str">
            <v>LX</v>
          </cell>
          <cell r="F498" t="str">
            <v>E</v>
          </cell>
          <cell r="H498" t="str">
            <v>0</v>
          </cell>
          <cell r="I498" t="e">
            <v>#REF!</v>
          </cell>
          <cell r="J498" t="str">
            <v>0</v>
          </cell>
          <cell r="K498" t="str">
            <v>0</v>
          </cell>
          <cell r="L498" t="str">
            <v>0</v>
          </cell>
          <cell r="M498" t="str">
            <v>0</v>
          </cell>
          <cell r="N498" t="str">
            <v>0</v>
          </cell>
          <cell r="O498" t="e">
            <v>#REF!</v>
          </cell>
        </row>
        <row r="499">
          <cell r="B499" t="str">
            <v>LX-005</v>
          </cell>
          <cell r="C499" t="str">
            <v>LÁMPARA QUIRÚRGICA DE TECHO DE INTENSIDAD ALTA</v>
          </cell>
          <cell r="D499" t="str">
            <v>B</v>
          </cell>
          <cell r="E499" t="str">
            <v>LX</v>
          </cell>
          <cell r="F499" t="str">
            <v>E</v>
          </cell>
          <cell r="H499" t="str">
            <v>0</v>
          </cell>
          <cell r="I499" t="e">
            <v>#REF!</v>
          </cell>
          <cell r="J499" t="str">
            <v>0</v>
          </cell>
          <cell r="K499" t="str">
            <v>0</v>
          </cell>
          <cell r="L499" t="str">
            <v>0</v>
          </cell>
          <cell r="M499" t="str">
            <v>0</v>
          </cell>
          <cell r="N499" t="str">
            <v>0</v>
          </cell>
          <cell r="O499" t="e">
            <v>#REF!</v>
          </cell>
        </row>
        <row r="500">
          <cell r="B500" t="str">
            <v>LX-006</v>
          </cell>
          <cell r="C500" t="str">
            <v>LÁMPARA QUIRÚRGICA DE TECHO DE INTENSIDAD MEDIA</v>
          </cell>
          <cell r="D500" t="str">
            <v>B</v>
          </cell>
          <cell r="E500" t="str">
            <v>LX</v>
          </cell>
          <cell r="F500" t="str">
            <v>E</v>
          </cell>
          <cell r="H500" t="str">
            <v>0</v>
          </cell>
          <cell r="I500" t="e">
            <v>#REF!</v>
          </cell>
          <cell r="J500" t="str">
            <v>0</v>
          </cell>
          <cell r="K500" t="str">
            <v>0</v>
          </cell>
          <cell r="L500" t="str">
            <v>0</v>
          </cell>
          <cell r="M500" t="str">
            <v>0</v>
          </cell>
          <cell r="N500" t="str">
            <v>0</v>
          </cell>
          <cell r="O500" t="e">
            <v>#REF!</v>
          </cell>
        </row>
        <row r="501">
          <cell r="B501" t="str">
            <v>LX-007</v>
          </cell>
          <cell r="C501" t="str">
            <v>LÁMPARA QUIRURGICA DE TECHO SIMPLE</v>
          </cell>
          <cell r="D501" t="str">
            <v>B</v>
          </cell>
          <cell r="E501" t="str">
            <v>LX</v>
          </cell>
          <cell r="F501" t="str">
            <v>E</v>
          </cell>
          <cell r="H501" t="str">
            <v>0</v>
          </cell>
          <cell r="I501" t="e">
            <v>#REF!</v>
          </cell>
          <cell r="J501" t="str">
            <v>0</v>
          </cell>
          <cell r="K501" t="str">
            <v>0</v>
          </cell>
          <cell r="L501" t="str">
            <v>0</v>
          </cell>
          <cell r="M501" t="str">
            <v>0</v>
          </cell>
          <cell r="N501" t="str">
            <v>0</v>
          </cell>
          <cell r="O501" t="e">
            <v>#REF!</v>
          </cell>
        </row>
        <row r="502">
          <cell r="B502" t="str">
            <v>LX-008</v>
          </cell>
          <cell r="C502" t="str">
            <v>LÁMPARA QUIRÚRGICA RODABLE</v>
          </cell>
          <cell r="D502" t="str">
            <v>B</v>
          </cell>
          <cell r="E502" t="str">
            <v>LX</v>
          </cell>
          <cell r="F502" t="str">
            <v>E</v>
          </cell>
          <cell r="H502" t="str">
            <v>0</v>
          </cell>
          <cell r="I502" t="e">
            <v>#REF!</v>
          </cell>
          <cell r="J502">
            <v>1</v>
          </cell>
          <cell r="K502" t="str">
            <v>0</v>
          </cell>
          <cell r="L502" t="str">
            <v>0</v>
          </cell>
          <cell r="M502" t="str">
            <v>0</v>
          </cell>
          <cell r="N502" t="str">
            <v>0</v>
          </cell>
          <cell r="O502" t="e">
            <v>#REF!</v>
          </cell>
        </row>
        <row r="503">
          <cell r="B503" t="str">
            <v>MF-001</v>
          </cell>
          <cell r="C503" t="str">
            <v>ANDADOR</v>
          </cell>
          <cell r="D503" t="str">
            <v>C</v>
          </cell>
          <cell r="E503" t="str">
            <v>MF</v>
          </cell>
          <cell r="F503" t="str">
            <v>E</v>
          </cell>
          <cell r="H503" t="str">
            <v>0</v>
          </cell>
          <cell r="I503" t="e">
            <v>#REF!</v>
          </cell>
          <cell r="J503" t="str">
            <v>0</v>
          </cell>
          <cell r="K503" t="str">
            <v>0</v>
          </cell>
          <cell r="L503" t="str">
            <v>0</v>
          </cell>
          <cell r="M503" t="str">
            <v>0</v>
          </cell>
          <cell r="N503" t="str">
            <v>0</v>
          </cell>
          <cell r="O503" t="e">
            <v>#REF!</v>
          </cell>
        </row>
        <row r="504">
          <cell r="B504" t="str">
            <v>MF-002</v>
          </cell>
          <cell r="C504" t="str">
            <v>BARRA PARALELAS PARA ADULTO</v>
          </cell>
          <cell r="D504" t="str">
            <v>C</v>
          </cell>
          <cell r="E504" t="str">
            <v>MF</v>
          </cell>
          <cell r="F504" t="str">
            <v>E</v>
          </cell>
          <cell r="H504" t="str">
            <v>0</v>
          </cell>
          <cell r="I504" t="e">
            <v>#REF!</v>
          </cell>
          <cell r="J504" t="str">
            <v>0</v>
          </cell>
          <cell r="K504" t="str">
            <v>0</v>
          </cell>
          <cell r="L504" t="str">
            <v>0</v>
          </cell>
          <cell r="M504" t="str">
            <v>0</v>
          </cell>
          <cell r="N504" t="str">
            <v>0</v>
          </cell>
          <cell r="O504" t="e">
            <v>#REF!</v>
          </cell>
        </row>
        <row r="505">
          <cell r="B505" t="str">
            <v>MF-003</v>
          </cell>
          <cell r="C505" t="str">
            <v>BARRA PARALELAS PARA NIÑOS</v>
          </cell>
          <cell r="D505" t="str">
            <v>C</v>
          </cell>
          <cell r="E505" t="str">
            <v>MF</v>
          </cell>
          <cell r="F505" t="str">
            <v>E</v>
          </cell>
          <cell r="H505" t="str">
            <v>0</v>
          </cell>
          <cell r="I505" t="e">
            <v>#REF!</v>
          </cell>
          <cell r="J505" t="str">
            <v>0</v>
          </cell>
          <cell r="K505" t="str">
            <v>0</v>
          </cell>
          <cell r="L505" t="str">
            <v>0</v>
          </cell>
          <cell r="M505" t="str">
            <v>0</v>
          </cell>
          <cell r="N505" t="str">
            <v>0</v>
          </cell>
          <cell r="O505" t="e">
            <v>#REF!</v>
          </cell>
        </row>
        <row r="506">
          <cell r="B506" t="str">
            <v>MF-004</v>
          </cell>
          <cell r="C506" t="str">
            <v>BARRA SUECA</v>
          </cell>
          <cell r="D506" t="str">
            <v>C</v>
          </cell>
          <cell r="E506" t="str">
            <v>MF</v>
          </cell>
          <cell r="F506" t="str">
            <v>E</v>
          </cell>
          <cell r="H506" t="str">
            <v>0</v>
          </cell>
          <cell r="I506" t="e">
            <v>#REF!</v>
          </cell>
          <cell r="J506" t="str">
            <v>0</v>
          </cell>
          <cell r="K506" t="str">
            <v>0</v>
          </cell>
          <cell r="L506" t="str">
            <v>0</v>
          </cell>
          <cell r="M506" t="str">
            <v>0</v>
          </cell>
          <cell r="N506" t="str">
            <v>0</v>
          </cell>
          <cell r="O506" t="e">
            <v>#REF!</v>
          </cell>
        </row>
        <row r="507">
          <cell r="B507" t="str">
            <v>MF-005</v>
          </cell>
          <cell r="C507" t="str">
            <v>BASTONES</v>
          </cell>
          <cell r="D507" t="str">
            <v>MC</v>
          </cell>
          <cell r="E507" t="str">
            <v>MF</v>
          </cell>
          <cell r="F507" t="str">
            <v>E</v>
          </cell>
          <cell r="H507" t="str">
            <v>0</v>
          </cell>
          <cell r="I507" t="e">
            <v>#REF!</v>
          </cell>
          <cell r="J507" t="str">
            <v>0</v>
          </cell>
          <cell r="K507" t="str">
            <v>0</v>
          </cell>
          <cell r="L507" t="str">
            <v>0</v>
          </cell>
          <cell r="M507" t="str">
            <v>0</v>
          </cell>
          <cell r="N507" t="str">
            <v>0</v>
          </cell>
          <cell r="O507" t="e">
            <v>#REF!</v>
          </cell>
        </row>
        <row r="508">
          <cell r="B508" t="str">
            <v>MF-006</v>
          </cell>
          <cell r="C508" t="str">
            <v xml:space="preserve">BICICLETA ERGOMÉTRICA, ADULTO </v>
          </cell>
          <cell r="D508" t="str">
            <v>C</v>
          </cell>
          <cell r="E508" t="str">
            <v>MF</v>
          </cell>
          <cell r="F508" t="str">
            <v>E</v>
          </cell>
          <cell r="H508" t="str">
            <v>0</v>
          </cell>
          <cell r="I508" t="e">
            <v>#REF!</v>
          </cell>
          <cell r="J508" t="str">
            <v>0</v>
          </cell>
          <cell r="K508" t="str">
            <v>0</v>
          </cell>
          <cell r="L508" t="str">
            <v>0</v>
          </cell>
          <cell r="M508" t="str">
            <v>0</v>
          </cell>
          <cell r="N508" t="str">
            <v>0</v>
          </cell>
          <cell r="O508" t="e">
            <v>#REF!</v>
          </cell>
        </row>
        <row r="509">
          <cell r="B509" t="str">
            <v>MF-007</v>
          </cell>
          <cell r="C509" t="str">
            <v xml:space="preserve">BICICLETA ERGOMÉTRICA, PEDIÁTRICA </v>
          </cell>
          <cell r="D509" t="str">
            <v>C</v>
          </cell>
          <cell r="E509" t="str">
            <v>MF</v>
          </cell>
          <cell r="F509" t="str">
            <v>E</v>
          </cell>
          <cell r="H509" t="str">
            <v>0</v>
          </cell>
          <cell r="I509" t="e">
            <v>#REF!</v>
          </cell>
          <cell r="J509" t="str">
            <v>0</v>
          </cell>
          <cell r="K509" t="str">
            <v>0</v>
          </cell>
          <cell r="L509" t="str">
            <v>0</v>
          </cell>
          <cell r="M509" t="str">
            <v>0</v>
          </cell>
          <cell r="N509" t="str">
            <v>0</v>
          </cell>
          <cell r="O509" t="e">
            <v>#REF!</v>
          </cell>
        </row>
        <row r="510">
          <cell r="B510" t="str">
            <v>MF-008</v>
          </cell>
          <cell r="C510" t="str">
            <v>CIRCUITO DE PSICOMOTRICIDAD</v>
          </cell>
          <cell r="D510" t="str">
            <v>C</v>
          </cell>
          <cell r="E510" t="str">
            <v>MF</v>
          </cell>
          <cell r="F510" t="str">
            <v>E</v>
          </cell>
          <cell r="H510" t="str">
            <v>0</v>
          </cell>
          <cell r="I510" t="e">
            <v>#REF!</v>
          </cell>
          <cell r="J510" t="str">
            <v>0</v>
          </cell>
          <cell r="K510" t="str">
            <v>0</v>
          </cell>
          <cell r="L510" t="str">
            <v>0</v>
          </cell>
          <cell r="M510" t="str">
            <v>0</v>
          </cell>
          <cell r="N510" t="str">
            <v>0</v>
          </cell>
          <cell r="O510" t="e">
            <v>#REF!</v>
          </cell>
        </row>
        <row r="511">
          <cell r="B511" t="str">
            <v>MF-009</v>
          </cell>
          <cell r="C511" t="str">
            <v>COLCHONETA  2.0 X O.80 MTS</v>
          </cell>
          <cell r="D511" t="str">
            <v>C</v>
          </cell>
          <cell r="E511" t="str">
            <v>MF</v>
          </cell>
          <cell r="F511" t="str">
            <v>E</v>
          </cell>
          <cell r="H511" t="str">
            <v>0</v>
          </cell>
          <cell r="I511" t="e">
            <v>#REF!</v>
          </cell>
          <cell r="J511">
            <v>6</v>
          </cell>
          <cell r="K511">
            <v>6</v>
          </cell>
          <cell r="L511" t="str">
            <v>0</v>
          </cell>
          <cell r="M511" t="str">
            <v>0</v>
          </cell>
          <cell r="N511" t="str">
            <v>0</v>
          </cell>
          <cell r="O511" t="e">
            <v>#REF!</v>
          </cell>
        </row>
        <row r="512">
          <cell r="B512" t="str">
            <v>MF-010</v>
          </cell>
          <cell r="C512" t="str">
            <v>COMPRESAS CALIENTES</v>
          </cell>
          <cell r="D512" t="str">
            <v>C</v>
          </cell>
          <cell r="E512" t="str">
            <v>MF</v>
          </cell>
          <cell r="F512" t="str">
            <v>E</v>
          </cell>
          <cell r="H512" t="str">
            <v>0</v>
          </cell>
          <cell r="I512" t="e">
            <v>#REF!</v>
          </cell>
          <cell r="J512" t="str">
            <v>0</v>
          </cell>
          <cell r="K512" t="str">
            <v>0</v>
          </cell>
          <cell r="L512" t="str">
            <v>0</v>
          </cell>
          <cell r="M512" t="str">
            <v>0</v>
          </cell>
          <cell r="N512" t="str">
            <v>0</v>
          </cell>
          <cell r="O512" t="e">
            <v>#REF!</v>
          </cell>
        </row>
        <row r="513">
          <cell r="B513" t="str">
            <v>MF-011</v>
          </cell>
          <cell r="C513" t="str">
            <v xml:space="preserve">EQUIPO DE TENS </v>
          </cell>
          <cell r="D513" t="str">
            <v>B</v>
          </cell>
          <cell r="E513" t="str">
            <v>MF</v>
          </cell>
          <cell r="F513" t="str">
            <v>E</v>
          </cell>
          <cell r="H513" t="str">
            <v>0</v>
          </cell>
          <cell r="I513" t="e">
            <v>#REF!</v>
          </cell>
          <cell r="J513" t="str">
            <v>0</v>
          </cell>
          <cell r="K513" t="str">
            <v>0</v>
          </cell>
          <cell r="L513" t="str">
            <v>0</v>
          </cell>
          <cell r="M513" t="str">
            <v>0</v>
          </cell>
          <cell r="N513" t="str">
            <v>0</v>
          </cell>
          <cell r="O513" t="e">
            <v>#REF!</v>
          </cell>
        </row>
        <row r="514">
          <cell r="B514" t="str">
            <v>MF-012</v>
          </cell>
          <cell r="C514" t="str">
            <v>EQUIPO DE TERAPIA CON ONDA CORTA</v>
          </cell>
          <cell r="D514" t="str">
            <v>B</v>
          </cell>
          <cell r="E514" t="str">
            <v>MF</v>
          </cell>
          <cell r="F514" t="str">
            <v>E</v>
          </cell>
          <cell r="H514" t="str">
            <v>0</v>
          </cell>
          <cell r="I514" t="e">
            <v>#REF!</v>
          </cell>
          <cell r="J514" t="str">
            <v>0</v>
          </cell>
          <cell r="K514" t="str">
            <v>0</v>
          </cell>
          <cell r="L514" t="str">
            <v>0</v>
          </cell>
          <cell r="M514" t="str">
            <v>0</v>
          </cell>
          <cell r="N514" t="str">
            <v>0</v>
          </cell>
          <cell r="O514" t="e">
            <v>#REF!</v>
          </cell>
        </row>
        <row r="515">
          <cell r="B515" t="str">
            <v>MF-013</v>
          </cell>
          <cell r="C515" t="str">
            <v>EQUIPO DE TERAPIA CON ULTRASONIDO</v>
          </cell>
          <cell r="D515" t="str">
            <v>B</v>
          </cell>
          <cell r="E515" t="str">
            <v>MF</v>
          </cell>
          <cell r="F515" t="str">
            <v>E</v>
          </cell>
          <cell r="H515" t="str">
            <v>0</v>
          </cell>
          <cell r="I515" t="e">
            <v>#REF!</v>
          </cell>
          <cell r="J515" t="str">
            <v>0</v>
          </cell>
          <cell r="K515" t="str">
            <v>0</v>
          </cell>
          <cell r="L515" t="str">
            <v>0</v>
          </cell>
          <cell r="M515" t="str">
            <v>0</v>
          </cell>
          <cell r="N515" t="str">
            <v>0</v>
          </cell>
          <cell r="O515" t="e">
            <v>#REF!</v>
          </cell>
        </row>
        <row r="516">
          <cell r="B516" t="str">
            <v>MF-014</v>
          </cell>
          <cell r="C516" t="str">
            <v>ESCALERA COMBINADA CON RAMPA</v>
          </cell>
          <cell r="D516" t="str">
            <v>C</v>
          </cell>
          <cell r="E516" t="str">
            <v>MF</v>
          </cell>
          <cell r="F516" t="str">
            <v>E</v>
          </cell>
          <cell r="H516" t="str">
            <v>0</v>
          </cell>
          <cell r="I516" t="e">
            <v>#REF!</v>
          </cell>
          <cell r="J516" t="str">
            <v>0</v>
          </cell>
          <cell r="K516" t="str">
            <v>0</v>
          </cell>
          <cell r="L516" t="str">
            <v>0</v>
          </cell>
          <cell r="M516" t="str">
            <v>0</v>
          </cell>
          <cell r="N516" t="str">
            <v>0</v>
          </cell>
          <cell r="O516" t="e">
            <v>#REF!</v>
          </cell>
        </row>
        <row r="517">
          <cell r="B517" t="str">
            <v>MF-015</v>
          </cell>
          <cell r="C517" t="str">
            <v>ESCALERA SUECA</v>
          </cell>
          <cell r="D517" t="str">
            <v>C</v>
          </cell>
          <cell r="E517" t="str">
            <v>MF</v>
          </cell>
          <cell r="F517" t="str">
            <v>E</v>
          </cell>
          <cell r="H517" t="str">
            <v>0</v>
          </cell>
          <cell r="I517" t="e">
            <v>#REF!</v>
          </cell>
          <cell r="J517" t="str">
            <v>0</v>
          </cell>
          <cell r="K517" t="str">
            <v>0</v>
          </cell>
          <cell r="L517" t="str">
            <v>0</v>
          </cell>
          <cell r="M517" t="str">
            <v>0</v>
          </cell>
          <cell r="N517" t="str">
            <v>0</v>
          </cell>
          <cell r="O517" t="e">
            <v>#REF!</v>
          </cell>
        </row>
        <row r="518">
          <cell r="B518" t="str">
            <v>MF-016</v>
          </cell>
          <cell r="C518" t="str">
            <v>ESPEJO POSTURAL</v>
          </cell>
          <cell r="D518" t="str">
            <v>C</v>
          </cell>
          <cell r="E518" t="str">
            <v>MF</v>
          </cell>
          <cell r="F518" t="str">
            <v>E</v>
          </cell>
          <cell r="H518" t="str">
            <v>0</v>
          </cell>
          <cell r="I518" t="e">
            <v>#REF!</v>
          </cell>
          <cell r="J518" t="str">
            <v>0</v>
          </cell>
          <cell r="K518" t="str">
            <v>0</v>
          </cell>
          <cell r="L518" t="str">
            <v>0</v>
          </cell>
          <cell r="M518" t="str">
            <v>0</v>
          </cell>
          <cell r="N518" t="str">
            <v>0</v>
          </cell>
          <cell r="O518" t="e">
            <v>#REF!</v>
          </cell>
        </row>
        <row r="519">
          <cell r="B519" t="str">
            <v>MF-017</v>
          </cell>
          <cell r="C519" t="str">
            <v>ESTIMULADOR NERVIOSO TRANSCUTANEO  (TENS)</v>
          </cell>
          <cell r="D519" t="str">
            <v>B</v>
          </cell>
          <cell r="E519" t="str">
            <v>MF</v>
          </cell>
          <cell r="F519" t="str">
            <v>E</v>
          </cell>
          <cell r="H519" t="str">
            <v>0</v>
          </cell>
          <cell r="I519" t="e">
            <v>#REF!</v>
          </cell>
          <cell r="J519" t="str">
            <v>0</v>
          </cell>
          <cell r="K519" t="str">
            <v>0</v>
          </cell>
          <cell r="L519" t="str">
            <v>0</v>
          </cell>
          <cell r="M519" t="str">
            <v>0</v>
          </cell>
          <cell r="N519" t="str">
            <v>0</v>
          </cell>
          <cell r="O519" t="e">
            <v>#REF!</v>
          </cell>
        </row>
        <row r="520">
          <cell r="B520" t="str">
            <v>MF-018</v>
          </cell>
          <cell r="C520" t="str">
            <v>JUEGO DE PESAS (MANGUERAS) 2 A 10 KG.</v>
          </cell>
          <cell r="D520" t="str">
            <v>C</v>
          </cell>
          <cell r="E520" t="str">
            <v>MF</v>
          </cell>
          <cell r="F520" t="str">
            <v>E</v>
          </cell>
          <cell r="H520" t="str">
            <v>0</v>
          </cell>
          <cell r="I520" t="e">
            <v>#REF!</v>
          </cell>
          <cell r="J520" t="str">
            <v>0</v>
          </cell>
          <cell r="K520" t="str">
            <v>0</v>
          </cell>
          <cell r="L520" t="str">
            <v>0</v>
          </cell>
          <cell r="M520" t="str">
            <v>0</v>
          </cell>
          <cell r="N520" t="str">
            <v>0</v>
          </cell>
          <cell r="O520" t="e">
            <v>#REF!</v>
          </cell>
        </row>
        <row r="521">
          <cell r="B521" t="str">
            <v>MF-019</v>
          </cell>
          <cell r="C521" t="str">
            <v>JUGUETES DE ESTIMULACIÓN COGNITIVA Y COORDINACIÓN VISOMOTORA</v>
          </cell>
          <cell r="D521" t="str">
            <v>C</v>
          </cell>
          <cell r="E521" t="str">
            <v>MF</v>
          </cell>
          <cell r="F521" t="str">
            <v>E</v>
          </cell>
          <cell r="H521" t="str">
            <v>0</v>
          </cell>
          <cell r="I521" t="e">
            <v>#REF!</v>
          </cell>
          <cell r="J521">
            <v>3</v>
          </cell>
          <cell r="K521" t="str">
            <v>0</v>
          </cell>
          <cell r="L521" t="str">
            <v>0</v>
          </cell>
          <cell r="M521" t="str">
            <v>0</v>
          </cell>
          <cell r="N521" t="str">
            <v>0</v>
          </cell>
          <cell r="O521" t="e">
            <v>#REF!</v>
          </cell>
        </row>
        <row r="522">
          <cell r="B522" t="str">
            <v>MF-020</v>
          </cell>
          <cell r="C522" t="str">
            <v>KIT DE BANDAS ELÁSTICAS</v>
          </cell>
          <cell r="D522" t="str">
            <v>C</v>
          </cell>
          <cell r="E522" t="str">
            <v>MF</v>
          </cell>
          <cell r="F522" t="str">
            <v>E</v>
          </cell>
          <cell r="H522" t="str">
            <v>0</v>
          </cell>
          <cell r="I522" t="e">
            <v>#REF!</v>
          </cell>
          <cell r="J522" t="str">
            <v>0</v>
          </cell>
          <cell r="K522" t="str">
            <v>0</v>
          </cell>
          <cell r="L522" t="str">
            <v>0</v>
          </cell>
          <cell r="M522" t="str">
            <v>0</v>
          </cell>
          <cell r="N522" t="str">
            <v>0</v>
          </cell>
          <cell r="O522" t="e">
            <v>#REF!</v>
          </cell>
        </row>
        <row r="523">
          <cell r="B523" t="str">
            <v>MF-021</v>
          </cell>
          <cell r="C523" t="str">
            <v>MANCUERNAS</v>
          </cell>
          <cell r="D523" t="str">
            <v>C</v>
          </cell>
          <cell r="E523" t="str">
            <v>MF</v>
          </cell>
          <cell r="F523" t="str">
            <v>E</v>
          </cell>
          <cell r="H523" t="str">
            <v>0</v>
          </cell>
          <cell r="I523" t="e">
            <v>#REF!</v>
          </cell>
          <cell r="J523" t="str">
            <v>0</v>
          </cell>
          <cell r="K523" t="str">
            <v>0</v>
          </cell>
          <cell r="L523" t="str">
            <v>0</v>
          </cell>
          <cell r="M523" t="str">
            <v>0</v>
          </cell>
          <cell r="N523" t="str">
            <v>0</v>
          </cell>
          <cell r="O523" t="e">
            <v>#REF!</v>
          </cell>
        </row>
        <row r="524">
          <cell r="B524" t="str">
            <v>MF-022</v>
          </cell>
          <cell r="C524" t="str">
            <v>MESA PARA MASAJES</v>
          </cell>
          <cell r="D524" t="str">
            <v>C</v>
          </cell>
          <cell r="E524" t="str">
            <v>MF</v>
          </cell>
          <cell r="F524" t="str">
            <v>E</v>
          </cell>
          <cell r="H524" t="str">
            <v>0</v>
          </cell>
          <cell r="I524" t="e">
            <v>#REF!</v>
          </cell>
          <cell r="J524" t="str">
            <v>0</v>
          </cell>
          <cell r="K524" t="str">
            <v>0</v>
          </cell>
          <cell r="L524" t="str">
            <v>0</v>
          </cell>
          <cell r="M524" t="str">
            <v>0</v>
          </cell>
          <cell r="N524" t="str">
            <v>0</v>
          </cell>
          <cell r="O524" t="e">
            <v>#REF!</v>
          </cell>
        </row>
        <row r="525">
          <cell r="B525" t="str">
            <v>MF-023</v>
          </cell>
          <cell r="C525" t="str">
            <v>MESITA METÁLICA PARA TANQUE DE COMPRESAS</v>
          </cell>
          <cell r="D525" t="str">
            <v>MC</v>
          </cell>
          <cell r="E525" t="str">
            <v>MF</v>
          </cell>
          <cell r="F525" t="str">
            <v>E</v>
          </cell>
          <cell r="H525" t="str">
            <v>0</v>
          </cell>
          <cell r="I525" t="e">
            <v>#REF!</v>
          </cell>
          <cell r="J525" t="str">
            <v>0</v>
          </cell>
          <cell r="K525" t="str">
            <v>0</v>
          </cell>
          <cell r="L525" t="str">
            <v>0</v>
          </cell>
          <cell r="M525" t="str">
            <v>0</v>
          </cell>
          <cell r="N525" t="str">
            <v>0</v>
          </cell>
          <cell r="O525" t="e">
            <v>#REF!</v>
          </cell>
        </row>
        <row r="526">
          <cell r="B526" t="str">
            <v>MF-024</v>
          </cell>
          <cell r="C526" t="str">
            <v>MINIGIMNASIO</v>
          </cell>
          <cell r="D526" t="str">
            <v>C</v>
          </cell>
          <cell r="E526" t="str">
            <v>MF</v>
          </cell>
          <cell r="F526" t="str">
            <v>E</v>
          </cell>
          <cell r="H526" t="str">
            <v>0</v>
          </cell>
          <cell r="I526" t="e">
            <v>#REF!</v>
          </cell>
          <cell r="J526" t="str">
            <v>0</v>
          </cell>
          <cell r="K526" t="str">
            <v>0</v>
          </cell>
          <cell r="L526" t="str">
            <v>0</v>
          </cell>
          <cell r="M526" t="str">
            <v>0</v>
          </cell>
          <cell r="N526" t="str">
            <v>0</v>
          </cell>
          <cell r="O526" t="e">
            <v>#REF!</v>
          </cell>
        </row>
        <row r="527">
          <cell r="B527" t="str">
            <v>MF-025</v>
          </cell>
          <cell r="C527" t="str">
            <v>MULETAS</v>
          </cell>
          <cell r="D527" t="str">
            <v>C</v>
          </cell>
          <cell r="E527" t="str">
            <v>MF</v>
          </cell>
          <cell r="F527" t="str">
            <v>E</v>
          </cell>
          <cell r="H527" t="str">
            <v>0</v>
          </cell>
          <cell r="I527" t="e">
            <v>#REF!</v>
          </cell>
          <cell r="J527">
            <v>2</v>
          </cell>
          <cell r="K527" t="str">
            <v>0</v>
          </cell>
          <cell r="L527" t="str">
            <v>0</v>
          </cell>
          <cell r="M527" t="str">
            <v>0</v>
          </cell>
          <cell r="N527" t="str">
            <v>0</v>
          </cell>
          <cell r="O527" t="e">
            <v>#REF!</v>
          </cell>
        </row>
        <row r="528">
          <cell r="B528" t="str">
            <v>MF-026</v>
          </cell>
          <cell r="C528" t="str">
            <v>PELOTAS TERAPÉUTICA BOBATH</v>
          </cell>
          <cell r="D528" t="str">
            <v>C</v>
          </cell>
          <cell r="E528" t="str">
            <v>MF</v>
          </cell>
          <cell r="F528" t="str">
            <v>E</v>
          </cell>
          <cell r="H528" t="str">
            <v>0</v>
          </cell>
          <cell r="I528" t="e">
            <v>#REF!</v>
          </cell>
          <cell r="J528">
            <v>6</v>
          </cell>
          <cell r="K528" t="str">
            <v>0</v>
          </cell>
          <cell r="L528" t="str">
            <v>0</v>
          </cell>
          <cell r="M528" t="str">
            <v>0</v>
          </cell>
          <cell r="N528" t="str">
            <v>0</v>
          </cell>
          <cell r="O528" t="e">
            <v>#REF!</v>
          </cell>
        </row>
        <row r="529">
          <cell r="B529" t="str">
            <v>MF-027</v>
          </cell>
          <cell r="C529" t="str">
            <v xml:space="preserve">PLATAFORMA CON ESCALERA Y RAMPA </v>
          </cell>
          <cell r="D529" t="str">
            <v>C</v>
          </cell>
          <cell r="E529" t="str">
            <v>MF</v>
          </cell>
          <cell r="F529" t="str">
            <v>E</v>
          </cell>
          <cell r="H529" t="str">
            <v>0</v>
          </cell>
          <cell r="I529" t="e">
            <v>#REF!</v>
          </cell>
          <cell r="J529" t="str">
            <v>0</v>
          </cell>
          <cell r="K529" t="str">
            <v>0</v>
          </cell>
          <cell r="L529" t="str">
            <v>0</v>
          </cell>
          <cell r="M529" t="str">
            <v>0</v>
          </cell>
          <cell r="N529" t="str">
            <v>0</v>
          </cell>
          <cell r="O529" t="e">
            <v>#REF!</v>
          </cell>
        </row>
        <row r="530">
          <cell r="B530" t="str">
            <v>MF-028</v>
          </cell>
          <cell r="C530" t="str">
            <v>POLEA CON CONTRAPESAS , SET DE PESAS</v>
          </cell>
          <cell r="D530" t="str">
            <v>C</v>
          </cell>
          <cell r="E530" t="str">
            <v>MF</v>
          </cell>
          <cell r="F530" t="str">
            <v>E</v>
          </cell>
          <cell r="H530" t="str">
            <v>0</v>
          </cell>
          <cell r="I530" t="e">
            <v>#REF!</v>
          </cell>
          <cell r="J530" t="str">
            <v>0</v>
          </cell>
          <cell r="K530" t="str">
            <v>0</v>
          </cell>
          <cell r="L530" t="str">
            <v>0</v>
          </cell>
          <cell r="M530" t="str">
            <v>0</v>
          </cell>
          <cell r="N530" t="str">
            <v>0</v>
          </cell>
          <cell r="O530" t="e">
            <v>#REF!</v>
          </cell>
        </row>
        <row r="531">
          <cell r="B531" t="str">
            <v>MF-029</v>
          </cell>
          <cell r="C531" t="str">
            <v>RUEDA DE MARINO CON MANIVELA PARA EJERCICIOS DE HOMBRO</v>
          </cell>
          <cell r="D531" t="str">
            <v>C</v>
          </cell>
          <cell r="E531" t="str">
            <v>MF</v>
          </cell>
          <cell r="F531" t="str">
            <v>E</v>
          </cell>
          <cell r="H531" t="str">
            <v>0</v>
          </cell>
          <cell r="I531" t="e">
            <v>#REF!</v>
          </cell>
          <cell r="J531" t="str">
            <v>0</v>
          </cell>
          <cell r="K531" t="str">
            <v>0</v>
          </cell>
          <cell r="L531" t="str">
            <v>0</v>
          </cell>
          <cell r="M531" t="str">
            <v>0</v>
          </cell>
          <cell r="N531" t="str">
            <v>0</v>
          </cell>
          <cell r="O531" t="e">
            <v>#REF!</v>
          </cell>
        </row>
        <row r="532">
          <cell r="B532" t="str">
            <v>MF-030</v>
          </cell>
          <cell r="C532" t="str">
            <v>SET DE COMPRESAS FRÍAS</v>
          </cell>
          <cell r="D532" t="str">
            <v>C</v>
          </cell>
          <cell r="E532" t="str">
            <v>MF</v>
          </cell>
          <cell r="F532" t="str">
            <v>E</v>
          </cell>
          <cell r="H532" t="str">
            <v>0</v>
          </cell>
          <cell r="I532" t="e">
            <v>#REF!</v>
          </cell>
          <cell r="J532" t="str">
            <v>0</v>
          </cell>
          <cell r="K532" t="str">
            <v>0</v>
          </cell>
          <cell r="L532" t="str">
            <v>0</v>
          </cell>
          <cell r="M532" t="str">
            <v>0</v>
          </cell>
          <cell r="N532" t="str">
            <v>0</v>
          </cell>
          <cell r="O532" t="e">
            <v>#REF!</v>
          </cell>
        </row>
        <row r="533">
          <cell r="B533" t="str">
            <v>MF-031</v>
          </cell>
          <cell r="C533" t="str">
            <v>TANQUE DE COMPRESAS CALIENTES</v>
          </cell>
          <cell r="D533" t="str">
            <v>C</v>
          </cell>
          <cell r="E533" t="str">
            <v>MF</v>
          </cell>
          <cell r="F533" t="str">
            <v>E</v>
          </cell>
          <cell r="H533" t="str">
            <v>0</v>
          </cell>
          <cell r="I533" t="e">
            <v>#REF!</v>
          </cell>
          <cell r="J533" t="str">
            <v>0</v>
          </cell>
          <cell r="K533" t="str">
            <v>0</v>
          </cell>
          <cell r="L533" t="str">
            <v>0</v>
          </cell>
          <cell r="M533" t="str">
            <v>0</v>
          </cell>
          <cell r="N533" t="str">
            <v>0</v>
          </cell>
          <cell r="O533" t="e">
            <v>#REF!</v>
          </cell>
        </row>
        <row r="534">
          <cell r="B534" t="str">
            <v>MF-032</v>
          </cell>
          <cell r="C534" t="str">
            <v>TANQUE DE COMPRESAS FRÍAS</v>
          </cell>
          <cell r="D534" t="str">
            <v>C</v>
          </cell>
          <cell r="E534" t="str">
            <v>MF</v>
          </cell>
          <cell r="F534" t="str">
            <v>E</v>
          </cell>
          <cell r="H534" t="str">
            <v>0</v>
          </cell>
          <cell r="I534" t="e">
            <v>#REF!</v>
          </cell>
          <cell r="J534" t="str">
            <v>0</v>
          </cell>
          <cell r="K534" t="str">
            <v>0</v>
          </cell>
          <cell r="L534" t="str">
            <v>0</v>
          </cell>
          <cell r="M534" t="str">
            <v>0</v>
          </cell>
          <cell r="N534" t="str">
            <v>0</v>
          </cell>
          <cell r="O534" t="e">
            <v>#REF!</v>
          </cell>
        </row>
        <row r="535">
          <cell r="B535" t="str">
            <v>MF-033</v>
          </cell>
          <cell r="C535" t="str">
            <v>TANQUE DE HIDROTERAPIA PARA MIEMBROS INFERIORES</v>
          </cell>
          <cell r="D535" t="str">
            <v>E</v>
          </cell>
          <cell r="E535" t="str">
            <v>MF</v>
          </cell>
          <cell r="F535" t="str">
            <v>E</v>
          </cell>
          <cell r="H535" t="str">
            <v>0</v>
          </cell>
          <cell r="I535" t="e">
            <v>#REF!</v>
          </cell>
          <cell r="J535" t="str">
            <v>0</v>
          </cell>
          <cell r="K535" t="str">
            <v>0</v>
          </cell>
          <cell r="L535" t="str">
            <v>0</v>
          </cell>
          <cell r="M535" t="str">
            <v>0</v>
          </cell>
          <cell r="N535" t="str">
            <v>0</v>
          </cell>
          <cell r="O535" t="e">
            <v>#REF!</v>
          </cell>
        </row>
        <row r="536">
          <cell r="B536" t="str">
            <v>MF-034</v>
          </cell>
          <cell r="C536" t="str">
            <v>TANQUE DE HIDROTERAPIA PARA MIEMBROS SUPERIORES</v>
          </cell>
          <cell r="D536" t="str">
            <v>E</v>
          </cell>
          <cell r="E536" t="str">
            <v>MF</v>
          </cell>
          <cell r="F536" t="str">
            <v>E</v>
          </cell>
          <cell r="H536" t="str">
            <v>0</v>
          </cell>
          <cell r="I536" t="e">
            <v>#REF!</v>
          </cell>
          <cell r="J536" t="str">
            <v>0</v>
          </cell>
          <cell r="K536" t="str">
            <v>0</v>
          </cell>
          <cell r="L536" t="str">
            <v>0</v>
          </cell>
          <cell r="M536" t="str">
            <v>0</v>
          </cell>
          <cell r="N536" t="str">
            <v>0</v>
          </cell>
          <cell r="O536" t="e">
            <v>#REF!</v>
          </cell>
        </row>
        <row r="537">
          <cell r="B537" t="str">
            <v>MF-035</v>
          </cell>
          <cell r="C537" t="str">
            <v>TANQUE DE PARAFINA</v>
          </cell>
          <cell r="D537" t="str">
            <v>B</v>
          </cell>
          <cell r="E537" t="str">
            <v>MF</v>
          </cell>
          <cell r="F537" t="str">
            <v>E</v>
          </cell>
          <cell r="H537" t="str">
            <v>0</v>
          </cell>
          <cell r="I537" t="e">
            <v>#REF!</v>
          </cell>
          <cell r="J537" t="str">
            <v>0</v>
          </cell>
          <cell r="K537" t="str">
            <v>0</v>
          </cell>
          <cell r="L537" t="str">
            <v>0</v>
          </cell>
          <cell r="M537" t="str">
            <v>0</v>
          </cell>
          <cell r="N537" t="str">
            <v>0</v>
          </cell>
          <cell r="O537" t="e">
            <v>#REF!</v>
          </cell>
        </row>
        <row r="538">
          <cell r="B538" t="str">
            <v>MO-001</v>
          </cell>
          <cell r="C538" t="str">
            <v>ELECTROCARDIOGRAFO DE 03 CANALES</v>
          </cell>
          <cell r="D538" t="str">
            <v>B</v>
          </cell>
          <cell r="E538" t="str">
            <v>MO</v>
          </cell>
          <cell r="F538" t="str">
            <v>E</v>
          </cell>
          <cell r="H538" t="str">
            <v>0</v>
          </cell>
          <cell r="I538" t="e">
            <v>#REF!</v>
          </cell>
          <cell r="J538">
            <v>1</v>
          </cell>
          <cell r="K538" t="str">
            <v>0</v>
          </cell>
          <cell r="L538" t="str">
            <v>0</v>
          </cell>
          <cell r="M538" t="str">
            <v>0</v>
          </cell>
          <cell r="N538" t="str">
            <v>0</v>
          </cell>
          <cell r="O538" t="e">
            <v>#REF!</v>
          </cell>
        </row>
        <row r="539">
          <cell r="B539" t="str">
            <v>MO-002</v>
          </cell>
          <cell r="C539" t="str">
            <v>ELECTROENCEFALÓGRAFO + POTENCIALES EVOCADOS</v>
          </cell>
          <cell r="D539" t="str">
            <v>B</v>
          </cell>
          <cell r="E539" t="str">
            <v>MO</v>
          </cell>
          <cell r="F539" t="str">
            <v>E</v>
          </cell>
          <cell r="H539" t="str">
            <v>0</v>
          </cell>
          <cell r="I539" t="e">
            <v>#REF!</v>
          </cell>
          <cell r="J539" t="str">
            <v>0</v>
          </cell>
          <cell r="K539" t="str">
            <v>0</v>
          </cell>
          <cell r="L539" t="str">
            <v>0</v>
          </cell>
          <cell r="M539" t="str">
            <v>0</v>
          </cell>
          <cell r="N539" t="str">
            <v>0</v>
          </cell>
          <cell r="O539" t="e">
            <v>#REF!</v>
          </cell>
        </row>
        <row r="540">
          <cell r="B540" t="str">
            <v>MO-003</v>
          </cell>
          <cell r="C540" t="str">
            <v>FAJA ERGOMETRICA CON MONITOR</v>
          </cell>
          <cell r="D540" t="str">
            <v>B</v>
          </cell>
          <cell r="E540" t="str">
            <v>MO</v>
          </cell>
          <cell r="F540" t="str">
            <v>E</v>
          </cell>
          <cell r="H540" t="str">
            <v>0</v>
          </cell>
          <cell r="I540" t="e">
            <v>#REF!</v>
          </cell>
          <cell r="J540" t="str">
            <v>0</v>
          </cell>
          <cell r="K540" t="str">
            <v>0</v>
          </cell>
          <cell r="L540" t="str">
            <v>0</v>
          </cell>
          <cell r="M540" t="str">
            <v>0</v>
          </cell>
          <cell r="N540" t="str">
            <v>0</v>
          </cell>
          <cell r="O540" t="e">
            <v>#REF!</v>
          </cell>
        </row>
        <row r="541">
          <cell r="B541" t="str">
            <v>MO-004</v>
          </cell>
          <cell r="C541" t="str">
            <v>HOLTER DIGITAL</v>
          </cell>
          <cell r="D541" t="str">
            <v>B</v>
          </cell>
          <cell r="E541" t="str">
            <v>MO</v>
          </cell>
          <cell r="F541" t="str">
            <v>E</v>
          </cell>
          <cell r="H541" t="str">
            <v>0</v>
          </cell>
          <cell r="I541" t="e">
            <v>#REF!</v>
          </cell>
          <cell r="J541" t="str">
            <v>0</v>
          </cell>
          <cell r="K541" t="str">
            <v>0</v>
          </cell>
          <cell r="L541" t="str">
            <v>0</v>
          </cell>
          <cell r="M541" t="str">
            <v>0</v>
          </cell>
          <cell r="N541" t="str">
            <v>0</v>
          </cell>
          <cell r="O541" t="e">
            <v>#REF!</v>
          </cell>
        </row>
        <row r="542">
          <cell r="B542" t="str">
            <v>MO-005</v>
          </cell>
          <cell r="C542" t="str">
            <v>MONITOR DE FUNCIONES VITALES DE 5 PARÁMETROS</v>
          </cell>
          <cell r="D542" t="str">
            <v>B</v>
          </cell>
          <cell r="E542" t="str">
            <v>MO</v>
          </cell>
          <cell r="F542" t="str">
            <v>E</v>
          </cell>
          <cell r="H542" t="str">
            <v>0</v>
          </cell>
          <cell r="I542" t="e">
            <v>#REF!</v>
          </cell>
          <cell r="J542">
            <v>2</v>
          </cell>
          <cell r="K542" t="str">
            <v>0</v>
          </cell>
          <cell r="L542" t="str">
            <v>0</v>
          </cell>
          <cell r="M542" t="str">
            <v>0</v>
          </cell>
          <cell r="N542" t="str">
            <v>0</v>
          </cell>
          <cell r="O542" t="e">
            <v>#REF!</v>
          </cell>
        </row>
        <row r="543">
          <cell r="B543" t="str">
            <v>MO-006</v>
          </cell>
          <cell r="C543" t="str">
            <v>MONITOR DE FUNCIONES VITALES DE 5 PARÁMETROS DE TRANSPORTE</v>
          </cell>
          <cell r="D543" t="str">
            <v>B</v>
          </cell>
          <cell r="E543" t="str">
            <v>MO</v>
          </cell>
          <cell r="F543" t="str">
            <v>E</v>
          </cell>
          <cell r="H543" t="str">
            <v>0</v>
          </cell>
          <cell r="I543" t="e">
            <v>#REF!</v>
          </cell>
          <cell r="J543">
            <v>1</v>
          </cell>
          <cell r="K543">
            <v>1</v>
          </cell>
          <cell r="L543" t="str">
            <v>0</v>
          </cell>
          <cell r="M543" t="str">
            <v>0</v>
          </cell>
          <cell r="N543" t="str">
            <v>0</v>
          </cell>
          <cell r="O543" t="e">
            <v>#REF!</v>
          </cell>
        </row>
        <row r="544">
          <cell r="B544" t="str">
            <v>MO-007</v>
          </cell>
          <cell r="C544" t="str">
            <v>MONITOR DE FUNCIONES VITALES DE 6 PARÁMETROS</v>
          </cell>
          <cell r="D544" t="str">
            <v>B</v>
          </cell>
          <cell r="E544" t="str">
            <v>MO</v>
          </cell>
          <cell r="F544" t="str">
            <v>E</v>
          </cell>
          <cell r="H544" t="str">
            <v>0</v>
          </cell>
          <cell r="I544" t="e">
            <v>#REF!</v>
          </cell>
          <cell r="J544" t="str">
            <v>0</v>
          </cell>
          <cell r="K544" t="str">
            <v>0</v>
          </cell>
          <cell r="L544" t="str">
            <v>0</v>
          </cell>
          <cell r="M544" t="str">
            <v>0</v>
          </cell>
          <cell r="N544" t="str">
            <v>0</v>
          </cell>
          <cell r="O544" t="e">
            <v>#REF!</v>
          </cell>
        </row>
        <row r="545">
          <cell r="B545" t="str">
            <v>MO-008</v>
          </cell>
          <cell r="C545" t="str">
            <v>MONITOR DE FUNCIONES VITALES DE 7 PARÁMETROS</v>
          </cell>
          <cell r="D545" t="str">
            <v>B</v>
          </cell>
          <cell r="E545" t="str">
            <v>MO</v>
          </cell>
          <cell r="F545" t="str">
            <v>E</v>
          </cell>
          <cell r="H545" t="str">
            <v>0</v>
          </cell>
          <cell r="I545" t="e">
            <v>#REF!</v>
          </cell>
          <cell r="J545" t="str">
            <v>0</v>
          </cell>
          <cell r="K545" t="str">
            <v>0</v>
          </cell>
          <cell r="L545" t="str">
            <v>0</v>
          </cell>
          <cell r="M545" t="str">
            <v>0</v>
          </cell>
          <cell r="N545" t="str">
            <v>0</v>
          </cell>
          <cell r="O545" t="e">
            <v>#REF!</v>
          </cell>
        </row>
        <row r="546">
          <cell r="B546" t="str">
            <v>MO-009</v>
          </cell>
          <cell r="C546" t="str">
            <v>MONITOR DE FUNCIONES VITALES DE 7 PARÁMETROS - NEONATAL</v>
          </cell>
          <cell r="D546" t="str">
            <v>B</v>
          </cell>
          <cell r="E546" t="str">
            <v>MO</v>
          </cell>
          <cell r="F546" t="str">
            <v>E</v>
          </cell>
          <cell r="H546" t="str">
            <v>0</v>
          </cell>
          <cell r="I546" t="e">
            <v>#REF!</v>
          </cell>
          <cell r="J546" t="str">
            <v>0</v>
          </cell>
          <cell r="K546" t="str">
            <v>0</v>
          </cell>
          <cell r="L546" t="str">
            <v>0</v>
          </cell>
          <cell r="M546" t="str">
            <v>0</v>
          </cell>
          <cell r="N546" t="str">
            <v>0</v>
          </cell>
          <cell r="O546" t="e">
            <v>#REF!</v>
          </cell>
        </row>
        <row r="547">
          <cell r="B547" t="str">
            <v>MO-010</v>
          </cell>
          <cell r="C547" t="str">
            <v>MONITOR DE PRESIÓN INTRA-ABDOMINAL</v>
          </cell>
          <cell r="D547" t="str">
            <v>B</v>
          </cell>
          <cell r="E547" t="str">
            <v>MO</v>
          </cell>
          <cell r="F547" t="str">
            <v>E</v>
          </cell>
          <cell r="H547" t="str">
            <v>0</v>
          </cell>
          <cell r="I547" t="e">
            <v>#REF!</v>
          </cell>
          <cell r="J547">
            <v>1</v>
          </cell>
          <cell r="K547" t="str">
            <v>0</v>
          </cell>
          <cell r="L547" t="str">
            <v>0</v>
          </cell>
          <cell r="M547" t="str">
            <v>0</v>
          </cell>
          <cell r="N547" t="str">
            <v>0</v>
          </cell>
          <cell r="O547" t="e">
            <v>#REF!</v>
          </cell>
        </row>
        <row r="548">
          <cell r="B548" t="str">
            <v>MO-011</v>
          </cell>
          <cell r="C548" t="str">
            <v>MONITOR DE PRESIÓN INTRACRANEAL PORTATIL</v>
          </cell>
          <cell r="D548" t="str">
            <v>B</v>
          </cell>
          <cell r="E548" t="str">
            <v>MO</v>
          </cell>
          <cell r="F548" t="str">
            <v>E</v>
          </cell>
          <cell r="H548" t="str">
            <v>0</v>
          </cell>
          <cell r="I548" t="e">
            <v>#REF!</v>
          </cell>
          <cell r="J548">
            <v>1</v>
          </cell>
          <cell r="K548" t="str">
            <v>0</v>
          </cell>
          <cell r="L548" t="str">
            <v>0</v>
          </cell>
          <cell r="M548" t="str">
            <v>0</v>
          </cell>
          <cell r="N548" t="str">
            <v>0</v>
          </cell>
          <cell r="O548" t="e">
            <v>#REF!</v>
          </cell>
        </row>
        <row r="549">
          <cell r="B549" t="str">
            <v>MO-012</v>
          </cell>
          <cell r="C549" t="str">
            <v>MONITOR DEL ESTADO HIPNÓTICO</v>
          </cell>
          <cell r="D549" t="str">
            <v>B</v>
          </cell>
          <cell r="E549" t="str">
            <v>MO</v>
          </cell>
          <cell r="F549" t="str">
            <v>E</v>
          </cell>
          <cell r="H549" t="str">
            <v>0</v>
          </cell>
          <cell r="I549" t="e">
            <v>#REF!</v>
          </cell>
          <cell r="J549" t="str">
            <v>0</v>
          </cell>
          <cell r="K549" t="str">
            <v>0</v>
          </cell>
          <cell r="L549" t="str">
            <v>0</v>
          </cell>
          <cell r="M549" t="str">
            <v>0</v>
          </cell>
          <cell r="N549" t="str">
            <v>0</v>
          </cell>
          <cell r="O549" t="e">
            <v>#REF!</v>
          </cell>
        </row>
        <row r="550">
          <cell r="B550" t="str">
            <v>MO-013</v>
          </cell>
          <cell r="C550" t="str">
            <v>MONITOR ESOFAGICO DE GASTO CARDIACO</v>
          </cell>
          <cell r="D550" t="str">
            <v>B</v>
          </cell>
          <cell r="E550" t="str">
            <v>MO</v>
          </cell>
          <cell r="F550" t="str">
            <v>E</v>
          </cell>
          <cell r="H550" t="str">
            <v>0</v>
          </cell>
          <cell r="I550" t="e">
            <v>#REF!</v>
          </cell>
          <cell r="J550">
            <v>1</v>
          </cell>
          <cell r="K550" t="str">
            <v>0</v>
          </cell>
          <cell r="L550" t="str">
            <v>0</v>
          </cell>
          <cell r="M550" t="str">
            <v>0</v>
          </cell>
          <cell r="N550" t="str">
            <v>0</v>
          </cell>
          <cell r="O550" t="e">
            <v>#REF!</v>
          </cell>
        </row>
        <row r="551">
          <cell r="B551" t="str">
            <v>MO-014</v>
          </cell>
          <cell r="C551" t="str">
            <v>MONITOR FETAL</v>
          </cell>
          <cell r="D551" t="str">
            <v>B</v>
          </cell>
          <cell r="E551" t="str">
            <v>MO</v>
          </cell>
          <cell r="F551" t="str">
            <v>E</v>
          </cell>
          <cell r="H551" t="str">
            <v>0</v>
          </cell>
          <cell r="I551" t="e">
            <v>#REF!</v>
          </cell>
          <cell r="J551" t="str">
            <v>0</v>
          </cell>
          <cell r="K551" t="str">
            <v>0</v>
          </cell>
          <cell r="L551" t="str">
            <v>0</v>
          </cell>
          <cell r="M551" t="str">
            <v>0</v>
          </cell>
          <cell r="N551" t="str">
            <v>0</v>
          </cell>
          <cell r="O551" t="e">
            <v>#REF!</v>
          </cell>
        </row>
        <row r="552">
          <cell r="B552" t="str">
            <v>MO-015</v>
          </cell>
          <cell r="C552" t="str">
            <v>MONITOR FETAL GEMELAR</v>
          </cell>
          <cell r="D552" t="str">
            <v>B</v>
          </cell>
          <cell r="E552" t="str">
            <v>MO</v>
          </cell>
          <cell r="F552" t="str">
            <v>E</v>
          </cell>
          <cell r="H552" t="str">
            <v>0</v>
          </cell>
          <cell r="I552" t="e">
            <v>#REF!</v>
          </cell>
          <cell r="J552">
            <v>1</v>
          </cell>
          <cell r="K552" t="str">
            <v>0</v>
          </cell>
          <cell r="L552" t="str">
            <v>0</v>
          </cell>
          <cell r="M552" t="str">
            <v>0</v>
          </cell>
          <cell r="N552" t="str">
            <v>0</v>
          </cell>
          <cell r="O552" t="e">
            <v>#REF!</v>
          </cell>
        </row>
        <row r="553">
          <cell r="B553" t="str">
            <v>MO-016</v>
          </cell>
          <cell r="C553" t="str">
            <v>PULSOXIMETRO ADULTO/PEDIÁTRICO</v>
          </cell>
          <cell r="D553" t="str">
            <v>B</v>
          </cell>
          <cell r="E553" t="str">
            <v>MO</v>
          </cell>
          <cell r="F553" t="str">
            <v>E</v>
          </cell>
          <cell r="H553" t="str">
            <v>0</v>
          </cell>
          <cell r="I553" t="e">
            <v>#REF!</v>
          </cell>
          <cell r="J553">
            <v>1</v>
          </cell>
          <cell r="K553">
            <v>1</v>
          </cell>
          <cell r="L553">
            <v>1</v>
          </cell>
          <cell r="M553">
            <v>1</v>
          </cell>
          <cell r="N553" t="str">
            <v>0</v>
          </cell>
          <cell r="O553" t="e">
            <v>#REF!</v>
          </cell>
        </row>
        <row r="554">
          <cell r="B554" t="str">
            <v>MO-017</v>
          </cell>
          <cell r="C554" t="str">
            <v>SISTEMA MAPA (MONITOREO DE PRESION AMBULATORIA CONTINUA)</v>
          </cell>
          <cell r="D554" t="str">
            <v>B</v>
          </cell>
          <cell r="E554" t="str">
            <v>MO</v>
          </cell>
          <cell r="F554" t="str">
            <v>E</v>
          </cell>
          <cell r="H554" t="str">
            <v>0</v>
          </cell>
          <cell r="I554" t="e">
            <v>#REF!</v>
          </cell>
          <cell r="J554" t="str">
            <v>0</v>
          </cell>
          <cell r="K554" t="str">
            <v>0</v>
          </cell>
          <cell r="L554" t="str">
            <v>0</v>
          </cell>
          <cell r="M554" t="str">
            <v>0</v>
          </cell>
          <cell r="N554" t="str">
            <v>0</v>
          </cell>
          <cell r="O554" t="e">
            <v>#REF!</v>
          </cell>
        </row>
        <row r="555">
          <cell r="B555" t="str">
            <v>MOF-001</v>
          </cell>
          <cell r="C555" t="str">
            <v>BANCA ECUMENICA</v>
          </cell>
          <cell r="D555" t="str">
            <v>MA</v>
          </cell>
          <cell r="E555" t="str">
            <v>MOF</v>
          </cell>
          <cell r="F555" t="str">
            <v>E</v>
          </cell>
          <cell r="H555">
            <v>10</v>
          </cell>
          <cell r="I555" t="e">
            <v>#REF!</v>
          </cell>
          <cell r="J555" t="str">
            <v>0</v>
          </cell>
          <cell r="K555" t="str">
            <v>0</v>
          </cell>
          <cell r="L555" t="str">
            <v>0</v>
          </cell>
          <cell r="M555" t="str">
            <v>0</v>
          </cell>
          <cell r="N555" t="str">
            <v>0</v>
          </cell>
          <cell r="O555" t="e">
            <v>#REF!</v>
          </cell>
        </row>
        <row r="556">
          <cell r="B556" t="str">
            <v>MOF-002</v>
          </cell>
          <cell r="C556" t="str">
            <v>BANCO DE MADERA PARA VESTUARIO</v>
          </cell>
          <cell r="D556" t="str">
            <v>MA</v>
          </cell>
          <cell r="E556" t="str">
            <v>MOF</v>
          </cell>
          <cell r="F556" t="str">
            <v>E</v>
          </cell>
          <cell r="H556">
            <v>1</v>
          </cell>
          <cell r="I556" t="e">
            <v>#REF!</v>
          </cell>
          <cell r="J556">
            <v>2</v>
          </cell>
          <cell r="K556">
            <v>1</v>
          </cell>
          <cell r="L556" t="str">
            <v>0</v>
          </cell>
          <cell r="M556" t="str">
            <v>0</v>
          </cell>
          <cell r="N556" t="str">
            <v>0</v>
          </cell>
          <cell r="O556" t="e">
            <v>#REF!</v>
          </cell>
        </row>
        <row r="557">
          <cell r="B557" t="str">
            <v>MOF-003</v>
          </cell>
          <cell r="C557" t="str">
            <v>BANDEJA ACRILICA SIMPLE PARA ESCRITORIO</v>
          </cell>
          <cell r="D557" t="str">
            <v>MA</v>
          </cell>
          <cell r="E557" t="str">
            <v>MOF</v>
          </cell>
          <cell r="F557" t="str">
            <v>E</v>
          </cell>
          <cell r="H557">
            <v>1</v>
          </cell>
          <cell r="I557" t="e">
            <v>#REF!</v>
          </cell>
          <cell r="J557">
            <v>1</v>
          </cell>
          <cell r="K557">
            <v>1</v>
          </cell>
          <cell r="L557">
            <v>1</v>
          </cell>
          <cell r="M557">
            <v>1</v>
          </cell>
          <cell r="N557">
            <v>1</v>
          </cell>
          <cell r="O557" t="e">
            <v>#REF!</v>
          </cell>
        </row>
        <row r="558">
          <cell r="B558" t="str">
            <v>MOF-004</v>
          </cell>
          <cell r="C558" t="str">
            <v>BANDEJA METALICA SIMPLE PARA ESCRITORIO</v>
          </cell>
          <cell r="D558" t="str">
            <v>MA</v>
          </cell>
          <cell r="E558" t="str">
            <v>MOF</v>
          </cell>
          <cell r="F558" t="str">
            <v>E</v>
          </cell>
          <cell r="H558" t="str">
            <v>0</v>
          </cell>
          <cell r="I558" t="e">
            <v>#REF!</v>
          </cell>
          <cell r="J558" t="str">
            <v>0</v>
          </cell>
          <cell r="K558" t="str">
            <v>0</v>
          </cell>
          <cell r="L558" t="str">
            <v>0</v>
          </cell>
          <cell r="M558" t="str">
            <v>0</v>
          </cell>
          <cell r="N558" t="str">
            <v>0</v>
          </cell>
          <cell r="O558" t="e">
            <v>#REF!</v>
          </cell>
        </row>
        <row r="559">
          <cell r="B559" t="str">
            <v>MOF-005</v>
          </cell>
          <cell r="C559" t="str">
            <v>BUTACA METALICA DE 3 CUERPOS</v>
          </cell>
          <cell r="D559" t="str">
            <v>MA</v>
          </cell>
          <cell r="E559" t="str">
            <v>MOF</v>
          </cell>
          <cell r="F559" t="str">
            <v>E</v>
          </cell>
          <cell r="H559">
            <v>3</v>
          </cell>
          <cell r="I559" t="e">
            <v>#REF!</v>
          </cell>
          <cell r="J559">
            <v>6</v>
          </cell>
          <cell r="K559">
            <v>4</v>
          </cell>
          <cell r="L559">
            <v>4</v>
          </cell>
          <cell r="M559">
            <v>3</v>
          </cell>
          <cell r="N559">
            <v>3</v>
          </cell>
          <cell r="O559" t="e">
            <v>#REF!</v>
          </cell>
        </row>
        <row r="560">
          <cell r="B560" t="str">
            <v>MOF-006</v>
          </cell>
          <cell r="C560" t="str">
            <v>CAJA FUERTE CON CLAVE TIPO RELOJ</v>
          </cell>
          <cell r="D560" t="str">
            <v>MA</v>
          </cell>
          <cell r="E560" t="str">
            <v>MOF</v>
          </cell>
          <cell r="F560" t="str">
            <v>E</v>
          </cell>
          <cell r="H560" t="str">
            <v>0</v>
          </cell>
          <cell r="I560" t="e">
            <v>#REF!</v>
          </cell>
          <cell r="J560">
            <v>1</v>
          </cell>
          <cell r="K560">
            <v>1</v>
          </cell>
          <cell r="L560">
            <v>1</v>
          </cell>
          <cell r="M560">
            <v>1</v>
          </cell>
          <cell r="N560">
            <v>1</v>
          </cell>
          <cell r="O560" t="e">
            <v>#REF!</v>
          </cell>
        </row>
        <row r="561">
          <cell r="B561" t="str">
            <v>MOF-007</v>
          </cell>
          <cell r="C561" t="str">
            <v>CARPETAS UNIPERSONALES PARA AULA, TABLERO REBATIBLE</v>
          </cell>
          <cell r="D561" t="str">
            <v>MA</v>
          </cell>
          <cell r="E561" t="str">
            <v>MOF</v>
          </cell>
          <cell r="F561" t="str">
            <v>E</v>
          </cell>
          <cell r="H561">
            <v>10</v>
          </cell>
          <cell r="I561" t="e">
            <v>#REF!</v>
          </cell>
          <cell r="J561" t="str">
            <v>0</v>
          </cell>
          <cell r="K561" t="str">
            <v>0</v>
          </cell>
          <cell r="L561" t="str">
            <v>0</v>
          </cell>
          <cell r="M561" t="str">
            <v>0</v>
          </cell>
          <cell r="N561" t="str">
            <v>0</v>
          </cell>
          <cell r="O561" t="e">
            <v>#REF!</v>
          </cell>
        </row>
        <row r="562">
          <cell r="B562" t="str">
            <v>MOF-008</v>
          </cell>
          <cell r="C562" t="str">
            <v>CONJUNTO DE BUTACAS DE 3 UNIDADES</v>
          </cell>
          <cell r="D562" t="str">
            <v>MA</v>
          </cell>
          <cell r="E562" t="str">
            <v>MOF</v>
          </cell>
          <cell r="F562" t="str">
            <v>E</v>
          </cell>
          <cell r="H562">
            <v>1</v>
          </cell>
          <cell r="I562" t="e">
            <v>#REF!</v>
          </cell>
          <cell r="J562" t="str">
            <v>0</v>
          </cell>
          <cell r="K562" t="str">
            <v>0</v>
          </cell>
          <cell r="L562" t="str">
            <v>0</v>
          </cell>
          <cell r="M562" t="str">
            <v>0</v>
          </cell>
          <cell r="N562" t="str">
            <v>0</v>
          </cell>
          <cell r="O562" t="e">
            <v>#REF!</v>
          </cell>
        </row>
        <row r="563">
          <cell r="B563" t="str">
            <v>MOF-009</v>
          </cell>
          <cell r="C563" t="str">
            <v>CREDENZA METALICA DE 180 X 50 CM</v>
          </cell>
          <cell r="D563" t="str">
            <v>MA</v>
          </cell>
          <cell r="E563" t="str">
            <v>MOF</v>
          </cell>
          <cell r="F563" t="str">
            <v>E</v>
          </cell>
          <cell r="H563" t="str">
            <v>0</v>
          </cell>
          <cell r="I563" t="e">
            <v>#REF!</v>
          </cell>
          <cell r="J563">
            <v>1</v>
          </cell>
          <cell r="K563" t="str">
            <v>0</v>
          </cell>
          <cell r="L563" t="str">
            <v>0</v>
          </cell>
          <cell r="M563" t="str">
            <v>0</v>
          </cell>
          <cell r="N563" t="str">
            <v>0</v>
          </cell>
          <cell r="O563" t="e">
            <v>#REF!</v>
          </cell>
        </row>
        <row r="564">
          <cell r="B564" t="str">
            <v>MOF-010</v>
          </cell>
          <cell r="C564" t="str">
            <v>ESCRITORIO METALICO DE 2 CAJONES</v>
          </cell>
          <cell r="D564" t="str">
            <v>MA</v>
          </cell>
          <cell r="E564" t="str">
            <v>MOF</v>
          </cell>
          <cell r="F564" t="str">
            <v>E</v>
          </cell>
          <cell r="H564">
            <v>1</v>
          </cell>
          <cell r="I564" t="e">
            <v>#REF!</v>
          </cell>
          <cell r="J564">
            <v>1</v>
          </cell>
          <cell r="K564">
            <v>1</v>
          </cell>
          <cell r="L564">
            <v>1</v>
          </cell>
          <cell r="M564" t="str">
            <v>0</v>
          </cell>
          <cell r="N564" t="str">
            <v>0</v>
          </cell>
          <cell r="O564" t="e">
            <v>#REF!</v>
          </cell>
        </row>
        <row r="565">
          <cell r="B565" t="str">
            <v>MOF-011</v>
          </cell>
          <cell r="C565" t="str">
            <v>ESCRITORIO METÁLICO DE 3 CAJONES</v>
          </cell>
          <cell r="D565" t="str">
            <v>MA</v>
          </cell>
          <cell r="E565" t="str">
            <v>MOF</v>
          </cell>
          <cell r="F565" t="str">
            <v>E</v>
          </cell>
          <cell r="H565">
            <v>1</v>
          </cell>
          <cell r="I565" t="e">
            <v>#REF!</v>
          </cell>
          <cell r="J565">
            <v>1</v>
          </cell>
          <cell r="K565" t="str">
            <v>0</v>
          </cell>
          <cell r="L565" t="str">
            <v>0</v>
          </cell>
          <cell r="M565" t="str">
            <v>0</v>
          </cell>
          <cell r="N565" t="str">
            <v>0</v>
          </cell>
          <cell r="O565" t="e">
            <v>#REF!</v>
          </cell>
        </row>
        <row r="566">
          <cell r="B566" t="str">
            <v>MOF-012</v>
          </cell>
          <cell r="C566" t="str">
            <v>ESCRITORIO METÁLICO DE 4 CAJONES</v>
          </cell>
          <cell r="D566" t="str">
            <v>MA</v>
          </cell>
          <cell r="E566" t="str">
            <v>MOF</v>
          </cell>
          <cell r="F566" t="str">
            <v>E</v>
          </cell>
          <cell r="H566">
            <v>3</v>
          </cell>
          <cell r="I566" t="e">
            <v>#REF!</v>
          </cell>
          <cell r="J566">
            <v>1</v>
          </cell>
          <cell r="K566">
            <v>1</v>
          </cell>
          <cell r="L566">
            <v>1</v>
          </cell>
          <cell r="M566">
            <v>1</v>
          </cell>
          <cell r="N566">
            <v>1</v>
          </cell>
          <cell r="O566" t="e">
            <v>#REF!</v>
          </cell>
        </row>
        <row r="567">
          <cell r="B567" t="str">
            <v>MOF-013</v>
          </cell>
          <cell r="C567" t="str">
            <v>ESCRITORIO METÁLICO DE 7 CAJONES</v>
          </cell>
          <cell r="D567" t="str">
            <v>MA</v>
          </cell>
          <cell r="E567" t="str">
            <v>MOF</v>
          </cell>
          <cell r="F567" t="str">
            <v>E</v>
          </cell>
          <cell r="H567">
            <v>1</v>
          </cell>
          <cell r="I567" t="e">
            <v>#REF!</v>
          </cell>
          <cell r="J567">
            <v>1</v>
          </cell>
          <cell r="K567" t="str">
            <v>0</v>
          </cell>
          <cell r="L567" t="str">
            <v>0</v>
          </cell>
          <cell r="M567" t="str">
            <v>0</v>
          </cell>
          <cell r="N567" t="str">
            <v>0</v>
          </cell>
          <cell r="O567" t="e">
            <v>#REF!</v>
          </cell>
        </row>
        <row r="568">
          <cell r="B568" t="str">
            <v>MOF-014</v>
          </cell>
          <cell r="C568" t="str">
            <v>MESA AUXILIAR PARA OFICINA</v>
          </cell>
          <cell r="D568" t="str">
            <v>MA</v>
          </cell>
          <cell r="E568" t="str">
            <v>MOF</v>
          </cell>
          <cell r="F568" t="str">
            <v>E</v>
          </cell>
          <cell r="H568">
            <v>1</v>
          </cell>
          <cell r="I568" t="e">
            <v>#REF!</v>
          </cell>
          <cell r="J568" t="str">
            <v>0</v>
          </cell>
          <cell r="K568" t="str">
            <v>0</v>
          </cell>
          <cell r="L568" t="str">
            <v>0</v>
          </cell>
          <cell r="M568" t="str">
            <v>0</v>
          </cell>
          <cell r="N568" t="str">
            <v>0</v>
          </cell>
          <cell r="O568" t="e">
            <v>#REF!</v>
          </cell>
        </row>
        <row r="569">
          <cell r="B569" t="str">
            <v>MOF-015</v>
          </cell>
          <cell r="C569" t="str">
            <v>MESA DE MADERA DE TRABAJO DE 240 X 120 CM.</v>
          </cell>
          <cell r="D569" t="str">
            <v>MA</v>
          </cell>
          <cell r="E569" t="str">
            <v>MOF</v>
          </cell>
          <cell r="F569" t="str">
            <v>E</v>
          </cell>
          <cell r="H569">
            <v>1</v>
          </cell>
          <cell r="I569" t="e">
            <v>#REF!</v>
          </cell>
          <cell r="J569" t="str">
            <v>0</v>
          </cell>
          <cell r="K569" t="str">
            <v>0</v>
          </cell>
          <cell r="L569" t="str">
            <v>0</v>
          </cell>
          <cell r="M569" t="str">
            <v>0</v>
          </cell>
          <cell r="N569" t="str">
            <v>0</v>
          </cell>
          <cell r="O569" t="e">
            <v>#REF!</v>
          </cell>
        </row>
        <row r="570">
          <cell r="B570" t="str">
            <v>MOF-016</v>
          </cell>
          <cell r="C570" t="str">
            <v>MESA DE MADERA PARA LAVANDERIA</v>
          </cell>
          <cell r="D570" t="str">
            <v>MA</v>
          </cell>
          <cell r="E570" t="str">
            <v>MOF</v>
          </cell>
          <cell r="F570" t="str">
            <v>E</v>
          </cell>
          <cell r="H570">
            <v>2</v>
          </cell>
          <cell r="I570" t="e">
            <v>#REF!</v>
          </cell>
          <cell r="J570" t="str">
            <v>0</v>
          </cell>
          <cell r="K570" t="str">
            <v>0</v>
          </cell>
          <cell r="L570" t="str">
            <v>0</v>
          </cell>
          <cell r="M570" t="str">
            <v>0</v>
          </cell>
          <cell r="N570" t="str">
            <v>0</v>
          </cell>
          <cell r="O570" t="e">
            <v>#REF!</v>
          </cell>
        </row>
        <row r="571">
          <cell r="B571" t="str">
            <v>MOF-017</v>
          </cell>
          <cell r="C571" t="str">
            <v>MESA DE MADERA PARA MÚLTIPLES USOS</v>
          </cell>
          <cell r="D571" t="str">
            <v>MA</v>
          </cell>
          <cell r="E571" t="str">
            <v>MOF</v>
          </cell>
          <cell r="F571" t="str">
            <v>E</v>
          </cell>
          <cell r="H571">
            <v>1</v>
          </cell>
          <cell r="I571" t="e">
            <v>#REF!</v>
          </cell>
          <cell r="J571">
            <v>1</v>
          </cell>
          <cell r="K571" t="str">
            <v>0</v>
          </cell>
          <cell r="L571" t="str">
            <v>0</v>
          </cell>
          <cell r="M571" t="str">
            <v>0</v>
          </cell>
          <cell r="N571" t="str">
            <v>0</v>
          </cell>
          <cell r="O571" t="e">
            <v>#REF!</v>
          </cell>
        </row>
        <row r="572">
          <cell r="B572" t="str">
            <v>MOF-018</v>
          </cell>
          <cell r="C572" t="str">
            <v>MESA DE MADERA PARA NIÑOS</v>
          </cell>
          <cell r="D572" t="str">
            <v>MA</v>
          </cell>
          <cell r="E572" t="str">
            <v>MOF</v>
          </cell>
          <cell r="F572" t="str">
            <v>E</v>
          </cell>
          <cell r="H572" t="str">
            <v>0</v>
          </cell>
          <cell r="I572" t="e">
            <v>#REF!</v>
          </cell>
          <cell r="J572">
            <v>4</v>
          </cell>
          <cell r="K572" t="str">
            <v>0</v>
          </cell>
          <cell r="L572" t="str">
            <v>0</v>
          </cell>
          <cell r="M572" t="str">
            <v>0</v>
          </cell>
          <cell r="N572" t="str">
            <v>0</v>
          </cell>
          <cell r="O572" t="e">
            <v>#REF!</v>
          </cell>
        </row>
        <row r="573">
          <cell r="B573" t="str">
            <v>MOF-019</v>
          </cell>
          <cell r="C573" t="str">
            <v>MESA DE MADERA PARA REUNIONES DE 240 X 120 CM.</v>
          </cell>
          <cell r="D573" t="str">
            <v>MA</v>
          </cell>
          <cell r="E573" t="str">
            <v>MOF</v>
          </cell>
          <cell r="F573" t="str">
            <v>E</v>
          </cell>
          <cell r="H573">
            <v>1</v>
          </cell>
          <cell r="I573" t="e">
            <v>#REF!</v>
          </cell>
          <cell r="J573" t="str">
            <v>0</v>
          </cell>
          <cell r="K573">
            <v>1</v>
          </cell>
          <cell r="L573">
            <v>1</v>
          </cell>
          <cell r="M573" t="str">
            <v>0</v>
          </cell>
          <cell r="N573" t="str">
            <v>0</v>
          </cell>
          <cell r="O573" t="e">
            <v>#REF!</v>
          </cell>
        </row>
        <row r="574">
          <cell r="B574" t="str">
            <v>MOF-020</v>
          </cell>
          <cell r="C574" t="str">
            <v xml:space="preserve">MESA DE REUNIONES DE 90 X 180 CM. </v>
          </cell>
          <cell r="D574" t="str">
            <v>MA</v>
          </cell>
          <cell r="E574" t="str">
            <v>MOF</v>
          </cell>
          <cell r="F574" t="str">
            <v>E</v>
          </cell>
          <cell r="H574">
            <v>1</v>
          </cell>
          <cell r="I574" t="e">
            <v>#REF!</v>
          </cell>
          <cell r="J574">
            <v>1</v>
          </cell>
          <cell r="K574" t="str">
            <v>0</v>
          </cell>
          <cell r="L574" t="str">
            <v>0</v>
          </cell>
          <cell r="M574" t="str">
            <v>0</v>
          </cell>
          <cell r="N574" t="str">
            <v>0</v>
          </cell>
          <cell r="O574" t="e">
            <v>#REF!</v>
          </cell>
        </row>
        <row r="575">
          <cell r="B575" t="str">
            <v>MOF-021</v>
          </cell>
          <cell r="C575" t="str">
            <v>MESA METALICA DE CENTRO</v>
          </cell>
          <cell r="D575" t="str">
            <v>MA</v>
          </cell>
          <cell r="E575" t="str">
            <v>MOF</v>
          </cell>
          <cell r="F575" t="str">
            <v>E</v>
          </cell>
          <cell r="H575">
            <v>1</v>
          </cell>
          <cell r="I575" t="e">
            <v>#REF!</v>
          </cell>
          <cell r="J575">
            <v>1</v>
          </cell>
          <cell r="K575" t="str">
            <v>0</v>
          </cell>
          <cell r="L575" t="str">
            <v>0</v>
          </cell>
          <cell r="M575" t="str">
            <v>0</v>
          </cell>
          <cell r="N575" t="str">
            <v>0</v>
          </cell>
          <cell r="O575" t="e">
            <v>#REF!</v>
          </cell>
        </row>
        <row r="576">
          <cell r="B576" t="str">
            <v>MOF-022</v>
          </cell>
          <cell r="C576" t="str">
            <v xml:space="preserve">MESA METÁLICA DE REUNIONES PARA 4 PERSONAS </v>
          </cell>
          <cell r="D576" t="str">
            <v>MA</v>
          </cell>
          <cell r="E576" t="str">
            <v>MOF</v>
          </cell>
          <cell r="F576" t="str">
            <v>E</v>
          </cell>
          <cell r="H576">
            <v>4</v>
          </cell>
          <cell r="I576" t="e">
            <v>#REF!</v>
          </cell>
          <cell r="J576" t="str">
            <v>0</v>
          </cell>
          <cell r="K576" t="str">
            <v>0</v>
          </cell>
          <cell r="L576" t="str">
            <v>0</v>
          </cell>
          <cell r="M576" t="str">
            <v>0</v>
          </cell>
          <cell r="N576" t="str">
            <v>0</v>
          </cell>
          <cell r="O576" t="e">
            <v>#REF!</v>
          </cell>
        </row>
        <row r="577">
          <cell r="B577" t="str">
            <v>MOF-023</v>
          </cell>
          <cell r="C577" t="str">
            <v xml:space="preserve">MESA METÁLICA DE USO MÚLTIPLE DE 90 X 45 CM. </v>
          </cell>
          <cell r="D577" t="str">
            <v>MA</v>
          </cell>
          <cell r="E577" t="str">
            <v>MOF</v>
          </cell>
          <cell r="F577" t="str">
            <v>E</v>
          </cell>
          <cell r="H577">
            <v>1</v>
          </cell>
          <cell r="I577" t="e">
            <v>#REF!</v>
          </cell>
          <cell r="J577" t="str">
            <v>0</v>
          </cell>
          <cell r="K577" t="str">
            <v>0</v>
          </cell>
          <cell r="L577" t="str">
            <v>0</v>
          </cell>
          <cell r="M577" t="str">
            <v>0</v>
          </cell>
          <cell r="N577" t="str">
            <v>0</v>
          </cell>
          <cell r="O577" t="e">
            <v>#REF!</v>
          </cell>
        </row>
        <row r="578">
          <cell r="B578" t="str">
            <v>MOF-024</v>
          </cell>
          <cell r="C578" t="str">
            <v>MESA METALICA ESQUINERA</v>
          </cell>
          <cell r="D578" t="str">
            <v>MA</v>
          </cell>
          <cell r="E578" t="str">
            <v>MOF</v>
          </cell>
          <cell r="F578" t="str">
            <v>E</v>
          </cell>
          <cell r="H578">
            <v>1</v>
          </cell>
          <cell r="I578" t="e">
            <v>#REF!</v>
          </cell>
          <cell r="J578" t="str">
            <v>0</v>
          </cell>
          <cell r="K578" t="str">
            <v>0</v>
          </cell>
          <cell r="L578" t="str">
            <v>0</v>
          </cell>
          <cell r="M578" t="str">
            <v>0</v>
          </cell>
          <cell r="N578" t="str">
            <v>0</v>
          </cell>
          <cell r="O578" t="e">
            <v>#REF!</v>
          </cell>
        </row>
        <row r="579">
          <cell r="B579" t="str">
            <v>MOF-025</v>
          </cell>
          <cell r="C579" t="str">
            <v>MODULO PARA COMPUTO</v>
          </cell>
          <cell r="D579" t="str">
            <v>MA</v>
          </cell>
          <cell r="E579" t="str">
            <v>MOF</v>
          </cell>
          <cell r="F579" t="str">
            <v>E</v>
          </cell>
          <cell r="H579">
            <v>1</v>
          </cell>
          <cell r="I579" t="e">
            <v>#REF!</v>
          </cell>
          <cell r="J579">
            <v>1</v>
          </cell>
          <cell r="K579">
            <v>1</v>
          </cell>
          <cell r="L579">
            <v>1</v>
          </cell>
          <cell r="M579">
            <v>2</v>
          </cell>
          <cell r="N579">
            <v>1</v>
          </cell>
          <cell r="O579" t="e">
            <v>#REF!</v>
          </cell>
        </row>
        <row r="580">
          <cell r="B580" t="str">
            <v>MOF-026</v>
          </cell>
          <cell r="C580" t="str">
            <v>MUEBLE PARA COLGAR CON PUERTAS DE VIDRIO</v>
          </cell>
          <cell r="D580" t="str">
            <v>MA</v>
          </cell>
          <cell r="E580" t="str">
            <v>MOF</v>
          </cell>
          <cell r="F580" t="str">
            <v>E</v>
          </cell>
          <cell r="H580" t="str">
            <v>0</v>
          </cell>
          <cell r="I580" t="e">
            <v>#REF!</v>
          </cell>
          <cell r="J580" t="str">
            <v>0</v>
          </cell>
          <cell r="K580" t="str">
            <v>0</v>
          </cell>
          <cell r="L580" t="str">
            <v>0</v>
          </cell>
          <cell r="M580" t="str">
            <v>0</v>
          </cell>
          <cell r="N580" t="str">
            <v>0</v>
          </cell>
          <cell r="O580" t="e">
            <v>#REF!</v>
          </cell>
        </row>
        <row r="581">
          <cell r="B581" t="str">
            <v>MOF-027</v>
          </cell>
          <cell r="C581" t="str">
            <v>MUEBLE REPOSTERO ALTO</v>
          </cell>
          <cell r="D581" t="str">
            <v>MA</v>
          </cell>
          <cell r="E581" t="str">
            <v>MOF</v>
          </cell>
          <cell r="F581" t="str">
            <v>E</v>
          </cell>
          <cell r="H581" t="str">
            <v>0</v>
          </cell>
          <cell r="I581" t="e">
            <v>#REF!</v>
          </cell>
          <cell r="J581" t="str">
            <v>0</v>
          </cell>
          <cell r="K581" t="str">
            <v>0</v>
          </cell>
          <cell r="L581" t="str">
            <v>0</v>
          </cell>
          <cell r="M581" t="str">
            <v>0</v>
          </cell>
          <cell r="N581" t="str">
            <v>0</v>
          </cell>
          <cell r="O581" t="e">
            <v>#REF!</v>
          </cell>
        </row>
        <row r="582">
          <cell r="B582" t="str">
            <v>MOF-028</v>
          </cell>
          <cell r="C582" t="str">
            <v>PIZARRA ACRÍLICA  DE 1.50 X 1.00  ADOSADO A PARED</v>
          </cell>
          <cell r="D582" t="str">
            <v>MA</v>
          </cell>
          <cell r="E582" t="str">
            <v>MOF</v>
          </cell>
          <cell r="F582" t="str">
            <v>E</v>
          </cell>
          <cell r="H582">
            <v>1</v>
          </cell>
          <cell r="I582" t="e">
            <v>#REF!</v>
          </cell>
          <cell r="J582">
            <v>1</v>
          </cell>
          <cell r="K582">
            <v>1</v>
          </cell>
          <cell r="L582">
            <v>1</v>
          </cell>
          <cell r="M582" t="str">
            <v>0</v>
          </cell>
          <cell r="N582" t="str">
            <v>0</v>
          </cell>
          <cell r="O582" t="e">
            <v>#REF!</v>
          </cell>
        </row>
        <row r="583">
          <cell r="B583" t="str">
            <v>MOF-029</v>
          </cell>
          <cell r="C583" t="str">
            <v>SILLA DE MADERA PARA NIÑOS</v>
          </cell>
          <cell r="D583" t="str">
            <v>MA</v>
          </cell>
          <cell r="E583" t="str">
            <v>MOF</v>
          </cell>
          <cell r="F583" t="str">
            <v>E</v>
          </cell>
          <cell r="H583" t="str">
            <v>0</v>
          </cell>
          <cell r="I583" t="e">
            <v>#REF!</v>
          </cell>
          <cell r="J583">
            <v>16</v>
          </cell>
          <cell r="K583" t="str">
            <v>0</v>
          </cell>
          <cell r="L583" t="str">
            <v>0</v>
          </cell>
          <cell r="M583" t="str">
            <v>0</v>
          </cell>
          <cell r="N583" t="str">
            <v>0</v>
          </cell>
          <cell r="O583" t="e">
            <v>#REF!</v>
          </cell>
        </row>
        <row r="584">
          <cell r="B584" t="str">
            <v>MOF-030</v>
          </cell>
          <cell r="C584" t="str">
            <v>SILLA METÁLICA APILABLE</v>
          </cell>
          <cell r="D584" t="str">
            <v>MA</v>
          </cell>
          <cell r="E584" t="str">
            <v>MOF</v>
          </cell>
          <cell r="F584" t="str">
            <v>E</v>
          </cell>
          <cell r="H584">
            <v>2</v>
          </cell>
          <cell r="I584" t="e">
            <v>#REF!</v>
          </cell>
          <cell r="J584">
            <v>2</v>
          </cell>
          <cell r="K584">
            <v>2</v>
          </cell>
          <cell r="L584">
            <v>2</v>
          </cell>
          <cell r="M584">
            <v>2</v>
          </cell>
          <cell r="N584">
            <v>2</v>
          </cell>
          <cell r="O584" t="e">
            <v>#REF!</v>
          </cell>
        </row>
        <row r="585">
          <cell r="B585" t="str">
            <v>MOF-031</v>
          </cell>
          <cell r="C585" t="str">
            <v>SILLA METALICA CONFORTABLE GIRATORIA RODABLE</v>
          </cell>
          <cell r="D585" t="str">
            <v>MA</v>
          </cell>
          <cell r="E585" t="str">
            <v>MOF</v>
          </cell>
          <cell r="F585" t="str">
            <v>E</v>
          </cell>
          <cell r="H585">
            <v>1</v>
          </cell>
          <cell r="I585" t="e">
            <v>#REF!</v>
          </cell>
          <cell r="J585" t="str">
            <v>0</v>
          </cell>
          <cell r="K585" t="str">
            <v>0</v>
          </cell>
          <cell r="L585" t="str">
            <v>0</v>
          </cell>
          <cell r="M585" t="str">
            <v>0</v>
          </cell>
          <cell r="N585" t="str">
            <v>0</v>
          </cell>
          <cell r="O585" t="e">
            <v>#REF!</v>
          </cell>
        </row>
        <row r="586">
          <cell r="B586" t="str">
            <v>MOF-032</v>
          </cell>
          <cell r="C586" t="str">
            <v>SILLA METÁLICA CONFORTABLE GIRATORIA RODABLE CON BRAZOS</v>
          </cell>
          <cell r="D586" t="str">
            <v>MA</v>
          </cell>
          <cell r="E586" t="str">
            <v>MOF</v>
          </cell>
          <cell r="F586" t="str">
            <v>E</v>
          </cell>
          <cell r="H586">
            <v>3</v>
          </cell>
          <cell r="I586" t="e">
            <v>#REF!</v>
          </cell>
          <cell r="J586">
            <v>1</v>
          </cell>
          <cell r="K586">
            <v>1</v>
          </cell>
          <cell r="L586" t="str">
            <v>0</v>
          </cell>
          <cell r="M586" t="str">
            <v>0</v>
          </cell>
          <cell r="N586" t="str">
            <v>0</v>
          </cell>
          <cell r="O586" t="e">
            <v>#REF!</v>
          </cell>
        </row>
        <row r="587">
          <cell r="B587" t="str">
            <v>MOF-033</v>
          </cell>
          <cell r="C587" t="str">
            <v xml:space="preserve">SILLA METALICA GIRATORIA CONFORTABLE PARA SALA OPERACIONES </v>
          </cell>
          <cell r="D587" t="str">
            <v>MA</v>
          </cell>
          <cell r="E587" t="str">
            <v>MOF</v>
          </cell>
          <cell r="F587" t="str">
            <v>E</v>
          </cell>
          <cell r="H587" t="str">
            <v>0</v>
          </cell>
          <cell r="I587" t="e">
            <v>#REF!</v>
          </cell>
          <cell r="J587" t="str">
            <v>0</v>
          </cell>
          <cell r="K587" t="str">
            <v>0</v>
          </cell>
          <cell r="L587" t="str">
            <v>0</v>
          </cell>
          <cell r="M587" t="str">
            <v>0</v>
          </cell>
          <cell r="N587" t="str">
            <v>0</v>
          </cell>
          <cell r="O587" t="e">
            <v>#REF!</v>
          </cell>
        </row>
        <row r="588">
          <cell r="B588" t="str">
            <v>MOF-034</v>
          </cell>
          <cell r="C588" t="str">
            <v>SILLA METÁLICA GIRATORIA RODABLE</v>
          </cell>
          <cell r="D588" t="str">
            <v>MA</v>
          </cell>
          <cell r="E588" t="str">
            <v>MOF</v>
          </cell>
          <cell r="F588" t="str">
            <v>E</v>
          </cell>
          <cell r="H588">
            <v>8</v>
          </cell>
          <cell r="I588" t="e">
            <v>#REF!</v>
          </cell>
          <cell r="J588">
            <v>1</v>
          </cell>
          <cell r="K588">
            <v>1</v>
          </cell>
          <cell r="L588">
            <v>1</v>
          </cell>
          <cell r="M588">
            <v>1</v>
          </cell>
          <cell r="N588">
            <v>1</v>
          </cell>
          <cell r="O588" t="e">
            <v>#REF!</v>
          </cell>
        </row>
        <row r="589">
          <cell r="B589" t="str">
            <v>MOF-035</v>
          </cell>
          <cell r="C589" t="str">
            <v>SILLA METÁLICA GIRATORIA RODABLE CON ASIENTO ALTO</v>
          </cell>
          <cell r="D589" t="str">
            <v>MA</v>
          </cell>
          <cell r="E589" t="str">
            <v>MOF</v>
          </cell>
          <cell r="F589" t="str">
            <v>E</v>
          </cell>
          <cell r="H589">
            <v>1</v>
          </cell>
          <cell r="I589" t="e">
            <v>#REF!</v>
          </cell>
          <cell r="J589">
            <v>1</v>
          </cell>
          <cell r="K589">
            <v>1</v>
          </cell>
          <cell r="L589">
            <v>1</v>
          </cell>
          <cell r="M589">
            <v>1</v>
          </cell>
          <cell r="N589">
            <v>1</v>
          </cell>
          <cell r="O589" t="e">
            <v>#REF!</v>
          </cell>
        </row>
        <row r="590">
          <cell r="B590" t="str">
            <v>MOF-036</v>
          </cell>
          <cell r="C590" t="str">
            <v>SILLA METÁLICA GIRATORIA RODABLE CON PORTABRAZOS</v>
          </cell>
          <cell r="D590" t="str">
            <v>MA</v>
          </cell>
          <cell r="E590" t="str">
            <v>MOF</v>
          </cell>
          <cell r="F590" t="str">
            <v>E</v>
          </cell>
          <cell r="H590" t="str">
            <v>0</v>
          </cell>
          <cell r="I590" t="e">
            <v>#REF!</v>
          </cell>
          <cell r="J590">
            <v>1</v>
          </cell>
          <cell r="K590" t="str">
            <v>0</v>
          </cell>
          <cell r="L590" t="str">
            <v>0</v>
          </cell>
          <cell r="M590" t="str">
            <v>0</v>
          </cell>
          <cell r="N590" t="str">
            <v>0</v>
          </cell>
          <cell r="O590" t="e">
            <v>#REF!</v>
          </cell>
        </row>
        <row r="591">
          <cell r="B591" t="str">
            <v>MOF-037</v>
          </cell>
          <cell r="C591" t="str">
            <v>SILLA METÁLICA PARA CAFETERÍA</v>
          </cell>
          <cell r="D591" t="str">
            <v>MA</v>
          </cell>
          <cell r="E591" t="str">
            <v>MOF</v>
          </cell>
          <cell r="F591" t="str">
            <v>E</v>
          </cell>
          <cell r="H591">
            <v>68</v>
          </cell>
          <cell r="I591" t="e">
            <v>#REF!</v>
          </cell>
          <cell r="J591">
            <v>1</v>
          </cell>
          <cell r="K591" t="str">
            <v>0</v>
          </cell>
          <cell r="L591" t="str">
            <v>0</v>
          </cell>
          <cell r="M591" t="str">
            <v>0</v>
          </cell>
          <cell r="N591" t="str">
            <v>0</v>
          </cell>
          <cell r="O591" t="e">
            <v>#REF!</v>
          </cell>
        </row>
        <row r="592">
          <cell r="B592" t="str">
            <v>MOF-038</v>
          </cell>
          <cell r="C592" t="str">
            <v>SILLÓN METÁLICO CONFORTABLE GIRATORIO RODABLE C/ BRAZOS</v>
          </cell>
          <cell r="D592" t="str">
            <v>MA</v>
          </cell>
          <cell r="E592" t="str">
            <v>MOF</v>
          </cell>
          <cell r="F592" t="str">
            <v>E</v>
          </cell>
          <cell r="H592">
            <v>1</v>
          </cell>
          <cell r="I592" t="e">
            <v>#REF!</v>
          </cell>
          <cell r="J592" t="str">
            <v>0</v>
          </cell>
          <cell r="K592" t="str">
            <v>0</v>
          </cell>
          <cell r="L592" t="str">
            <v>0</v>
          </cell>
          <cell r="M592" t="str">
            <v>0</v>
          </cell>
          <cell r="N592" t="str">
            <v>0</v>
          </cell>
          <cell r="O592" t="e">
            <v>#REF!</v>
          </cell>
        </row>
        <row r="593">
          <cell r="B593" t="str">
            <v>MOF-039</v>
          </cell>
          <cell r="C593" t="str">
            <v>SILLON METÁLICO CONFORTABLE RECLINABLE PARA REPOSO</v>
          </cell>
          <cell r="D593" t="str">
            <v>MA</v>
          </cell>
          <cell r="E593" t="str">
            <v>MOF</v>
          </cell>
          <cell r="F593" t="str">
            <v>E</v>
          </cell>
          <cell r="H593" t="str">
            <v>0</v>
          </cell>
          <cell r="I593" t="e">
            <v>#REF!</v>
          </cell>
          <cell r="J593">
            <v>2</v>
          </cell>
          <cell r="K593" t="str">
            <v>0</v>
          </cell>
          <cell r="L593" t="str">
            <v>0</v>
          </cell>
          <cell r="M593" t="str">
            <v>0</v>
          </cell>
          <cell r="N593" t="str">
            <v>0</v>
          </cell>
          <cell r="O593" t="e">
            <v>#REF!</v>
          </cell>
        </row>
        <row r="594">
          <cell r="B594" t="str">
            <v>MOF-040</v>
          </cell>
          <cell r="C594" t="str">
            <v>SILLÓN METÁLICO SEMICONFORTABLE CON PORTABRAZOS UNIPERSONAL</v>
          </cell>
          <cell r="D594" t="str">
            <v>MA</v>
          </cell>
          <cell r="E594" t="str">
            <v>MOF</v>
          </cell>
          <cell r="F594" t="str">
            <v>E</v>
          </cell>
          <cell r="H594" t="str">
            <v>0</v>
          </cell>
          <cell r="I594" t="e">
            <v>#REF!</v>
          </cell>
          <cell r="J594" t="str">
            <v>0</v>
          </cell>
          <cell r="K594">
            <v>2</v>
          </cell>
          <cell r="L594">
            <v>1</v>
          </cell>
          <cell r="M594" t="str">
            <v>0</v>
          </cell>
          <cell r="N594" t="str">
            <v>0</v>
          </cell>
          <cell r="O594" t="e">
            <v>#REF!</v>
          </cell>
        </row>
        <row r="595">
          <cell r="B595" t="str">
            <v>MOF-041</v>
          </cell>
          <cell r="C595" t="str">
            <v>SILLON METÁLICO SEMICONFORTABLE SIN PORTABRAZOS 2 CUERPOS</v>
          </cell>
          <cell r="D595" t="str">
            <v>MA</v>
          </cell>
          <cell r="E595" t="str">
            <v>MOF</v>
          </cell>
          <cell r="F595" t="str">
            <v>E</v>
          </cell>
          <cell r="H595" t="str">
            <v>0</v>
          </cell>
          <cell r="I595" t="e">
            <v>#REF!</v>
          </cell>
          <cell r="J595">
            <v>4</v>
          </cell>
          <cell r="K595" t="str">
            <v>0</v>
          </cell>
          <cell r="L595" t="str">
            <v>0</v>
          </cell>
          <cell r="M595" t="str">
            <v>0</v>
          </cell>
          <cell r="N595" t="str">
            <v>0</v>
          </cell>
          <cell r="O595" t="e">
            <v>#REF!</v>
          </cell>
        </row>
        <row r="596">
          <cell r="B596" t="str">
            <v>MOF-042</v>
          </cell>
          <cell r="C596" t="str">
            <v>SILLON METÁLICO SEMICONFORTABLE SIN PORTABRAZOS 3 CUERPOS</v>
          </cell>
          <cell r="D596" t="str">
            <v>MA</v>
          </cell>
          <cell r="E596" t="str">
            <v>MOF</v>
          </cell>
          <cell r="F596" t="str">
            <v>E</v>
          </cell>
          <cell r="H596">
            <v>2</v>
          </cell>
          <cell r="I596" t="e">
            <v>#REF!</v>
          </cell>
          <cell r="J596">
            <v>3</v>
          </cell>
          <cell r="K596">
            <v>2</v>
          </cell>
          <cell r="L596" t="str">
            <v>0</v>
          </cell>
          <cell r="M596" t="str">
            <v>0</v>
          </cell>
          <cell r="N596" t="str">
            <v>0</v>
          </cell>
          <cell r="O596" t="e">
            <v>#REF!</v>
          </cell>
        </row>
        <row r="597">
          <cell r="B597" t="str">
            <v>MOF-043</v>
          </cell>
          <cell r="C597" t="str">
            <v>SILLON METÁLICO SEMICONFORTABLE SIN PORTABRAZOS UNIPERSONAL</v>
          </cell>
          <cell r="D597" t="str">
            <v>MA</v>
          </cell>
          <cell r="E597" t="str">
            <v>MOF</v>
          </cell>
          <cell r="F597" t="str">
            <v>E</v>
          </cell>
          <cell r="H597">
            <v>2</v>
          </cell>
          <cell r="I597" t="e">
            <v>#REF!</v>
          </cell>
          <cell r="J597">
            <v>2</v>
          </cell>
          <cell r="K597" t="str">
            <v>0</v>
          </cell>
          <cell r="L597" t="str">
            <v>0</v>
          </cell>
          <cell r="M597" t="str">
            <v>0</v>
          </cell>
          <cell r="N597" t="str">
            <v>0</v>
          </cell>
          <cell r="O597" t="e">
            <v>#REF!</v>
          </cell>
        </row>
        <row r="598">
          <cell r="B598" t="str">
            <v>MOF-044</v>
          </cell>
          <cell r="C598" t="str">
            <v>TABURETE DE ACERO INOXIDABLE CON ASIENTO GIRATORIO RODABLE</v>
          </cell>
          <cell r="D598" t="str">
            <v>MA</v>
          </cell>
          <cell r="E598" t="str">
            <v>MOF</v>
          </cell>
          <cell r="F598" t="str">
            <v>E</v>
          </cell>
          <cell r="H598" t="str">
            <v>0</v>
          </cell>
          <cell r="I598" t="e">
            <v>#REF!</v>
          </cell>
          <cell r="J598">
            <v>1</v>
          </cell>
          <cell r="K598">
            <v>2</v>
          </cell>
          <cell r="L598" t="str">
            <v>0</v>
          </cell>
          <cell r="M598" t="str">
            <v>0</v>
          </cell>
          <cell r="N598" t="str">
            <v>0</v>
          </cell>
          <cell r="O598" t="e">
            <v>#REF!</v>
          </cell>
        </row>
        <row r="599">
          <cell r="B599" t="str">
            <v>MOF-045</v>
          </cell>
          <cell r="C599" t="str">
            <v>TABURETE DE ACERO INOXIDABLE CON ASIENTO GIRATORIO RODABLE CON RESPALDO</v>
          </cell>
          <cell r="D599" t="str">
            <v>MA</v>
          </cell>
          <cell r="E599" t="str">
            <v>MOF</v>
          </cell>
          <cell r="F599" t="str">
            <v>E</v>
          </cell>
          <cell r="H599">
            <v>2</v>
          </cell>
          <cell r="I599" t="e">
            <v>#REF!</v>
          </cell>
          <cell r="J599">
            <v>2</v>
          </cell>
          <cell r="K599" t="str">
            <v>0</v>
          </cell>
          <cell r="L599" t="str">
            <v>0</v>
          </cell>
          <cell r="M599" t="str">
            <v>0</v>
          </cell>
          <cell r="N599" t="str">
            <v>0</v>
          </cell>
          <cell r="O599" t="e">
            <v>#REF!</v>
          </cell>
        </row>
        <row r="600">
          <cell r="B600" t="str">
            <v>MOF-046</v>
          </cell>
          <cell r="C600" t="str">
            <v xml:space="preserve">TABURETE DE MADERA DE 30 CM DE DIAMETRO X 45 CM DE ALTURA </v>
          </cell>
          <cell r="D600" t="str">
            <v>MA</v>
          </cell>
          <cell r="E600" t="str">
            <v>MOF</v>
          </cell>
          <cell r="F600" t="str">
            <v>E</v>
          </cell>
          <cell r="H600" t="str">
            <v>0</v>
          </cell>
          <cell r="I600" t="e">
            <v>#REF!</v>
          </cell>
          <cell r="J600" t="str">
            <v>0</v>
          </cell>
          <cell r="K600" t="str">
            <v>0</v>
          </cell>
          <cell r="L600" t="str">
            <v>0</v>
          </cell>
          <cell r="M600" t="str">
            <v>0</v>
          </cell>
          <cell r="N600" t="str">
            <v>0</v>
          </cell>
          <cell r="O600" t="e">
            <v>#REF!</v>
          </cell>
        </row>
        <row r="601">
          <cell r="B601" t="str">
            <v>MOF-047</v>
          </cell>
          <cell r="C601" t="str">
            <v>TABURETE METÁLICO ASIENTO GIRATORIO FIJO</v>
          </cell>
          <cell r="D601" t="str">
            <v>MA</v>
          </cell>
          <cell r="E601" t="str">
            <v>MOF</v>
          </cell>
          <cell r="F601" t="str">
            <v>E</v>
          </cell>
          <cell r="H601" t="str">
            <v>0</v>
          </cell>
          <cell r="I601" t="e">
            <v>#REF!</v>
          </cell>
          <cell r="J601">
            <v>1</v>
          </cell>
          <cell r="K601" t="str">
            <v>0</v>
          </cell>
          <cell r="L601" t="str">
            <v>0</v>
          </cell>
          <cell r="M601" t="str">
            <v>0</v>
          </cell>
          <cell r="N601" t="str">
            <v>0</v>
          </cell>
          <cell r="O601" t="e">
            <v>#REF!</v>
          </cell>
        </row>
        <row r="602">
          <cell r="B602" t="str">
            <v>MOF-048</v>
          </cell>
          <cell r="C602" t="str">
            <v>TABURETE METÁLICO GIRATORIO RODABLE</v>
          </cell>
          <cell r="D602" t="str">
            <v>MA</v>
          </cell>
          <cell r="E602" t="str">
            <v>MOF</v>
          </cell>
          <cell r="F602" t="str">
            <v>E</v>
          </cell>
          <cell r="H602" t="str">
            <v>0</v>
          </cell>
          <cell r="I602" t="e">
            <v>#REF!</v>
          </cell>
          <cell r="J602" t="str">
            <v>0</v>
          </cell>
          <cell r="K602">
            <v>1</v>
          </cell>
          <cell r="L602" t="str">
            <v>0</v>
          </cell>
          <cell r="M602" t="str">
            <v>0</v>
          </cell>
          <cell r="N602" t="str">
            <v>0</v>
          </cell>
          <cell r="O602" t="e">
            <v>#REF!</v>
          </cell>
        </row>
        <row r="603">
          <cell r="B603" t="str">
            <v>NEU-001</v>
          </cell>
          <cell r="C603" t="str">
            <v>SET INSTRUMENTAL DE CRANEOTOMIA</v>
          </cell>
          <cell r="D603" t="str">
            <v>I</v>
          </cell>
          <cell r="E603" t="str">
            <v>NEU</v>
          </cell>
          <cell r="F603" t="str">
            <v>E</v>
          </cell>
          <cell r="H603" t="str">
            <v>0</v>
          </cell>
          <cell r="I603" t="e">
            <v>#REF!</v>
          </cell>
          <cell r="J603">
            <v>3</v>
          </cell>
          <cell r="K603" t="str">
            <v>0</v>
          </cell>
          <cell r="L603" t="str">
            <v>0</v>
          </cell>
          <cell r="M603" t="str">
            <v>0</v>
          </cell>
          <cell r="N603" t="str">
            <v>0</v>
          </cell>
          <cell r="O603" t="e">
            <v>#REF!</v>
          </cell>
        </row>
        <row r="604">
          <cell r="B604" t="str">
            <v>NEU-002</v>
          </cell>
          <cell r="C604" t="str">
            <v>SET INSTRUMENTAL DE CRANEOTOMIA HIPOFISIS</v>
          </cell>
          <cell r="D604" t="str">
            <v>I</v>
          </cell>
          <cell r="E604" t="str">
            <v>NEU</v>
          </cell>
          <cell r="F604" t="str">
            <v>E</v>
          </cell>
          <cell r="H604" t="str">
            <v>0</v>
          </cell>
          <cell r="I604" t="e">
            <v>#REF!</v>
          </cell>
          <cell r="J604">
            <v>3</v>
          </cell>
          <cell r="K604" t="str">
            <v>0</v>
          </cell>
          <cell r="L604" t="str">
            <v>0</v>
          </cell>
          <cell r="M604" t="str">
            <v>0</v>
          </cell>
          <cell r="N604" t="str">
            <v>0</v>
          </cell>
          <cell r="O604" t="e">
            <v>#REF!</v>
          </cell>
        </row>
        <row r="605">
          <cell r="B605" t="str">
            <v>NEU-003</v>
          </cell>
          <cell r="C605" t="str">
            <v>SET INSTRUMENTAL DE HIDROCEFALIA</v>
          </cell>
          <cell r="D605" t="str">
            <v>I</v>
          </cell>
          <cell r="E605" t="str">
            <v>NEU</v>
          </cell>
          <cell r="F605" t="str">
            <v>E</v>
          </cell>
          <cell r="H605" t="str">
            <v>0</v>
          </cell>
          <cell r="I605" t="e">
            <v>#REF!</v>
          </cell>
          <cell r="J605">
            <v>3</v>
          </cell>
          <cell r="K605" t="str">
            <v>0</v>
          </cell>
          <cell r="L605" t="str">
            <v>0</v>
          </cell>
          <cell r="M605" t="str">
            <v>0</v>
          </cell>
          <cell r="N605" t="str">
            <v>0</v>
          </cell>
          <cell r="O605" t="e">
            <v>#REF!</v>
          </cell>
        </row>
        <row r="606">
          <cell r="B606" t="str">
            <v>NUT-001</v>
          </cell>
          <cell r="C606" t="str">
            <v>BAÑO MARÍA DE 5 POZAS CON DOBLE PLATEO</v>
          </cell>
          <cell r="D606" t="str">
            <v>E</v>
          </cell>
          <cell r="E606" t="str">
            <v>NUT</v>
          </cell>
          <cell r="F606" t="str">
            <v>E</v>
          </cell>
          <cell r="H606">
            <v>1</v>
          </cell>
          <cell r="I606" t="e">
            <v>#REF!</v>
          </cell>
          <cell r="J606" t="str">
            <v>0</v>
          </cell>
          <cell r="K606" t="str">
            <v>0</v>
          </cell>
          <cell r="L606" t="str">
            <v>0</v>
          </cell>
          <cell r="M606" t="str">
            <v>0</v>
          </cell>
          <cell r="N606" t="str">
            <v>0</v>
          </cell>
          <cell r="O606" t="e">
            <v>#REF!</v>
          </cell>
        </row>
        <row r="607">
          <cell r="B607" t="str">
            <v>NUT-002</v>
          </cell>
          <cell r="C607" t="str">
            <v xml:space="preserve">BATIDORA INDUSTRIAL </v>
          </cell>
          <cell r="D607" t="str">
            <v>E</v>
          </cell>
          <cell r="E607" t="str">
            <v>NUT</v>
          </cell>
          <cell r="F607" t="str">
            <v>E</v>
          </cell>
          <cell r="H607">
            <v>1</v>
          </cell>
          <cell r="I607" t="e">
            <v>#REF!</v>
          </cell>
          <cell r="J607" t="str">
            <v>0</v>
          </cell>
          <cell r="K607" t="str">
            <v>0</v>
          </cell>
          <cell r="L607" t="str">
            <v>0</v>
          </cell>
          <cell r="M607" t="str">
            <v>0</v>
          </cell>
          <cell r="N607" t="str">
            <v>0</v>
          </cell>
          <cell r="O607" t="e">
            <v>#REF!</v>
          </cell>
        </row>
        <row r="608">
          <cell r="B608" t="str">
            <v>NUT-003</v>
          </cell>
          <cell r="C608" t="str">
            <v>BATIDORA INDUSTRIAL 40LTS</v>
          </cell>
          <cell r="D608" t="str">
            <v>E</v>
          </cell>
          <cell r="E608" t="str">
            <v>NUT</v>
          </cell>
          <cell r="F608" t="str">
            <v>E</v>
          </cell>
          <cell r="H608">
            <v>1</v>
          </cell>
          <cell r="I608" t="e">
            <v>#REF!</v>
          </cell>
          <cell r="J608" t="str">
            <v>0</v>
          </cell>
          <cell r="K608" t="str">
            <v>0</v>
          </cell>
          <cell r="L608" t="str">
            <v>0</v>
          </cell>
          <cell r="M608" t="str">
            <v>0</v>
          </cell>
          <cell r="N608" t="str">
            <v>0</v>
          </cell>
          <cell r="O608" t="e">
            <v>#REF!</v>
          </cell>
        </row>
        <row r="609">
          <cell r="B609" t="str">
            <v>NUT-004</v>
          </cell>
          <cell r="C609" t="str">
            <v>CAJA DE MANDO PARA CAMARA FRIGORIFICA DE CARNES</v>
          </cell>
          <cell r="D609" t="str">
            <v>E</v>
          </cell>
          <cell r="E609" t="str">
            <v>NUT</v>
          </cell>
          <cell r="F609" t="str">
            <v>C</v>
          </cell>
          <cell r="H609">
            <v>1</v>
          </cell>
          <cell r="I609" t="e">
            <v>#REF!</v>
          </cell>
          <cell r="J609" t="str">
            <v>0</v>
          </cell>
          <cell r="K609" t="str">
            <v>0</v>
          </cell>
          <cell r="L609" t="str">
            <v>0</v>
          </cell>
          <cell r="M609" t="str">
            <v>0</v>
          </cell>
          <cell r="N609" t="str">
            <v>0</v>
          </cell>
          <cell r="O609" t="e">
            <v>#REF!</v>
          </cell>
        </row>
        <row r="610">
          <cell r="B610" t="str">
            <v>NUT-005</v>
          </cell>
          <cell r="C610" t="str">
            <v>CAJA DE MANDO PARA CAMARA FRIGORIFICA DE LACTEOS</v>
          </cell>
          <cell r="D610" t="str">
            <v>E</v>
          </cell>
          <cell r="E610" t="str">
            <v>NUT</v>
          </cell>
          <cell r="F610" t="str">
            <v>C</v>
          </cell>
          <cell r="H610">
            <v>1</v>
          </cell>
          <cell r="I610" t="e">
            <v>#REF!</v>
          </cell>
          <cell r="J610" t="str">
            <v>0</v>
          </cell>
          <cell r="K610" t="str">
            <v>0</v>
          </cell>
          <cell r="L610" t="str">
            <v>0</v>
          </cell>
          <cell r="M610" t="str">
            <v>0</v>
          </cell>
          <cell r="N610" t="str">
            <v>0</v>
          </cell>
          <cell r="O610" t="e">
            <v>#REF!</v>
          </cell>
        </row>
        <row r="611">
          <cell r="B611" t="str">
            <v>NUT-006</v>
          </cell>
          <cell r="C611" t="str">
            <v>CAJA DE MANDO PARA CAMARA FRIGORIFICA DE PESCADO</v>
          </cell>
          <cell r="D611" t="str">
            <v>E</v>
          </cell>
          <cell r="E611" t="str">
            <v>NUT</v>
          </cell>
          <cell r="F611" t="str">
            <v>C</v>
          </cell>
          <cell r="H611">
            <v>1</v>
          </cell>
          <cell r="I611" t="e">
            <v>#REF!</v>
          </cell>
          <cell r="J611" t="str">
            <v>0</v>
          </cell>
          <cell r="K611" t="str">
            <v>0</v>
          </cell>
          <cell r="L611" t="str">
            <v>0</v>
          </cell>
          <cell r="M611" t="str">
            <v>0</v>
          </cell>
          <cell r="N611" t="str">
            <v>0</v>
          </cell>
          <cell r="O611" t="e">
            <v>#REF!</v>
          </cell>
        </row>
        <row r="612">
          <cell r="B612" t="str">
            <v>NUT-007</v>
          </cell>
          <cell r="C612" t="str">
            <v>CAJA DE MANDO PARA CAMARA FRIGORIFICA DE VERDURAS</v>
          </cell>
          <cell r="D612" t="str">
            <v>E</v>
          </cell>
          <cell r="E612" t="str">
            <v>NUT</v>
          </cell>
          <cell r="F612" t="str">
            <v>C</v>
          </cell>
          <cell r="H612">
            <v>1</v>
          </cell>
          <cell r="I612" t="e">
            <v>#REF!</v>
          </cell>
          <cell r="J612" t="str">
            <v>0</v>
          </cell>
          <cell r="K612" t="str">
            <v>0</v>
          </cell>
          <cell r="L612" t="str">
            <v>0</v>
          </cell>
          <cell r="M612" t="str">
            <v>0</v>
          </cell>
          <cell r="N612" t="str">
            <v>0</v>
          </cell>
          <cell r="O612" t="e">
            <v>#REF!</v>
          </cell>
        </row>
        <row r="613">
          <cell r="B613" t="str">
            <v>NUT-008</v>
          </cell>
          <cell r="C613" t="str">
            <v>CAMPANA EXTRACTORA DE VAHOS</v>
          </cell>
          <cell r="D613" t="str">
            <v>E</v>
          </cell>
          <cell r="E613" t="str">
            <v>NUT</v>
          </cell>
          <cell r="F613" t="str">
            <v>E</v>
          </cell>
          <cell r="H613">
            <v>1</v>
          </cell>
          <cell r="I613" t="e">
            <v>#REF!</v>
          </cell>
          <cell r="J613" t="str">
            <v>0</v>
          </cell>
          <cell r="K613" t="str">
            <v>0</v>
          </cell>
          <cell r="L613" t="str">
            <v>0</v>
          </cell>
          <cell r="M613" t="str">
            <v>0</v>
          </cell>
          <cell r="N613" t="str">
            <v>0</v>
          </cell>
          <cell r="O613" t="e">
            <v>#REF!</v>
          </cell>
        </row>
        <row r="614">
          <cell r="B614" t="str">
            <v>NUT-009</v>
          </cell>
          <cell r="C614" t="str">
            <v xml:space="preserve">CAMPANA EXTRACTORA PARA COCINA </v>
          </cell>
          <cell r="D614" t="str">
            <v>E</v>
          </cell>
          <cell r="E614" t="str">
            <v>NUT</v>
          </cell>
          <cell r="F614" t="str">
            <v>E</v>
          </cell>
          <cell r="H614" t="str">
            <v>0</v>
          </cell>
          <cell r="I614" t="e">
            <v>#REF!</v>
          </cell>
          <cell r="J614">
            <v>1</v>
          </cell>
          <cell r="K614" t="str">
            <v>0</v>
          </cell>
          <cell r="L614" t="str">
            <v>0</v>
          </cell>
          <cell r="M614" t="str">
            <v>0</v>
          </cell>
          <cell r="N614" t="str">
            <v>0</v>
          </cell>
          <cell r="O614" t="e">
            <v>#REF!</v>
          </cell>
        </row>
        <row r="615">
          <cell r="B615" t="str">
            <v>NUT-010</v>
          </cell>
          <cell r="C615" t="str">
            <v>CARRO PARA EL TRANSPORTE PESADO</v>
          </cell>
          <cell r="D615" t="str">
            <v>MC</v>
          </cell>
          <cell r="E615" t="str">
            <v>NUT</v>
          </cell>
          <cell r="F615" t="str">
            <v>E</v>
          </cell>
          <cell r="H615">
            <v>2</v>
          </cell>
          <cell r="I615" t="e">
            <v>#REF!</v>
          </cell>
          <cell r="J615">
            <v>2</v>
          </cell>
          <cell r="K615">
            <v>1</v>
          </cell>
          <cell r="L615" t="str">
            <v>0</v>
          </cell>
          <cell r="M615" t="str">
            <v>0</v>
          </cell>
          <cell r="N615" t="str">
            <v>0</v>
          </cell>
          <cell r="O615" t="e">
            <v>#REF!</v>
          </cell>
        </row>
        <row r="616">
          <cell r="B616" t="str">
            <v>NUT-011</v>
          </cell>
          <cell r="C616" t="str">
            <v>CARRO PORTA CILINDRO DE RESTOS DE COMIDA</v>
          </cell>
          <cell r="D616" t="str">
            <v>MC</v>
          </cell>
          <cell r="E616" t="str">
            <v>NUT</v>
          </cell>
          <cell r="F616" t="str">
            <v>E</v>
          </cell>
          <cell r="H616">
            <v>2</v>
          </cell>
          <cell r="I616" t="e">
            <v>#REF!</v>
          </cell>
          <cell r="J616" t="str">
            <v>0</v>
          </cell>
          <cell r="K616" t="str">
            <v>0</v>
          </cell>
          <cell r="L616" t="str">
            <v>0</v>
          </cell>
          <cell r="M616" t="str">
            <v>0</v>
          </cell>
          <cell r="N616" t="str">
            <v>0</v>
          </cell>
          <cell r="O616" t="e">
            <v>#REF!</v>
          </cell>
        </row>
        <row r="617">
          <cell r="B617" t="str">
            <v>NUT-012</v>
          </cell>
          <cell r="C617" t="str">
            <v>CILINDRO PARA DESPERDICIO DE COMIDA</v>
          </cell>
          <cell r="D617" t="str">
            <v>MC</v>
          </cell>
          <cell r="E617" t="str">
            <v>NUT</v>
          </cell>
          <cell r="F617" t="str">
            <v>E</v>
          </cell>
          <cell r="H617">
            <v>1</v>
          </cell>
          <cell r="I617" t="e">
            <v>#REF!</v>
          </cell>
          <cell r="J617" t="str">
            <v>0</v>
          </cell>
          <cell r="K617" t="str">
            <v>0</v>
          </cell>
          <cell r="L617" t="str">
            <v>0</v>
          </cell>
          <cell r="M617" t="str">
            <v>0</v>
          </cell>
          <cell r="N617" t="str">
            <v>0</v>
          </cell>
          <cell r="O617" t="e">
            <v>#REF!</v>
          </cell>
        </row>
        <row r="618">
          <cell r="B618" t="str">
            <v>NUT-013</v>
          </cell>
          <cell r="C618" t="str">
            <v>CILINDRO PARA DESPERDICIO DE COMIDA RODABLE</v>
          </cell>
          <cell r="D618" t="str">
            <v>MC</v>
          </cell>
          <cell r="E618" t="str">
            <v>NUT</v>
          </cell>
          <cell r="F618" t="str">
            <v>E</v>
          </cell>
          <cell r="H618">
            <v>1</v>
          </cell>
          <cell r="I618" t="e">
            <v>#REF!</v>
          </cell>
          <cell r="J618" t="str">
            <v>0</v>
          </cell>
          <cell r="K618" t="str">
            <v>0</v>
          </cell>
          <cell r="L618" t="str">
            <v>0</v>
          </cell>
          <cell r="M618" t="str">
            <v>0</v>
          </cell>
          <cell r="N618" t="str">
            <v>0</v>
          </cell>
          <cell r="O618" t="e">
            <v>#REF!</v>
          </cell>
        </row>
        <row r="619">
          <cell r="B619" t="str">
            <v>NUT-014</v>
          </cell>
          <cell r="C619" t="str">
            <v xml:space="preserve">COCHE REPARTIDOR DE ALIMENTOS EN BANDEJAS DE ACERO INOX. </v>
          </cell>
          <cell r="D619" t="str">
            <v>MC</v>
          </cell>
          <cell r="E619" t="str">
            <v>NUT</v>
          </cell>
          <cell r="F619" t="str">
            <v>E</v>
          </cell>
          <cell r="H619">
            <v>2</v>
          </cell>
          <cell r="I619" t="e">
            <v>#REF!</v>
          </cell>
          <cell r="J619">
            <v>1</v>
          </cell>
          <cell r="K619" t="str">
            <v>0</v>
          </cell>
          <cell r="L619" t="str">
            <v>0</v>
          </cell>
          <cell r="M619" t="str">
            <v>0</v>
          </cell>
          <cell r="N619" t="str">
            <v>0</v>
          </cell>
          <cell r="O619" t="e">
            <v>#REF!</v>
          </cell>
        </row>
        <row r="620">
          <cell r="B620" t="str">
            <v>NUT-015</v>
          </cell>
          <cell r="C620" t="str">
            <v xml:space="preserve">COCHE TÉRMICO TRANSPORTADOR DE ALIMENTOS </v>
          </cell>
          <cell r="D620" t="str">
            <v>E</v>
          </cell>
          <cell r="E620" t="str">
            <v>NUT</v>
          </cell>
          <cell r="F620" t="str">
            <v>E</v>
          </cell>
          <cell r="H620">
            <v>1</v>
          </cell>
          <cell r="I620" t="e">
            <v>#REF!</v>
          </cell>
          <cell r="J620">
            <v>4</v>
          </cell>
          <cell r="K620">
            <v>1</v>
          </cell>
          <cell r="L620" t="str">
            <v>0</v>
          </cell>
          <cell r="M620" t="str">
            <v>0</v>
          </cell>
          <cell r="N620" t="str">
            <v>0</v>
          </cell>
          <cell r="O620" t="e">
            <v>#REF!</v>
          </cell>
        </row>
        <row r="621">
          <cell r="B621" t="str">
            <v>NUT-016</v>
          </cell>
          <cell r="C621" t="str">
            <v>COCINA A GAS PROPANO DE 4 HORNILLAS Y HORNO</v>
          </cell>
          <cell r="D621" t="str">
            <v>E</v>
          </cell>
          <cell r="E621" t="str">
            <v>NUT</v>
          </cell>
          <cell r="F621" t="str">
            <v>E</v>
          </cell>
          <cell r="H621">
            <v>1</v>
          </cell>
          <cell r="I621" t="e">
            <v>#REF!</v>
          </cell>
          <cell r="J621">
            <v>1</v>
          </cell>
          <cell r="K621" t="str">
            <v>0</v>
          </cell>
          <cell r="L621" t="str">
            <v>0</v>
          </cell>
          <cell r="M621" t="str">
            <v>0</v>
          </cell>
          <cell r="N621" t="str">
            <v>0</v>
          </cell>
          <cell r="O621" t="e">
            <v>#REF!</v>
          </cell>
        </row>
        <row r="622">
          <cell r="B622" t="str">
            <v>NUT-017</v>
          </cell>
          <cell r="C622" t="str">
            <v>COCINA ELECTRICA DE DOS HORNILLAS DE MESA</v>
          </cell>
          <cell r="D622" t="str">
            <v>E</v>
          </cell>
          <cell r="E622" t="str">
            <v>NUT</v>
          </cell>
          <cell r="F622" t="str">
            <v>E</v>
          </cell>
          <cell r="H622" t="str">
            <v>0</v>
          </cell>
          <cell r="I622" t="e">
            <v>#REF!</v>
          </cell>
          <cell r="J622">
            <v>1</v>
          </cell>
          <cell r="K622">
            <v>1</v>
          </cell>
          <cell r="L622" t="str">
            <v>0</v>
          </cell>
          <cell r="M622" t="str">
            <v>0</v>
          </cell>
          <cell r="N622" t="str">
            <v>0</v>
          </cell>
          <cell r="O622" t="e">
            <v>#REF!</v>
          </cell>
        </row>
        <row r="623">
          <cell r="B623" t="str">
            <v>NUT-018</v>
          </cell>
          <cell r="C623" t="str">
            <v>COCINA INDUSTRIAL  DE 4 HORNILLAS Y HORNO A GAS</v>
          </cell>
          <cell r="D623" t="str">
            <v>E</v>
          </cell>
          <cell r="E623" t="str">
            <v>NUT</v>
          </cell>
          <cell r="F623" t="str">
            <v>E</v>
          </cell>
          <cell r="H623">
            <v>1</v>
          </cell>
          <cell r="I623" t="e">
            <v>#REF!</v>
          </cell>
          <cell r="J623" t="str">
            <v>0</v>
          </cell>
          <cell r="K623" t="str">
            <v>0</v>
          </cell>
          <cell r="L623" t="str">
            <v>0</v>
          </cell>
          <cell r="M623" t="str">
            <v>0</v>
          </cell>
          <cell r="N623" t="str">
            <v>0</v>
          </cell>
          <cell r="O623" t="e">
            <v>#REF!</v>
          </cell>
        </row>
        <row r="624">
          <cell r="B624" t="str">
            <v>NUT-019</v>
          </cell>
          <cell r="C624" t="str">
            <v xml:space="preserve">COCINA INDUSTRIAL DE 6 HORNILLAS HORNO Y PLANCHA </v>
          </cell>
          <cell r="D624" t="str">
            <v>E</v>
          </cell>
          <cell r="E624" t="str">
            <v>NUT</v>
          </cell>
          <cell r="F624" t="str">
            <v>E</v>
          </cell>
          <cell r="H624" t="str">
            <v>0</v>
          </cell>
          <cell r="I624" t="e">
            <v>#REF!</v>
          </cell>
          <cell r="J624">
            <v>1</v>
          </cell>
          <cell r="K624" t="str">
            <v>0</v>
          </cell>
          <cell r="L624" t="str">
            <v>0</v>
          </cell>
          <cell r="M624" t="str">
            <v>0</v>
          </cell>
          <cell r="N624" t="str">
            <v>0</v>
          </cell>
          <cell r="O624" t="e">
            <v>#REF!</v>
          </cell>
        </row>
        <row r="625">
          <cell r="B625" t="str">
            <v>NUT-020</v>
          </cell>
          <cell r="C625" t="str">
            <v>COMPRESOR PARA CAMARA FRIGORIFICA DE CARNES</v>
          </cell>
          <cell r="D625" t="str">
            <v>E</v>
          </cell>
          <cell r="E625" t="str">
            <v>NUT</v>
          </cell>
          <cell r="F625" t="str">
            <v>C</v>
          </cell>
          <cell r="H625">
            <v>1</v>
          </cell>
          <cell r="I625" t="e">
            <v>#REF!</v>
          </cell>
          <cell r="J625" t="str">
            <v>0</v>
          </cell>
          <cell r="K625" t="str">
            <v>0</v>
          </cell>
          <cell r="L625" t="str">
            <v>0</v>
          </cell>
          <cell r="M625" t="str">
            <v>0</v>
          </cell>
          <cell r="N625" t="str">
            <v>0</v>
          </cell>
          <cell r="O625" t="e">
            <v>#REF!</v>
          </cell>
        </row>
        <row r="626">
          <cell r="B626" t="str">
            <v>NUT-021</v>
          </cell>
          <cell r="C626" t="str">
            <v>COMPRESOR PARA CAMARA FRIGORIFICA DE LACTEOS</v>
          </cell>
          <cell r="D626" t="str">
            <v>E</v>
          </cell>
          <cell r="E626" t="str">
            <v>NUT</v>
          </cell>
          <cell r="F626" t="str">
            <v>C</v>
          </cell>
          <cell r="H626">
            <v>1</v>
          </cell>
          <cell r="I626" t="e">
            <v>#REF!</v>
          </cell>
          <cell r="J626" t="str">
            <v>0</v>
          </cell>
          <cell r="K626" t="str">
            <v>0</v>
          </cell>
          <cell r="L626" t="str">
            <v>0</v>
          </cell>
          <cell r="M626" t="str">
            <v>0</v>
          </cell>
          <cell r="N626" t="str">
            <v>0</v>
          </cell>
          <cell r="O626" t="e">
            <v>#REF!</v>
          </cell>
        </row>
        <row r="627">
          <cell r="B627" t="str">
            <v>NUT-022</v>
          </cell>
          <cell r="C627" t="str">
            <v>COMPRESOR PARA CAMARA FRIGORIFICA DE PESCADO</v>
          </cell>
          <cell r="D627" t="str">
            <v>E</v>
          </cell>
          <cell r="E627" t="str">
            <v>NUT</v>
          </cell>
          <cell r="F627" t="str">
            <v>C</v>
          </cell>
          <cell r="H627">
            <v>1</v>
          </cell>
          <cell r="I627" t="e">
            <v>#REF!</v>
          </cell>
          <cell r="J627" t="str">
            <v>0</v>
          </cell>
          <cell r="K627" t="str">
            <v>0</v>
          </cell>
          <cell r="L627" t="str">
            <v>0</v>
          </cell>
          <cell r="M627" t="str">
            <v>0</v>
          </cell>
          <cell r="N627" t="str">
            <v>0</v>
          </cell>
          <cell r="O627" t="e">
            <v>#REF!</v>
          </cell>
        </row>
        <row r="628">
          <cell r="B628" t="str">
            <v>NUT-023</v>
          </cell>
          <cell r="C628" t="str">
            <v>COMPRESOR PARA CAMARA FRIGORIFICA DE VERDURAS</v>
          </cell>
          <cell r="D628" t="str">
            <v>E</v>
          </cell>
          <cell r="E628" t="str">
            <v>NUT</v>
          </cell>
          <cell r="F628" t="str">
            <v>C</v>
          </cell>
          <cell r="H628">
            <v>1</v>
          </cell>
          <cell r="I628" t="e">
            <v>#REF!</v>
          </cell>
          <cell r="J628" t="str">
            <v>0</v>
          </cell>
          <cell r="K628" t="str">
            <v>0</v>
          </cell>
          <cell r="L628" t="str">
            <v>0</v>
          </cell>
          <cell r="M628" t="str">
            <v>0</v>
          </cell>
          <cell r="N628" t="str">
            <v>0</v>
          </cell>
          <cell r="O628" t="e">
            <v>#REF!</v>
          </cell>
        </row>
        <row r="629">
          <cell r="B629" t="str">
            <v>NUT-024</v>
          </cell>
          <cell r="C629" t="str">
            <v>CONSERVADORA DE ALIMENTOS  DE 04 PUERTAS</v>
          </cell>
          <cell r="D629" t="str">
            <v>E</v>
          </cell>
          <cell r="E629" t="str">
            <v>NUT</v>
          </cell>
          <cell r="F629" t="str">
            <v>E</v>
          </cell>
          <cell r="H629" t="str">
            <v>0</v>
          </cell>
          <cell r="I629" t="e">
            <v>#REF!</v>
          </cell>
          <cell r="J629">
            <v>1</v>
          </cell>
          <cell r="K629" t="str">
            <v>0</v>
          </cell>
          <cell r="L629" t="str">
            <v>0</v>
          </cell>
          <cell r="M629" t="str">
            <v>0</v>
          </cell>
          <cell r="N629" t="str">
            <v>0</v>
          </cell>
          <cell r="O629" t="e">
            <v>#REF!</v>
          </cell>
        </row>
        <row r="630">
          <cell r="B630" t="str">
            <v>NUT-025</v>
          </cell>
          <cell r="C630" t="str">
            <v>CORTADORA DE PAPAS SEMI INDUSTRIAL</v>
          </cell>
          <cell r="D630" t="str">
            <v>E</v>
          </cell>
          <cell r="E630" t="str">
            <v>NUT</v>
          </cell>
          <cell r="F630" t="str">
            <v>E</v>
          </cell>
          <cell r="H630">
            <v>1</v>
          </cell>
          <cell r="I630" t="e">
            <v>#REF!</v>
          </cell>
          <cell r="J630" t="str">
            <v>0</v>
          </cell>
          <cell r="K630" t="str">
            <v>0</v>
          </cell>
          <cell r="L630" t="str">
            <v>0</v>
          </cell>
          <cell r="M630" t="str">
            <v>0</v>
          </cell>
          <cell r="N630" t="str">
            <v>0</v>
          </cell>
          <cell r="O630" t="e">
            <v>#REF!</v>
          </cell>
        </row>
        <row r="631">
          <cell r="B631" t="str">
            <v>NUT-026</v>
          </cell>
          <cell r="C631" t="str">
            <v>EVAPORADOR PARA CAMARA FRIGORIFICA DE CARNES</v>
          </cell>
          <cell r="D631" t="str">
            <v>E</v>
          </cell>
          <cell r="E631" t="str">
            <v>NUT</v>
          </cell>
          <cell r="F631" t="str">
            <v>C</v>
          </cell>
          <cell r="H631">
            <v>1</v>
          </cell>
          <cell r="I631" t="e">
            <v>#REF!</v>
          </cell>
          <cell r="J631" t="str">
            <v>0</v>
          </cell>
          <cell r="K631" t="str">
            <v>0</v>
          </cell>
          <cell r="L631" t="str">
            <v>0</v>
          </cell>
          <cell r="M631" t="str">
            <v>0</v>
          </cell>
          <cell r="N631" t="str">
            <v>0</v>
          </cell>
          <cell r="O631" t="e">
            <v>#REF!</v>
          </cell>
        </row>
        <row r="632">
          <cell r="B632" t="str">
            <v>NUT-027</v>
          </cell>
          <cell r="C632" t="str">
            <v>EVAPORADOR PARA CAMARA FRIGORIFICA DE LACTEOS</v>
          </cell>
          <cell r="D632" t="str">
            <v>E</v>
          </cell>
          <cell r="E632" t="str">
            <v>NUT</v>
          </cell>
          <cell r="F632" t="str">
            <v>C</v>
          </cell>
          <cell r="H632">
            <v>1</v>
          </cell>
          <cell r="I632" t="e">
            <v>#REF!</v>
          </cell>
          <cell r="J632" t="str">
            <v>0</v>
          </cell>
          <cell r="K632" t="str">
            <v>0</v>
          </cell>
          <cell r="L632" t="str">
            <v>0</v>
          </cell>
          <cell r="M632" t="str">
            <v>0</v>
          </cell>
          <cell r="N632" t="str">
            <v>0</v>
          </cell>
          <cell r="O632" t="e">
            <v>#REF!</v>
          </cell>
        </row>
        <row r="633">
          <cell r="B633" t="str">
            <v>NUT-028</v>
          </cell>
          <cell r="C633" t="str">
            <v>EVAPORADOR PARA CAMARA FRIGORIFICA DE PESCADO</v>
          </cell>
          <cell r="D633" t="str">
            <v>E</v>
          </cell>
          <cell r="E633" t="str">
            <v>NUT</v>
          </cell>
          <cell r="F633" t="str">
            <v>C</v>
          </cell>
          <cell r="H633">
            <v>1</v>
          </cell>
          <cell r="I633" t="e">
            <v>#REF!</v>
          </cell>
          <cell r="J633" t="str">
            <v>0</v>
          </cell>
          <cell r="K633" t="str">
            <v>0</v>
          </cell>
          <cell r="L633" t="str">
            <v>0</v>
          </cell>
          <cell r="M633" t="str">
            <v>0</v>
          </cell>
          <cell r="N633" t="str">
            <v>0</v>
          </cell>
          <cell r="O633" t="e">
            <v>#REF!</v>
          </cell>
        </row>
        <row r="634">
          <cell r="B634" t="str">
            <v>NUT-029</v>
          </cell>
          <cell r="C634" t="str">
            <v>EVAPORADOR PARA CAMARA FRIGORIFICA DE VERDURAS</v>
          </cell>
          <cell r="D634" t="str">
            <v>E</v>
          </cell>
          <cell r="E634" t="str">
            <v>NUT</v>
          </cell>
          <cell r="F634" t="str">
            <v>C</v>
          </cell>
          <cell r="H634">
            <v>1</v>
          </cell>
          <cell r="I634" t="e">
            <v>#REF!</v>
          </cell>
          <cell r="J634" t="str">
            <v>0</v>
          </cell>
          <cell r="K634" t="str">
            <v>0</v>
          </cell>
          <cell r="L634" t="str">
            <v>0</v>
          </cell>
          <cell r="M634" t="str">
            <v>0</v>
          </cell>
          <cell r="N634" t="str">
            <v>0</v>
          </cell>
          <cell r="O634" t="e">
            <v>#REF!</v>
          </cell>
        </row>
        <row r="635">
          <cell r="B635" t="str">
            <v>NUT-030</v>
          </cell>
          <cell r="C635" t="str">
            <v xml:space="preserve">EXPRIMIDORES DE JUGOS, SEMI INDUSTRIAL, DE ACERO INOXIDABLE </v>
          </cell>
          <cell r="D635" t="str">
            <v>E</v>
          </cell>
          <cell r="E635" t="str">
            <v>NUT</v>
          </cell>
          <cell r="F635" t="str">
            <v>E</v>
          </cell>
          <cell r="H635">
            <v>1</v>
          </cell>
          <cell r="I635" t="e">
            <v>#REF!</v>
          </cell>
          <cell r="J635" t="str">
            <v>0</v>
          </cell>
          <cell r="K635" t="str">
            <v>0</v>
          </cell>
          <cell r="L635" t="str">
            <v>0</v>
          </cell>
          <cell r="M635" t="str">
            <v>0</v>
          </cell>
          <cell r="N635" t="str">
            <v>0</v>
          </cell>
          <cell r="O635" t="e">
            <v>#REF!</v>
          </cell>
        </row>
        <row r="636">
          <cell r="B636" t="str">
            <v>NUT-031</v>
          </cell>
          <cell r="C636" t="str">
            <v xml:space="preserve">GRUPO DE COCCIÓN DE 3 MARMITAS 10,15, 20 LITROS </v>
          </cell>
          <cell r="D636" t="str">
            <v>E</v>
          </cell>
          <cell r="E636" t="str">
            <v>NUT</v>
          </cell>
          <cell r="F636" t="str">
            <v>E</v>
          </cell>
          <cell r="H636">
            <v>1</v>
          </cell>
          <cell r="I636" t="e">
            <v>#REF!</v>
          </cell>
          <cell r="J636" t="str">
            <v>0</v>
          </cell>
          <cell r="K636" t="str">
            <v>0</v>
          </cell>
          <cell r="L636" t="str">
            <v>0</v>
          </cell>
          <cell r="M636" t="str">
            <v>0</v>
          </cell>
          <cell r="N636" t="str">
            <v>0</v>
          </cell>
          <cell r="O636" t="e">
            <v>#REF!</v>
          </cell>
        </row>
        <row r="637">
          <cell r="B637" t="str">
            <v>NUT-032</v>
          </cell>
          <cell r="C637" t="str">
            <v>GRUPO DE COCCION MARMITAS  DE 20/40/60 LITROS</v>
          </cell>
          <cell r="D637" t="str">
            <v>E</v>
          </cell>
          <cell r="E637" t="str">
            <v>NUT</v>
          </cell>
          <cell r="F637" t="str">
            <v>C</v>
          </cell>
          <cell r="H637">
            <v>1</v>
          </cell>
          <cell r="I637" t="e">
            <v>#REF!</v>
          </cell>
          <cell r="J637" t="str">
            <v>0</v>
          </cell>
          <cell r="K637" t="str">
            <v>0</v>
          </cell>
          <cell r="L637" t="str">
            <v>0</v>
          </cell>
          <cell r="M637" t="str">
            <v>0</v>
          </cell>
          <cell r="N637" t="str">
            <v>0</v>
          </cell>
          <cell r="O637" t="e">
            <v>#REF!</v>
          </cell>
        </row>
        <row r="638">
          <cell r="B638" t="str">
            <v>NUT-033</v>
          </cell>
          <cell r="C638" t="str">
            <v xml:space="preserve">HORNO A GAS </v>
          </cell>
          <cell r="D638" t="str">
            <v>E</v>
          </cell>
          <cell r="E638" t="str">
            <v>NUT</v>
          </cell>
          <cell r="F638" t="str">
            <v>E</v>
          </cell>
          <cell r="H638">
            <v>1</v>
          </cell>
          <cell r="I638" t="e">
            <v>#REF!</v>
          </cell>
          <cell r="J638" t="str">
            <v>0</v>
          </cell>
          <cell r="K638" t="str">
            <v>0</v>
          </cell>
          <cell r="L638" t="str">
            <v>0</v>
          </cell>
          <cell r="M638" t="str">
            <v>0</v>
          </cell>
          <cell r="N638" t="str">
            <v>0</v>
          </cell>
          <cell r="O638" t="e">
            <v>#REF!</v>
          </cell>
        </row>
        <row r="639">
          <cell r="B639" t="str">
            <v>NUT-034</v>
          </cell>
          <cell r="C639" t="str">
            <v xml:space="preserve">HORNO A GAS, DE 4 BANDEJAS MÍNIMO, PARA REPOSTERO </v>
          </cell>
          <cell r="D639" t="str">
            <v>E</v>
          </cell>
          <cell r="E639" t="str">
            <v>NUT</v>
          </cell>
          <cell r="F639" t="str">
            <v>E</v>
          </cell>
          <cell r="H639" t="str">
            <v>0</v>
          </cell>
          <cell r="I639" t="e">
            <v>#REF!</v>
          </cell>
          <cell r="J639">
            <v>1</v>
          </cell>
          <cell r="K639" t="str">
            <v>0</v>
          </cell>
          <cell r="L639" t="str">
            <v>0</v>
          </cell>
          <cell r="M639" t="str">
            <v>0</v>
          </cell>
          <cell r="N639" t="str">
            <v>0</v>
          </cell>
          <cell r="O639" t="e">
            <v>#REF!</v>
          </cell>
        </row>
        <row r="640">
          <cell r="B640" t="str">
            <v>NUT-035</v>
          </cell>
          <cell r="C640" t="str">
            <v xml:space="preserve">HORNO MICROONDAS </v>
          </cell>
          <cell r="D640" t="str">
            <v>E</v>
          </cell>
          <cell r="E640" t="str">
            <v>NUT</v>
          </cell>
          <cell r="F640" t="str">
            <v>E</v>
          </cell>
          <cell r="H640">
            <v>1</v>
          </cell>
          <cell r="I640" t="e">
            <v>#REF!</v>
          </cell>
          <cell r="J640">
            <v>1</v>
          </cell>
          <cell r="K640">
            <v>1</v>
          </cell>
          <cell r="L640" t="str">
            <v>0</v>
          </cell>
          <cell r="M640" t="str">
            <v>0</v>
          </cell>
          <cell r="N640" t="str">
            <v>0</v>
          </cell>
          <cell r="O640" t="e">
            <v>#REF!</v>
          </cell>
        </row>
        <row r="641">
          <cell r="B641" t="str">
            <v>NUT-036</v>
          </cell>
          <cell r="C641" t="str">
            <v>HORNO MICROONDAS CON PANEL DIGITAL</v>
          </cell>
          <cell r="D641" t="str">
            <v>E</v>
          </cell>
          <cell r="E641" t="str">
            <v>NUT</v>
          </cell>
          <cell r="F641" t="str">
            <v>E</v>
          </cell>
          <cell r="H641">
            <v>1</v>
          </cell>
          <cell r="I641" t="e">
            <v>#REF!</v>
          </cell>
          <cell r="J641" t="str">
            <v>0</v>
          </cell>
          <cell r="K641" t="str">
            <v>0</v>
          </cell>
          <cell r="L641" t="str">
            <v>0</v>
          </cell>
          <cell r="M641" t="str">
            <v>0</v>
          </cell>
          <cell r="N641" t="str">
            <v>0</v>
          </cell>
          <cell r="O641" t="e">
            <v>#REF!</v>
          </cell>
        </row>
        <row r="642">
          <cell r="B642" t="str">
            <v>NUT-037</v>
          </cell>
          <cell r="C642" t="str">
            <v xml:space="preserve">HORNO VAPORIZADOR PARA ALIMENTOS </v>
          </cell>
          <cell r="D642" t="str">
            <v>E</v>
          </cell>
          <cell r="E642" t="str">
            <v>NUT</v>
          </cell>
          <cell r="F642" t="str">
            <v>E</v>
          </cell>
          <cell r="H642">
            <v>1</v>
          </cell>
          <cell r="I642" t="e">
            <v>#REF!</v>
          </cell>
          <cell r="J642" t="str">
            <v>0</v>
          </cell>
          <cell r="K642" t="str">
            <v>0</v>
          </cell>
          <cell r="L642" t="str">
            <v>0</v>
          </cell>
          <cell r="M642" t="str">
            <v>0</v>
          </cell>
          <cell r="N642" t="str">
            <v>0</v>
          </cell>
          <cell r="O642" t="e">
            <v>#REF!</v>
          </cell>
        </row>
        <row r="643">
          <cell r="B643" t="str">
            <v>NUT-038</v>
          </cell>
          <cell r="C643" t="str">
            <v>JUEGO DE MENAJERÍA</v>
          </cell>
          <cell r="D643" t="str">
            <v>E</v>
          </cell>
          <cell r="E643" t="str">
            <v>NUT</v>
          </cell>
          <cell r="F643" t="str">
            <v>E</v>
          </cell>
          <cell r="H643">
            <v>1</v>
          </cell>
          <cell r="I643" t="e">
            <v>#REF!</v>
          </cell>
          <cell r="J643" t="str">
            <v>0</v>
          </cell>
          <cell r="K643" t="str">
            <v>0</v>
          </cell>
          <cell r="L643" t="str">
            <v>0</v>
          </cell>
          <cell r="M643" t="str">
            <v>0</v>
          </cell>
          <cell r="N643" t="str">
            <v>0</v>
          </cell>
          <cell r="O643" t="e">
            <v>#REF!</v>
          </cell>
        </row>
        <row r="644">
          <cell r="B644" t="str">
            <v>NUT-039</v>
          </cell>
          <cell r="C644" t="str">
            <v xml:space="preserve">LAVADORA  INDUSTRIAL DE VAJILLAS ELECTRICA </v>
          </cell>
          <cell r="D644" t="str">
            <v>E</v>
          </cell>
          <cell r="E644" t="str">
            <v>NUT</v>
          </cell>
          <cell r="F644" t="str">
            <v>E</v>
          </cell>
          <cell r="H644">
            <v>1</v>
          </cell>
          <cell r="I644" t="e">
            <v>#REF!</v>
          </cell>
          <cell r="J644" t="str">
            <v>0</v>
          </cell>
          <cell r="K644" t="str">
            <v>0</v>
          </cell>
          <cell r="L644" t="str">
            <v>0</v>
          </cell>
          <cell r="M644" t="str">
            <v>0</v>
          </cell>
          <cell r="N644" t="str">
            <v>0</v>
          </cell>
          <cell r="O644" t="e">
            <v>#REF!</v>
          </cell>
        </row>
        <row r="645">
          <cell r="B645" t="str">
            <v>NUT-040</v>
          </cell>
          <cell r="C645" t="str">
            <v>LICUADORA ELECTRICA 2000 CC</v>
          </cell>
          <cell r="D645" t="str">
            <v>E</v>
          </cell>
          <cell r="E645" t="str">
            <v>NUT</v>
          </cell>
          <cell r="F645" t="str">
            <v>E</v>
          </cell>
          <cell r="H645">
            <v>1</v>
          </cell>
          <cell r="I645" t="e">
            <v>#REF!</v>
          </cell>
          <cell r="J645">
            <v>1</v>
          </cell>
          <cell r="K645" t="str">
            <v>0</v>
          </cell>
          <cell r="L645" t="str">
            <v>0</v>
          </cell>
          <cell r="M645" t="str">
            <v>0</v>
          </cell>
          <cell r="N645" t="str">
            <v>0</v>
          </cell>
          <cell r="O645" t="e">
            <v>#REF!</v>
          </cell>
        </row>
        <row r="646">
          <cell r="B646" t="str">
            <v>NUT-041</v>
          </cell>
          <cell r="C646" t="str">
            <v>LICUADORA ELECTRICA SEMIINDUSTRIAL, 20 LITROS</v>
          </cell>
          <cell r="D646" t="str">
            <v>E</v>
          </cell>
          <cell r="E646" t="str">
            <v>NUT</v>
          </cell>
          <cell r="F646" t="str">
            <v>E</v>
          </cell>
          <cell r="H646" t="str">
            <v>0</v>
          </cell>
          <cell r="I646" t="e">
            <v>#REF!</v>
          </cell>
          <cell r="J646">
            <v>1</v>
          </cell>
          <cell r="K646" t="str">
            <v>0</v>
          </cell>
          <cell r="L646" t="str">
            <v>0</v>
          </cell>
          <cell r="M646" t="str">
            <v>0</v>
          </cell>
          <cell r="N646" t="str">
            <v>0</v>
          </cell>
          <cell r="O646" t="e">
            <v>#REF!</v>
          </cell>
        </row>
        <row r="647">
          <cell r="B647" t="str">
            <v>NUT-042</v>
          </cell>
          <cell r="C647" t="str">
            <v>LICUADORA INDUSTRIAL DE 20 LITROS</v>
          </cell>
          <cell r="D647" t="str">
            <v>E</v>
          </cell>
          <cell r="E647" t="str">
            <v>NUT</v>
          </cell>
          <cell r="F647" t="str">
            <v>E</v>
          </cell>
          <cell r="H647">
            <v>1</v>
          </cell>
          <cell r="I647" t="e">
            <v>#REF!</v>
          </cell>
          <cell r="J647" t="str">
            <v>0</v>
          </cell>
          <cell r="K647" t="str">
            <v>0</v>
          </cell>
          <cell r="L647" t="str">
            <v>0</v>
          </cell>
          <cell r="M647" t="str">
            <v>0</v>
          </cell>
          <cell r="N647" t="str">
            <v>0</v>
          </cell>
          <cell r="O647" t="e">
            <v>#REF!</v>
          </cell>
        </row>
        <row r="648">
          <cell r="B648" t="str">
            <v>NUT-043</v>
          </cell>
          <cell r="C648" t="str">
            <v>MÁQUINA ELÉCTRICA PELADORA DE PAPAS</v>
          </cell>
          <cell r="D648" t="str">
            <v>E</v>
          </cell>
          <cell r="E648" t="str">
            <v>NUT</v>
          </cell>
          <cell r="F648" t="str">
            <v>E</v>
          </cell>
          <cell r="H648">
            <v>1</v>
          </cell>
          <cell r="I648" t="e">
            <v>#REF!</v>
          </cell>
          <cell r="J648" t="str">
            <v>0</v>
          </cell>
          <cell r="K648" t="str">
            <v>0</v>
          </cell>
          <cell r="L648" t="str">
            <v>0</v>
          </cell>
          <cell r="M648" t="str">
            <v>0</v>
          </cell>
          <cell r="N648" t="str">
            <v>0</v>
          </cell>
          <cell r="O648" t="e">
            <v>#REF!</v>
          </cell>
        </row>
        <row r="649">
          <cell r="B649" t="str">
            <v>NUT-044</v>
          </cell>
          <cell r="C649" t="str">
            <v>MARMITA DIRECTA A GAS DE 100 LTS DE 900X900X850MM</v>
          </cell>
          <cell r="D649" t="str">
            <v>E</v>
          </cell>
          <cell r="E649" t="str">
            <v>NUT</v>
          </cell>
          <cell r="F649" t="str">
            <v>C</v>
          </cell>
          <cell r="H649" t="str">
            <v>0</v>
          </cell>
          <cell r="I649" t="e">
            <v>#REF!</v>
          </cell>
          <cell r="J649">
            <v>1</v>
          </cell>
          <cell r="K649" t="str">
            <v>0</v>
          </cell>
          <cell r="L649" t="str">
            <v>0</v>
          </cell>
          <cell r="M649" t="str">
            <v>0</v>
          </cell>
          <cell r="N649" t="str">
            <v>0</v>
          </cell>
          <cell r="O649" t="e">
            <v>#REF!</v>
          </cell>
        </row>
        <row r="650">
          <cell r="B650" t="str">
            <v>NUT-045</v>
          </cell>
          <cell r="C650" t="str">
            <v>MARMITA VOLCABLE  DE 50 LITROS MINIMO</v>
          </cell>
          <cell r="D650" t="str">
            <v>E</v>
          </cell>
          <cell r="E650" t="str">
            <v>NUT</v>
          </cell>
          <cell r="F650" t="str">
            <v>C</v>
          </cell>
          <cell r="H650">
            <v>2</v>
          </cell>
          <cell r="I650" t="e">
            <v>#REF!</v>
          </cell>
          <cell r="J650" t="str">
            <v>0</v>
          </cell>
          <cell r="K650" t="str">
            <v>0</v>
          </cell>
          <cell r="L650" t="str">
            <v>0</v>
          </cell>
          <cell r="M650" t="str">
            <v>0</v>
          </cell>
          <cell r="N650" t="str">
            <v>0</v>
          </cell>
          <cell r="O650" t="e">
            <v>#REF!</v>
          </cell>
        </row>
        <row r="651">
          <cell r="B651" t="str">
            <v>NUT-046</v>
          </cell>
          <cell r="C651" t="str">
            <v>MARMITA VOLCABLE DE 100 LITROS</v>
          </cell>
          <cell r="D651" t="str">
            <v>E</v>
          </cell>
          <cell r="E651" t="str">
            <v>NUT</v>
          </cell>
          <cell r="F651" t="str">
            <v>C</v>
          </cell>
          <cell r="H651">
            <v>2</v>
          </cell>
          <cell r="I651" t="e">
            <v>#REF!</v>
          </cell>
          <cell r="J651" t="str">
            <v>0</v>
          </cell>
          <cell r="K651" t="str">
            <v>0</v>
          </cell>
          <cell r="L651" t="str">
            <v>0</v>
          </cell>
          <cell r="M651" t="str">
            <v>0</v>
          </cell>
          <cell r="N651" t="str">
            <v>0</v>
          </cell>
          <cell r="O651" t="e">
            <v>#REF!</v>
          </cell>
        </row>
        <row r="652">
          <cell r="B652" t="str">
            <v>NUT-047</v>
          </cell>
          <cell r="C652" t="str">
            <v>MARMITA VOLCABLE DE 150 LITROS</v>
          </cell>
          <cell r="D652" t="str">
            <v>E</v>
          </cell>
          <cell r="E652" t="str">
            <v>NUT</v>
          </cell>
          <cell r="F652" t="str">
            <v>C</v>
          </cell>
          <cell r="H652">
            <v>2</v>
          </cell>
          <cell r="I652" t="e">
            <v>#REF!</v>
          </cell>
          <cell r="J652" t="str">
            <v>0</v>
          </cell>
          <cell r="K652" t="str">
            <v>0</v>
          </cell>
          <cell r="L652" t="str">
            <v>0</v>
          </cell>
          <cell r="M652" t="str">
            <v>0</v>
          </cell>
          <cell r="N652" t="str">
            <v>0</v>
          </cell>
          <cell r="O652" t="e">
            <v>#REF!</v>
          </cell>
        </row>
        <row r="653">
          <cell r="B653" t="str">
            <v>NUT-048</v>
          </cell>
          <cell r="C653" t="str">
            <v xml:space="preserve">MARMITA VOLCABLE DE 80 LITROS MINIMO </v>
          </cell>
          <cell r="D653" t="str">
            <v>E</v>
          </cell>
          <cell r="E653" t="str">
            <v>NUT</v>
          </cell>
          <cell r="F653" t="str">
            <v>C</v>
          </cell>
          <cell r="H653">
            <v>2</v>
          </cell>
          <cell r="I653" t="e">
            <v>#REF!</v>
          </cell>
          <cell r="J653" t="str">
            <v>0</v>
          </cell>
          <cell r="K653" t="str">
            <v>0</v>
          </cell>
          <cell r="L653" t="str">
            <v>0</v>
          </cell>
          <cell r="M653" t="str">
            <v>0</v>
          </cell>
          <cell r="N653" t="str">
            <v>0</v>
          </cell>
          <cell r="O653" t="e">
            <v>#REF!</v>
          </cell>
        </row>
        <row r="654">
          <cell r="B654" t="str">
            <v>NUT-049</v>
          </cell>
          <cell r="C654" t="str">
            <v>MESA DE CAMA PARA COMER RODABLE</v>
          </cell>
          <cell r="D654" t="str">
            <v>MC</v>
          </cell>
          <cell r="E654" t="str">
            <v>NUT</v>
          </cell>
          <cell r="F654" t="str">
            <v>E</v>
          </cell>
          <cell r="H654" t="str">
            <v>0</v>
          </cell>
          <cell r="I654" t="e">
            <v>#REF!</v>
          </cell>
          <cell r="J654" t="str">
            <v>0</v>
          </cell>
          <cell r="K654" t="str">
            <v>0</v>
          </cell>
          <cell r="L654" t="str">
            <v>0</v>
          </cell>
          <cell r="M654" t="str">
            <v>0</v>
          </cell>
          <cell r="N654" t="str">
            <v>0</v>
          </cell>
          <cell r="O654" t="e">
            <v>#REF!</v>
          </cell>
        </row>
        <row r="655">
          <cell r="B655" t="str">
            <v>NUT-050</v>
          </cell>
          <cell r="C655" t="str">
            <v>MESA DE COMEDOR PARA 4 PERSONAS</v>
          </cell>
          <cell r="D655" t="str">
            <v>MC</v>
          </cell>
          <cell r="E655" t="str">
            <v>NUT</v>
          </cell>
          <cell r="F655" t="str">
            <v>E</v>
          </cell>
          <cell r="H655">
            <v>17</v>
          </cell>
          <cell r="I655" t="e">
            <v>#REF!</v>
          </cell>
          <cell r="J655">
            <v>1</v>
          </cell>
          <cell r="K655" t="str">
            <v>0</v>
          </cell>
          <cell r="L655" t="str">
            <v>0</v>
          </cell>
          <cell r="M655" t="str">
            <v>0</v>
          </cell>
          <cell r="N655" t="str">
            <v>0</v>
          </cell>
          <cell r="O655" t="e">
            <v>#REF!</v>
          </cell>
        </row>
        <row r="656">
          <cell r="B656" t="str">
            <v>NUT-051</v>
          </cell>
          <cell r="C656" t="str">
            <v>MESA PARA COCINA 1.50X0.60M</v>
          </cell>
          <cell r="D656" t="str">
            <v>MC</v>
          </cell>
          <cell r="E656" t="str">
            <v>NUT</v>
          </cell>
          <cell r="F656" t="str">
            <v>E</v>
          </cell>
          <cell r="H656">
            <v>3</v>
          </cell>
          <cell r="I656" t="e">
            <v>#REF!</v>
          </cell>
          <cell r="J656" t="str">
            <v>0</v>
          </cell>
          <cell r="K656" t="str">
            <v>0</v>
          </cell>
          <cell r="L656" t="str">
            <v>0</v>
          </cell>
          <cell r="M656" t="str">
            <v>0</v>
          </cell>
          <cell r="N656" t="str">
            <v>0</v>
          </cell>
          <cell r="O656" t="e">
            <v>#REF!</v>
          </cell>
        </row>
        <row r="657">
          <cell r="B657" t="str">
            <v>NUT-052</v>
          </cell>
          <cell r="C657" t="str">
            <v>MESA RODABLE METÁLICA PARA COMIDA PACIENTE</v>
          </cell>
          <cell r="D657" t="str">
            <v>MC</v>
          </cell>
          <cell r="E657" t="str">
            <v>NUT</v>
          </cell>
          <cell r="F657" t="str">
            <v>E</v>
          </cell>
          <cell r="H657" t="str">
            <v>0</v>
          </cell>
          <cell r="I657" t="e">
            <v>#REF!</v>
          </cell>
          <cell r="J657" t="str">
            <v>0</v>
          </cell>
          <cell r="K657" t="str">
            <v>0</v>
          </cell>
          <cell r="L657" t="str">
            <v>0</v>
          </cell>
          <cell r="M657" t="str">
            <v>0</v>
          </cell>
          <cell r="N657" t="str">
            <v>0</v>
          </cell>
          <cell r="O657" t="e">
            <v>#REF!</v>
          </cell>
        </row>
        <row r="658">
          <cell r="B658" t="str">
            <v>NUT-053</v>
          </cell>
          <cell r="C658" t="str">
            <v>MOLEDORA DE GRANOS</v>
          </cell>
          <cell r="D658" t="str">
            <v>E</v>
          </cell>
          <cell r="E658" t="str">
            <v>NUT</v>
          </cell>
          <cell r="F658" t="str">
            <v>E</v>
          </cell>
          <cell r="H658">
            <v>1</v>
          </cell>
          <cell r="I658" t="e">
            <v>#REF!</v>
          </cell>
          <cell r="J658">
            <v>1</v>
          </cell>
          <cell r="K658" t="str">
            <v>0</v>
          </cell>
          <cell r="L658" t="str">
            <v>0</v>
          </cell>
          <cell r="M658" t="str">
            <v>0</v>
          </cell>
          <cell r="N658" t="str">
            <v>0</v>
          </cell>
          <cell r="O658" t="e">
            <v>#REF!</v>
          </cell>
        </row>
        <row r="659">
          <cell r="B659" t="str">
            <v>NUT-054</v>
          </cell>
          <cell r="C659" t="str">
            <v xml:space="preserve">MOLEDORA ELECTRICA DE CARNE </v>
          </cell>
          <cell r="D659" t="str">
            <v>E</v>
          </cell>
          <cell r="E659" t="str">
            <v>NUT</v>
          </cell>
          <cell r="F659" t="str">
            <v>E</v>
          </cell>
          <cell r="H659">
            <v>1</v>
          </cell>
          <cell r="I659" t="e">
            <v>#REF!</v>
          </cell>
          <cell r="J659" t="str">
            <v>0</v>
          </cell>
          <cell r="K659" t="str">
            <v>0</v>
          </cell>
          <cell r="L659" t="str">
            <v>0</v>
          </cell>
          <cell r="M659" t="str">
            <v>0</v>
          </cell>
          <cell r="N659" t="str">
            <v>0</v>
          </cell>
          <cell r="O659" t="e">
            <v>#REF!</v>
          </cell>
        </row>
        <row r="660">
          <cell r="B660" t="str">
            <v>NUT-055</v>
          </cell>
          <cell r="C660" t="str">
            <v>PRENSADORA DE PAPAS INDUSTRIAL</v>
          </cell>
          <cell r="D660" t="str">
            <v>E</v>
          </cell>
          <cell r="E660" t="str">
            <v>NUT</v>
          </cell>
          <cell r="F660" t="str">
            <v>E</v>
          </cell>
          <cell r="H660">
            <v>1</v>
          </cell>
          <cell r="I660" t="e">
            <v>#REF!</v>
          </cell>
          <cell r="J660" t="str">
            <v>0</v>
          </cell>
          <cell r="K660" t="str">
            <v>0</v>
          </cell>
          <cell r="L660" t="str">
            <v>0</v>
          </cell>
          <cell r="M660" t="str">
            <v>0</v>
          </cell>
          <cell r="N660" t="str">
            <v>0</v>
          </cell>
          <cell r="O660" t="e">
            <v>#REF!</v>
          </cell>
        </row>
        <row r="661">
          <cell r="B661" t="str">
            <v>NUT-056</v>
          </cell>
          <cell r="C661" t="str">
            <v>PROCESADOR DE ALIMENTOS</v>
          </cell>
          <cell r="D661" t="str">
            <v>E</v>
          </cell>
          <cell r="E661" t="str">
            <v>NUT</v>
          </cell>
          <cell r="F661" t="str">
            <v>E</v>
          </cell>
          <cell r="H661" t="str">
            <v>0</v>
          </cell>
          <cell r="I661" t="e">
            <v>#REF!</v>
          </cell>
          <cell r="J661">
            <v>1</v>
          </cell>
          <cell r="K661" t="str">
            <v>0</v>
          </cell>
          <cell r="L661" t="str">
            <v>0</v>
          </cell>
          <cell r="M661" t="str">
            <v>0</v>
          </cell>
          <cell r="N661" t="str">
            <v>0</v>
          </cell>
          <cell r="O661" t="e">
            <v>#REF!</v>
          </cell>
        </row>
        <row r="662">
          <cell r="B662" t="str">
            <v>NUT-057</v>
          </cell>
          <cell r="C662" t="str">
            <v>PROCESADOR ELECTRICO DE ALIMENTOS</v>
          </cell>
          <cell r="D662" t="str">
            <v>E</v>
          </cell>
          <cell r="E662" t="str">
            <v>NUT</v>
          </cell>
          <cell r="F662" t="str">
            <v>E</v>
          </cell>
          <cell r="H662">
            <v>1</v>
          </cell>
          <cell r="I662" t="e">
            <v>#REF!</v>
          </cell>
          <cell r="J662" t="str">
            <v>0</v>
          </cell>
          <cell r="K662" t="str">
            <v>0</v>
          </cell>
          <cell r="L662" t="str">
            <v>0</v>
          </cell>
          <cell r="M662" t="str">
            <v>0</v>
          </cell>
          <cell r="N662" t="str">
            <v>0</v>
          </cell>
          <cell r="O662" t="e">
            <v>#REF!</v>
          </cell>
        </row>
        <row r="663">
          <cell r="B663" t="str">
            <v>NUT-058</v>
          </cell>
          <cell r="C663" t="str">
            <v>REFRIGERADORA DE 1500 LTS</v>
          </cell>
          <cell r="D663" t="str">
            <v>E</v>
          </cell>
          <cell r="E663" t="str">
            <v>NUT</v>
          </cell>
          <cell r="F663" t="str">
            <v>E</v>
          </cell>
          <cell r="H663">
            <v>2</v>
          </cell>
          <cell r="I663" t="e">
            <v>#REF!</v>
          </cell>
          <cell r="J663" t="str">
            <v>0</v>
          </cell>
          <cell r="K663" t="str">
            <v>0</v>
          </cell>
          <cell r="L663" t="str">
            <v>0</v>
          </cell>
          <cell r="M663" t="str">
            <v>0</v>
          </cell>
          <cell r="N663" t="str">
            <v>0</v>
          </cell>
          <cell r="O663" t="e">
            <v>#REF!</v>
          </cell>
        </row>
        <row r="664">
          <cell r="B664" t="str">
            <v>NUT-059</v>
          </cell>
          <cell r="C664" t="str">
            <v>REFRIGERADORA DE CAPACIDAD  60 A 110 LITROS CON SISTEMA  FOTOVOLTAICO Ó AEROGENERADOR</v>
          </cell>
          <cell r="D664" t="str">
            <v>E</v>
          </cell>
          <cell r="E664" t="str">
            <v>NUT</v>
          </cell>
          <cell r="F664" t="str">
            <v>E</v>
          </cell>
          <cell r="H664">
            <v>1</v>
          </cell>
          <cell r="I664" t="e">
            <v>#REF!</v>
          </cell>
          <cell r="J664" t="str">
            <v>0</v>
          </cell>
          <cell r="K664" t="str">
            <v>0</v>
          </cell>
          <cell r="L664" t="str">
            <v>0</v>
          </cell>
          <cell r="M664" t="str">
            <v>0</v>
          </cell>
          <cell r="N664" t="str">
            <v>0</v>
          </cell>
          <cell r="O664" t="e">
            <v>#REF!</v>
          </cell>
        </row>
        <row r="665">
          <cell r="B665" t="str">
            <v>NUT-060</v>
          </cell>
          <cell r="C665" t="str">
            <v>REFRIGERADORA ELECTRICA DE 70 PIES CUBICOS</v>
          </cell>
          <cell r="D665" t="str">
            <v>E</v>
          </cell>
          <cell r="E665" t="str">
            <v>NUT</v>
          </cell>
          <cell r="F665" t="str">
            <v>E</v>
          </cell>
          <cell r="H665">
            <v>1</v>
          </cell>
          <cell r="I665" t="e">
            <v>#REF!</v>
          </cell>
          <cell r="J665" t="str">
            <v>0</v>
          </cell>
          <cell r="K665" t="str">
            <v>0</v>
          </cell>
          <cell r="L665" t="str">
            <v>0</v>
          </cell>
          <cell r="M665" t="str">
            <v>0</v>
          </cell>
          <cell r="N665" t="str">
            <v>0</v>
          </cell>
          <cell r="O665" t="e">
            <v>#REF!</v>
          </cell>
        </row>
        <row r="666">
          <cell r="B666" t="str">
            <v>NUT-061</v>
          </cell>
          <cell r="C666" t="str">
            <v>SANDWICHERA</v>
          </cell>
          <cell r="D666" t="str">
            <v>E</v>
          </cell>
          <cell r="E666" t="str">
            <v>NUT</v>
          </cell>
          <cell r="F666" t="str">
            <v>E</v>
          </cell>
          <cell r="H666">
            <v>1</v>
          </cell>
          <cell r="I666" t="e">
            <v>#REF!</v>
          </cell>
          <cell r="J666" t="str">
            <v>0</v>
          </cell>
          <cell r="K666" t="str">
            <v>0</v>
          </cell>
          <cell r="L666" t="str">
            <v>0</v>
          </cell>
          <cell r="M666" t="str">
            <v>0</v>
          </cell>
          <cell r="N666" t="str">
            <v>0</v>
          </cell>
          <cell r="O666" t="e">
            <v>#REF!</v>
          </cell>
        </row>
        <row r="667">
          <cell r="B667" t="str">
            <v>NUT-062</v>
          </cell>
          <cell r="C667" t="str">
            <v>SARTEN VOLCABLE A GAS</v>
          </cell>
          <cell r="D667" t="str">
            <v>E</v>
          </cell>
          <cell r="E667" t="str">
            <v>NUT</v>
          </cell>
          <cell r="F667" t="str">
            <v>E</v>
          </cell>
          <cell r="H667" t="str">
            <v>0</v>
          </cell>
          <cell r="I667" t="e">
            <v>#REF!</v>
          </cell>
          <cell r="J667">
            <v>1</v>
          </cell>
          <cell r="K667">
            <v>1</v>
          </cell>
          <cell r="L667" t="str">
            <v>0</v>
          </cell>
          <cell r="M667" t="str">
            <v>0</v>
          </cell>
          <cell r="N667" t="str">
            <v>0</v>
          </cell>
          <cell r="O667" t="e">
            <v>#REF!</v>
          </cell>
        </row>
        <row r="668">
          <cell r="B668" t="str">
            <v>NUT-063</v>
          </cell>
          <cell r="C668" t="str">
            <v>SARTEN VOLCABLE A GAS O ELECTRICA</v>
          </cell>
          <cell r="D668" t="str">
            <v>E</v>
          </cell>
          <cell r="E668" t="str">
            <v>NUT</v>
          </cell>
          <cell r="F668" t="str">
            <v>E</v>
          </cell>
          <cell r="H668">
            <v>2</v>
          </cell>
          <cell r="I668" t="e">
            <v>#REF!</v>
          </cell>
          <cell r="J668" t="str">
            <v>0</v>
          </cell>
          <cell r="K668" t="str">
            <v>0</v>
          </cell>
          <cell r="L668" t="str">
            <v>0</v>
          </cell>
          <cell r="M668" t="str">
            <v>0</v>
          </cell>
          <cell r="N668" t="str">
            <v>0</v>
          </cell>
          <cell r="O668" t="e">
            <v>#REF!</v>
          </cell>
        </row>
        <row r="669">
          <cell r="B669" t="str">
            <v>NUT-064</v>
          </cell>
          <cell r="C669" t="str">
            <v>SIERRA ELÉCTRICA PARA CORTAR CARNE</v>
          </cell>
          <cell r="D669" t="str">
            <v>E</v>
          </cell>
          <cell r="E669" t="str">
            <v>NUT</v>
          </cell>
          <cell r="F669" t="str">
            <v>E</v>
          </cell>
          <cell r="H669">
            <v>1</v>
          </cell>
          <cell r="I669" t="e">
            <v>#REF!</v>
          </cell>
          <cell r="J669" t="str">
            <v>0</v>
          </cell>
          <cell r="K669" t="str">
            <v>0</v>
          </cell>
          <cell r="L669" t="str">
            <v>0</v>
          </cell>
          <cell r="M669" t="str">
            <v>0</v>
          </cell>
          <cell r="N669" t="str">
            <v>0</v>
          </cell>
          <cell r="O669" t="e">
            <v>#REF!</v>
          </cell>
        </row>
        <row r="670">
          <cell r="B670" t="str">
            <v>NUT-065</v>
          </cell>
          <cell r="C670" t="str">
            <v>TRONCO PARA CORTAR CARNE</v>
          </cell>
          <cell r="D670" t="str">
            <v>MC</v>
          </cell>
          <cell r="E670" t="str">
            <v>NUT</v>
          </cell>
          <cell r="F670" t="str">
            <v>E</v>
          </cell>
          <cell r="H670">
            <v>1</v>
          </cell>
          <cell r="I670" t="e">
            <v>#REF!</v>
          </cell>
          <cell r="J670" t="str">
            <v>0</v>
          </cell>
          <cell r="K670" t="str">
            <v>0</v>
          </cell>
          <cell r="L670" t="str">
            <v>0</v>
          </cell>
          <cell r="M670" t="str">
            <v>0</v>
          </cell>
          <cell r="N670" t="str">
            <v>0</v>
          </cell>
          <cell r="O670" t="e">
            <v>#REF!</v>
          </cell>
        </row>
        <row r="671">
          <cell r="B671" t="str">
            <v>NUT-066</v>
          </cell>
          <cell r="C671" t="str">
            <v>TUBO PARA COLGAR CARNE</v>
          </cell>
          <cell r="D671" t="str">
            <v>MC</v>
          </cell>
          <cell r="E671" t="str">
            <v>NUT</v>
          </cell>
          <cell r="F671" t="str">
            <v>E</v>
          </cell>
          <cell r="H671">
            <v>1</v>
          </cell>
          <cell r="I671" t="e">
            <v>#REF!</v>
          </cell>
          <cell r="J671" t="str">
            <v>0</v>
          </cell>
          <cell r="K671" t="str">
            <v>0</v>
          </cell>
          <cell r="L671" t="str">
            <v>0</v>
          </cell>
          <cell r="M671" t="str">
            <v>0</v>
          </cell>
          <cell r="N671" t="str">
            <v>0</v>
          </cell>
          <cell r="O671" t="e">
            <v>#REF!</v>
          </cell>
        </row>
        <row r="672">
          <cell r="B672" t="str">
            <v>NUT-067</v>
          </cell>
          <cell r="C672" t="str">
            <v xml:space="preserve">VITRINA PARA EXHIBICION DE PLATOS FRIOS </v>
          </cell>
          <cell r="D672" t="str">
            <v>MC</v>
          </cell>
          <cell r="E672" t="str">
            <v>NUT</v>
          </cell>
          <cell r="F672" t="str">
            <v>E</v>
          </cell>
          <cell r="H672">
            <v>1</v>
          </cell>
          <cell r="I672" t="e">
            <v>#REF!</v>
          </cell>
          <cell r="J672" t="str">
            <v>0</v>
          </cell>
          <cell r="K672" t="str">
            <v>0</v>
          </cell>
          <cell r="L672" t="str">
            <v>0</v>
          </cell>
          <cell r="M672" t="str">
            <v>0</v>
          </cell>
          <cell r="N672" t="str">
            <v>0</v>
          </cell>
          <cell r="O672" t="e">
            <v>#REF!</v>
          </cell>
        </row>
        <row r="673">
          <cell r="B673" t="str">
            <v>NUT-068</v>
          </cell>
          <cell r="C673" t="str">
            <v>VITRINA PARA PAN Y KEKES</v>
          </cell>
          <cell r="D673" t="str">
            <v>MC</v>
          </cell>
          <cell r="E673" t="str">
            <v>NUT</v>
          </cell>
          <cell r="F673" t="str">
            <v>E</v>
          </cell>
          <cell r="H673" t="str">
            <v>0</v>
          </cell>
          <cell r="I673" t="e">
            <v>#REF!</v>
          </cell>
          <cell r="J673">
            <v>1</v>
          </cell>
          <cell r="K673" t="str">
            <v>0</v>
          </cell>
          <cell r="L673" t="str">
            <v>0</v>
          </cell>
          <cell r="M673" t="str">
            <v>0</v>
          </cell>
          <cell r="N673" t="str">
            <v>0</v>
          </cell>
          <cell r="O673" t="e">
            <v>#REF!</v>
          </cell>
        </row>
        <row r="674">
          <cell r="B674" t="str">
            <v>OD-001</v>
          </cell>
          <cell r="C674" t="str">
            <v>DESTARTARIZADOR ULTRASONICO</v>
          </cell>
          <cell r="D674" t="str">
            <v>B</v>
          </cell>
          <cell r="E674" t="str">
            <v>OD</v>
          </cell>
          <cell r="F674" t="str">
            <v>E</v>
          </cell>
          <cell r="H674" t="str">
            <v>0</v>
          </cell>
          <cell r="I674" t="e">
            <v>#REF!</v>
          </cell>
          <cell r="J674" t="str">
            <v>0</v>
          </cell>
          <cell r="K674" t="str">
            <v>0</v>
          </cell>
          <cell r="L674" t="str">
            <v>0</v>
          </cell>
          <cell r="M674" t="str">
            <v>0</v>
          </cell>
          <cell r="N674" t="str">
            <v>0</v>
          </cell>
          <cell r="O674" t="e">
            <v>#REF!</v>
          </cell>
        </row>
        <row r="675">
          <cell r="B675" t="str">
            <v>OD-002</v>
          </cell>
          <cell r="C675" t="str">
            <v>LAMPARA DE LUZ HALOGENA DENTAL</v>
          </cell>
          <cell r="D675" t="str">
            <v>B</v>
          </cell>
          <cell r="E675" t="str">
            <v>OD</v>
          </cell>
          <cell r="F675" t="str">
            <v>E</v>
          </cell>
          <cell r="H675" t="str">
            <v>0</v>
          </cell>
          <cell r="I675" t="e">
            <v>#REF!</v>
          </cell>
          <cell r="J675" t="str">
            <v>0</v>
          </cell>
          <cell r="K675" t="str">
            <v>0</v>
          </cell>
          <cell r="L675" t="str">
            <v>0</v>
          </cell>
          <cell r="M675" t="str">
            <v>0</v>
          </cell>
          <cell r="N675" t="str">
            <v>0</v>
          </cell>
          <cell r="O675" t="e">
            <v>#REF!</v>
          </cell>
        </row>
        <row r="676">
          <cell r="B676" t="str">
            <v>OD-003</v>
          </cell>
          <cell r="C676" t="str">
            <v>SET INSTRUMENTAL DE CIRUGIA DENTAL</v>
          </cell>
          <cell r="D676" t="str">
            <v>I</v>
          </cell>
          <cell r="E676" t="str">
            <v>OD</v>
          </cell>
          <cell r="F676" t="str">
            <v>E</v>
          </cell>
          <cell r="H676" t="str">
            <v>0</v>
          </cell>
          <cell r="I676" t="e">
            <v>#REF!</v>
          </cell>
          <cell r="J676" t="str">
            <v>0</v>
          </cell>
          <cell r="K676" t="str">
            <v>0</v>
          </cell>
          <cell r="L676" t="str">
            <v>0</v>
          </cell>
          <cell r="M676" t="str">
            <v>0</v>
          </cell>
          <cell r="N676" t="str">
            <v>0</v>
          </cell>
          <cell r="O676" t="e">
            <v>#REF!</v>
          </cell>
        </row>
        <row r="677">
          <cell r="B677" t="str">
            <v>OD-004</v>
          </cell>
          <cell r="C677" t="str">
            <v>SET INSTRUMENTAL PARA  CURACION DENTAL</v>
          </cell>
          <cell r="D677" t="str">
            <v>I</v>
          </cell>
          <cell r="E677" t="str">
            <v>OD</v>
          </cell>
          <cell r="F677" t="str">
            <v>E</v>
          </cell>
          <cell r="H677" t="str">
            <v>0</v>
          </cell>
          <cell r="I677" t="e">
            <v>#REF!</v>
          </cell>
          <cell r="J677" t="str">
            <v>0</v>
          </cell>
          <cell r="K677" t="str">
            <v>0</v>
          </cell>
          <cell r="L677" t="str">
            <v>0</v>
          </cell>
          <cell r="M677" t="str">
            <v>0</v>
          </cell>
          <cell r="N677" t="str">
            <v>0</v>
          </cell>
          <cell r="O677" t="e">
            <v>#REF!</v>
          </cell>
        </row>
        <row r="678">
          <cell r="B678" t="str">
            <v>OD-005</v>
          </cell>
          <cell r="C678" t="str">
            <v>SET INSTRUMENTAL PARA DIAGNOSTICO ODONTOLOGICO</v>
          </cell>
          <cell r="D678" t="str">
            <v>I</v>
          </cell>
          <cell r="E678" t="str">
            <v>OD</v>
          </cell>
          <cell r="F678" t="str">
            <v>E</v>
          </cell>
          <cell r="H678" t="str">
            <v>0</v>
          </cell>
          <cell r="I678" t="e">
            <v>#REF!</v>
          </cell>
          <cell r="J678" t="str">
            <v>0</v>
          </cell>
          <cell r="K678" t="str">
            <v>0</v>
          </cell>
          <cell r="L678" t="str">
            <v>0</v>
          </cell>
          <cell r="M678" t="str">
            <v>0</v>
          </cell>
          <cell r="N678" t="str">
            <v>0</v>
          </cell>
          <cell r="O678" t="e">
            <v>#REF!</v>
          </cell>
        </row>
        <row r="679">
          <cell r="B679" t="str">
            <v>OD-006</v>
          </cell>
          <cell r="C679" t="str">
            <v>SET INSTRUMENTAL PARA ENDODONCIA</v>
          </cell>
          <cell r="D679" t="str">
            <v>I</v>
          </cell>
          <cell r="E679" t="str">
            <v>OD</v>
          </cell>
          <cell r="F679" t="str">
            <v>E</v>
          </cell>
          <cell r="H679" t="str">
            <v>0</v>
          </cell>
          <cell r="I679" t="e">
            <v>#REF!</v>
          </cell>
          <cell r="J679" t="str">
            <v>0</v>
          </cell>
          <cell r="K679" t="str">
            <v>0</v>
          </cell>
          <cell r="L679" t="str">
            <v>0</v>
          </cell>
          <cell r="M679" t="str">
            <v>0</v>
          </cell>
          <cell r="N679" t="str">
            <v>0</v>
          </cell>
          <cell r="O679" t="e">
            <v>#REF!</v>
          </cell>
        </row>
        <row r="680">
          <cell r="B680" t="str">
            <v>OD-007</v>
          </cell>
          <cell r="C680" t="str">
            <v>SET INSTRUMENTAL PARA EXODONCIA</v>
          </cell>
          <cell r="D680" t="str">
            <v>I</v>
          </cell>
          <cell r="E680" t="str">
            <v>OD</v>
          </cell>
          <cell r="F680" t="str">
            <v>E</v>
          </cell>
          <cell r="H680" t="str">
            <v>0</v>
          </cell>
          <cell r="I680" t="e">
            <v>#REF!</v>
          </cell>
          <cell r="J680" t="str">
            <v>0</v>
          </cell>
          <cell r="K680" t="str">
            <v>0</v>
          </cell>
          <cell r="L680" t="str">
            <v>0</v>
          </cell>
          <cell r="M680" t="str">
            <v>0</v>
          </cell>
          <cell r="N680" t="str">
            <v>0</v>
          </cell>
          <cell r="O680" t="e">
            <v>#REF!</v>
          </cell>
        </row>
        <row r="681">
          <cell r="B681" t="str">
            <v>OD-008</v>
          </cell>
          <cell r="C681" t="str">
            <v>TABURETE CON RESPALDO PARA DENTISTA</v>
          </cell>
          <cell r="D681" t="str">
            <v>MC</v>
          </cell>
          <cell r="E681" t="str">
            <v>OD</v>
          </cell>
          <cell r="F681" t="str">
            <v>E</v>
          </cell>
          <cell r="H681" t="str">
            <v>0</v>
          </cell>
          <cell r="I681" t="e">
            <v>#REF!</v>
          </cell>
          <cell r="J681" t="str">
            <v>0</v>
          </cell>
          <cell r="K681" t="str">
            <v>0</v>
          </cell>
          <cell r="L681" t="str">
            <v>0</v>
          </cell>
          <cell r="M681" t="str">
            <v>0</v>
          </cell>
          <cell r="N681" t="str">
            <v>0</v>
          </cell>
          <cell r="O681" t="e">
            <v>#REF!</v>
          </cell>
        </row>
        <row r="682">
          <cell r="B682" t="str">
            <v>OD-009</v>
          </cell>
          <cell r="C682" t="str">
            <v>UNIDAD DENTAL COMPLETA</v>
          </cell>
          <cell r="D682" t="str">
            <v>B</v>
          </cell>
          <cell r="E682" t="str">
            <v>OD</v>
          </cell>
          <cell r="F682" t="str">
            <v>E</v>
          </cell>
          <cell r="H682" t="str">
            <v>0</v>
          </cell>
          <cell r="I682" t="e">
            <v>#REF!</v>
          </cell>
          <cell r="J682" t="str">
            <v>0</v>
          </cell>
          <cell r="K682" t="str">
            <v>0</v>
          </cell>
          <cell r="L682" t="str">
            <v>0</v>
          </cell>
          <cell r="M682" t="str">
            <v>0</v>
          </cell>
          <cell r="N682" t="str">
            <v>0</v>
          </cell>
          <cell r="O682" t="e">
            <v>#REF!</v>
          </cell>
        </row>
        <row r="683">
          <cell r="B683" t="str">
            <v>OD-010</v>
          </cell>
          <cell r="C683" t="str">
            <v>UNIDAD DENTAL PORTATIL  PARA CAMPAÑA</v>
          </cell>
          <cell r="D683" t="str">
            <v>B</v>
          </cell>
          <cell r="E683" t="str">
            <v>OD</v>
          </cell>
          <cell r="F683" t="str">
            <v>E</v>
          </cell>
          <cell r="H683" t="str">
            <v>0</v>
          </cell>
          <cell r="I683" t="e">
            <v>#REF!</v>
          </cell>
          <cell r="J683" t="str">
            <v>0</v>
          </cell>
          <cell r="K683">
            <v>1</v>
          </cell>
          <cell r="L683" t="str">
            <v>0</v>
          </cell>
          <cell r="M683" t="str">
            <v>0</v>
          </cell>
          <cell r="N683" t="str">
            <v>0</v>
          </cell>
          <cell r="O683" t="e">
            <v>#REF!</v>
          </cell>
        </row>
        <row r="684">
          <cell r="B684" t="str">
            <v>OFT-001</v>
          </cell>
          <cell r="C684" t="str">
            <v>AUTOKERATOREFRACTÓMETRO FIJO</v>
          </cell>
          <cell r="D684" t="str">
            <v>B</v>
          </cell>
          <cell r="E684" t="str">
            <v>OFT</v>
          </cell>
          <cell r="F684" t="str">
            <v>E</v>
          </cell>
          <cell r="H684" t="str">
            <v>0</v>
          </cell>
          <cell r="I684" t="e">
            <v>#REF!</v>
          </cell>
          <cell r="J684" t="str">
            <v>0</v>
          </cell>
          <cell r="K684" t="str">
            <v>0</v>
          </cell>
          <cell r="L684" t="str">
            <v>0</v>
          </cell>
          <cell r="M684" t="str">
            <v>0</v>
          </cell>
          <cell r="N684" t="str">
            <v>0</v>
          </cell>
          <cell r="O684" t="e">
            <v>#REF!</v>
          </cell>
        </row>
        <row r="685">
          <cell r="B685" t="str">
            <v>OFT-002</v>
          </cell>
          <cell r="C685" t="str">
            <v>CAJA DE LUNAS CON MONTURA DE PRUEBAS</v>
          </cell>
          <cell r="D685" t="str">
            <v>C</v>
          </cell>
          <cell r="E685" t="str">
            <v>OFT</v>
          </cell>
          <cell r="F685" t="str">
            <v>E</v>
          </cell>
          <cell r="H685" t="str">
            <v>0</v>
          </cell>
          <cell r="I685" t="e">
            <v>#REF!</v>
          </cell>
          <cell r="J685" t="str">
            <v>0</v>
          </cell>
          <cell r="K685" t="str">
            <v>0</v>
          </cell>
          <cell r="L685" t="str">
            <v>0</v>
          </cell>
          <cell r="M685" t="str">
            <v>0</v>
          </cell>
          <cell r="N685" t="str">
            <v>0</v>
          </cell>
          <cell r="O685" t="e">
            <v>#REF!</v>
          </cell>
        </row>
        <row r="686">
          <cell r="B686" t="str">
            <v>OFT-003</v>
          </cell>
          <cell r="C686" t="str">
            <v>CAJA DE OPTOTIPOS (CARTILLA DE LECTURA)</v>
          </cell>
          <cell r="D686" t="str">
            <v>C</v>
          </cell>
          <cell r="E686" t="str">
            <v>OFT</v>
          </cell>
          <cell r="F686" t="str">
            <v>E</v>
          </cell>
          <cell r="H686" t="str">
            <v>0</v>
          </cell>
          <cell r="I686" t="e">
            <v>#REF!</v>
          </cell>
          <cell r="J686" t="str">
            <v>0</v>
          </cell>
          <cell r="K686" t="str">
            <v>0</v>
          </cell>
          <cell r="L686" t="str">
            <v>0</v>
          </cell>
          <cell r="M686" t="str">
            <v>0</v>
          </cell>
          <cell r="N686" t="str">
            <v>0</v>
          </cell>
          <cell r="O686" t="e">
            <v>#REF!</v>
          </cell>
        </row>
        <row r="687">
          <cell r="B687" t="str">
            <v>OFT-004</v>
          </cell>
          <cell r="C687" t="str">
            <v>CAMARA RETINAL</v>
          </cell>
          <cell r="D687" t="str">
            <v>B</v>
          </cell>
          <cell r="E687" t="str">
            <v>OFT</v>
          </cell>
          <cell r="F687" t="str">
            <v>E</v>
          </cell>
          <cell r="H687" t="str">
            <v>0</v>
          </cell>
          <cell r="I687" t="e">
            <v>#REF!</v>
          </cell>
          <cell r="J687" t="str">
            <v>0</v>
          </cell>
          <cell r="K687" t="str">
            <v>0</v>
          </cell>
          <cell r="L687" t="str">
            <v>0</v>
          </cell>
          <cell r="M687" t="str">
            <v>0</v>
          </cell>
          <cell r="N687" t="str">
            <v>0</v>
          </cell>
          <cell r="O687" t="e">
            <v>#REF!</v>
          </cell>
        </row>
        <row r="688">
          <cell r="B688" t="str">
            <v>OFT-005</v>
          </cell>
          <cell r="C688" t="str">
            <v>CAMPIMETRO COMPUTARIZADO</v>
          </cell>
          <cell r="D688" t="str">
            <v>B</v>
          </cell>
          <cell r="E688" t="str">
            <v>OFT</v>
          </cell>
          <cell r="F688" t="str">
            <v>E</v>
          </cell>
          <cell r="H688" t="str">
            <v>0</v>
          </cell>
          <cell r="I688" t="e">
            <v>#REF!</v>
          </cell>
          <cell r="J688" t="str">
            <v>0</v>
          </cell>
          <cell r="K688" t="str">
            <v>0</v>
          </cell>
          <cell r="L688" t="str">
            <v>0</v>
          </cell>
          <cell r="M688" t="str">
            <v>0</v>
          </cell>
          <cell r="N688" t="str">
            <v>0</v>
          </cell>
          <cell r="O688" t="e">
            <v>#REF!</v>
          </cell>
        </row>
        <row r="689">
          <cell r="B689" t="str">
            <v>OFT-006</v>
          </cell>
          <cell r="C689" t="str">
            <v>ECOGRAFO OFTALMOLOGICO</v>
          </cell>
          <cell r="D689" t="str">
            <v>B</v>
          </cell>
          <cell r="E689" t="str">
            <v>OFT</v>
          </cell>
          <cell r="F689" t="str">
            <v>E</v>
          </cell>
          <cell r="H689" t="str">
            <v>0</v>
          </cell>
          <cell r="I689" t="e">
            <v>#REF!</v>
          </cell>
          <cell r="J689" t="str">
            <v>0</v>
          </cell>
          <cell r="K689" t="str">
            <v>0</v>
          </cell>
          <cell r="L689" t="str">
            <v>0</v>
          </cell>
          <cell r="M689" t="str">
            <v>0</v>
          </cell>
          <cell r="N689" t="str">
            <v>0</v>
          </cell>
          <cell r="O689" t="e">
            <v>#REF!</v>
          </cell>
        </row>
        <row r="690">
          <cell r="B690" t="str">
            <v>OFT-007</v>
          </cell>
          <cell r="C690" t="str">
            <v>LÁMPARA DE HENDIDURA CON TONOMETRO DE APLANACION</v>
          </cell>
          <cell r="D690" t="str">
            <v>B</v>
          </cell>
          <cell r="E690" t="str">
            <v>OFT</v>
          </cell>
          <cell r="F690" t="str">
            <v>E</v>
          </cell>
          <cell r="H690" t="str">
            <v>0</v>
          </cell>
          <cell r="I690" t="e">
            <v>#REF!</v>
          </cell>
          <cell r="J690" t="str">
            <v>0</v>
          </cell>
          <cell r="K690" t="str">
            <v>0</v>
          </cell>
          <cell r="L690" t="str">
            <v>0</v>
          </cell>
          <cell r="M690" t="str">
            <v>0</v>
          </cell>
          <cell r="N690" t="str">
            <v>0</v>
          </cell>
          <cell r="O690" t="e">
            <v>#REF!</v>
          </cell>
        </row>
        <row r="691">
          <cell r="B691" t="str">
            <v>OFT-008</v>
          </cell>
          <cell r="C691" t="str">
            <v>LENSOMETRO</v>
          </cell>
          <cell r="D691" t="str">
            <v>B</v>
          </cell>
          <cell r="E691" t="str">
            <v>OFT</v>
          </cell>
          <cell r="F691" t="str">
            <v>E</v>
          </cell>
          <cell r="H691" t="str">
            <v>0</v>
          </cell>
          <cell r="I691" t="e">
            <v>#REF!</v>
          </cell>
          <cell r="J691" t="str">
            <v>0</v>
          </cell>
          <cell r="K691" t="str">
            <v>0</v>
          </cell>
          <cell r="L691" t="str">
            <v>0</v>
          </cell>
          <cell r="M691" t="str">
            <v>0</v>
          </cell>
          <cell r="N691" t="str">
            <v>0</v>
          </cell>
          <cell r="O691" t="e">
            <v>#REF!</v>
          </cell>
        </row>
        <row r="692">
          <cell r="B692" t="str">
            <v>OFT-009</v>
          </cell>
          <cell r="C692" t="str">
            <v>OFTALMORETINOSCOPIO</v>
          </cell>
          <cell r="D692" t="str">
            <v>B</v>
          </cell>
          <cell r="E692" t="str">
            <v>OFT</v>
          </cell>
          <cell r="F692" t="str">
            <v>E</v>
          </cell>
          <cell r="H692" t="str">
            <v>0</v>
          </cell>
          <cell r="I692" t="e">
            <v>#REF!</v>
          </cell>
          <cell r="J692" t="str">
            <v>0</v>
          </cell>
          <cell r="K692" t="str">
            <v>0</v>
          </cell>
          <cell r="L692" t="str">
            <v>0</v>
          </cell>
          <cell r="M692" t="str">
            <v>0</v>
          </cell>
          <cell r="N692" t="str">
            <v>0</v>
          </cell>
          <cell r="O692" t="e">
            <v>#REF!</v>
          </cell>
        </row>
        <row r="693">
          <cell r="B693" t="str">
            <v>OFT-010</v>
          </cell>
          <cell r="C693" t="str">
            <v>OFTALMOSCOPIO DIRECTO</v>
          </cell>
          <cell r="D693" t="str">
            <v>B</v>
          </cell>
          <cell r="E693" t="str">
            <v>OFT</v>
          </cell>
          <cell r="F693" t="str">
            <v>E</v>
          </cell>
          <cell r="H693" t="str">
            <v>0</v>
          </cell>
          <cell r="I693" t="e">
            <v>#REF!</v>
          </cell>
          <cell r="J693" t="str">
            <v>0</v>
          </cell>
          <cell r="K693" t="str">
            <v>0</v>
          </cell>
          <cell r="L693" t="str">
            <v>0</v>
          </cell>
          <cell r="M693" t="str">
            <v>0</v>
          </cell>
          <cell r="N693" t="str">
            <v>0</v>
          </cell>
          <cell r="O693" t="e">
            <v>#REF!</v>
          </cell>
        </row>
        <row r="694">
          <cell r="B694" t="str">
            <v>OFT-011</v>
          </cell>
          <cell r="C694" t="str">
            <v>OFTALMOSCOPIO INDIRECTO</v>
          </cell>
          <cell r="D694" t="str">
            <v>B</v>
          </cell>
          <cell r="E694" t="str">
            <v>OFT</v>
          </cell>
          <cell r="F694" t="str">
            <v>E</v>
          </cell>
          <cell r="H694" t="str">
            <v>0</v>
          </cell>
          <cell r="I694" t="e">
            <v>#REF!</v>
          </cell>
          <cell r="J694" t="str">
            <v>0</v>
          </cell>
          <cell r="K694" t="str">
            <v>0</v>
          </cell>
          <cell r="L694" t="str">
            <v>0</v>
          </cell>
          <cell r="M694" t="str">
            <v>0</v>
          </cell>
          <cell r="N694" t="str">
            <v>0</v>
          </cell>
          <cell r="O694" t="e">
            <v>#REF!</v>
          </cell>
        </row>
        <row r="695">
          <cell r="B695" t="str">
            <v>OFT-012</v>
          </cell>
          <cell r="C695" t="str">
            <v>PROYECTOR DE OPTOTIPOS</v>
          </cell>
          <cell r="D695" t="str">
            <v>C</v>
          </cell>
          <cell r="E695" t="str">
            <v>OFT</v>
          </cell>
          <cell r="F695" t="str">
            <v>E</v>
          </cell>
          <cell r="H695" t="str">
            <v>0</v>
          </cell>
          <cell r="I695" t="e">
            <v>#REF!</v>
          </cell>
          <cell r="J695" t="str">
            <v>0</v>
          </cell>
          <cell r="K695" t="str">
            <v>0</v>
          </cell>
          <cell r="L695" t="str">
            <v>0</v>
          </cell>
          <cell r="M695" t="str">
            <v>0</v>
          </cell>
          <cell r="N695" t="str">
            <v>0</v>
          </cell>
          <cell r="O695" t="e">
            <v>#REF!</v>
          </cell>
        </row>
        <row r="696">
          <cell r="B696" t="str">
            <v>OFT-013</v>
          </cell>
          <cell r="C696" t="str">
            <v xml:space="preserve">REFRACTÓMETRO DIGITAL </v>
          </cell>
          <cell r="D696" t="str">
            <v>B</v>
          </cell>
          <cell r="E696" t="str">
            <v>OFT</v>
          </cell>
          <cell r="F696" t="str">
            <v>E</v>
          </cell>
          <cell r="H696" t="str">
            <v>0</v>
          </cell>
          <cell r="I696" t="e">
            <v>#REF!</v>
          </cell>
          <cell r="J696">
            <v>1</v>
          </cell>
          <cell r="K696" t="str">
            <v>0</v>
          </cell>
          <cell r="L696" t="str">
            <v>0</v>
          </cell>
          <cell r="M696" t="str">
            <v>0</v>
          </cell>
          <cell r="N696" t="str">
            <v>0</v>
          </cell>
          <cell r="O696" t="e">
            <v>#REF!</v>
          </cell>
        </row>
        <row r="697">
          <cell r="B697" t="str">
            <v>OFT-014</v>
          </cell>
          <cell r="C697" t="str">
            <v>SET DE RETIRO DE PUNTOS CIRUGIA POLO POSTERIOR</v>
          </cell>
          <cell r="D697" t="str">
            <v>I</v>
          </cell>
          <cell r="E697" t="str">
            <v>OFT</v>
          </cell>
          <cell r="F697" t="str">
            <v>E</v>
          </cell>
          <cell r="H697" t="str">
            <v>0</v>
          </cell>
          <cell r="I697" t="e">
            <v>#REF!</v>
          </cell>
          <cell r="J697">
            <v>3</v>
          </cell>
          <cell r="K697" t="str">
            <v>0</v>
          </cell>
          <cell r="L697" t="str">
            <v>0</v>
          </cell>
          <cell r="M697" t="str">
            <v>0</v>
          </cell>
          <cell r="N697" t="str">
            <v>0</v>
          </cell>
          <cell r="O697" t="e">
            <v>#REF!</v>
          </cell>
        </row>
        <row r="698">
          <cell r="B698" t="str">
            <v>OFT-015</v>
          </cell>
          <cell r="C698" t="str">
            <v>SET EQUIPO DE RETIRO DE PUNTOS SEGMENTO ANTERIOR</v>
          </cell>
          <cell r="D698" t="str">
            <v>I</v>
          </cell>
          <cell r="E698" t="str">
            <v>OFT</v>
          </cell>
          <cell r="F698" t="str">
            <v>E</v>
          </cell>
          <cell r="H698" t="str">
            <v>0</v>
          </cell>
          <cell r="I698" t="e">
            <v>#REF!</v>
          </cell>
          <cell r="J698">
            <v>3</v>
          </cell>
          <cell r="K698" t="str">
            <v>0</v>
          </cell>
          <cell r="L698" t="str">
            <v>0</v>
          </cell>
          <cell r="M698" t="str">
            <v>0</v>
          </cell>
          <cell r="N698" t="str">
            <v>0</v>
          </cell>
          <cell r="O698" t="e">
            <v>#REF!</v>
          </cell>
        </row>
        <row r="699">
          <cell r="B699" t="str">
            <v>OFT-016</v>
          </cell>
          <cell r="C699" t="str">
            <v>SET INSTRUMENTAL DE CATARATA</v>
          </cell>
          <cell r="D699" t="str">
            <v>I</v>
          </cell>
          <cell r="E699" t="str">
            <v>OFT</v>
          </cell>
          <cell r="F699" t="str">
            <v>E</v>
          </cell>
          <cell r="H699" t="str">
            <v>0</v>
          </cell>
          <cell r="I699" t="e">
            <v>#REF!</v>
          </cell>
          <cell r="J699">
            <v>3</v>
          </cell>
          <cell r="K699" t="str">
            <v>0</v>
          </cell>
          <cell r="L699" t="str">
            <v>0</v>
          </cell>
          <cell r="M699" t="str">
            <v>0</v>
          </cell>
          <cell r="N699" t="str">
            <v>0</v>
          </cell>
          <cell r="O699" t="e">
            <v>#REF!</v>
          </cell>
        </row>
        <row r="700">
          <cell r="B700" t="str">
            <v>OFT-017</v>
          </cell>
          <cell r="C700" t="str">
            <v>SET INSTRUMENTAL DE CHALAZION</v>
          </cell>
          <cell r="D700" t="str">
            <v>I</v>
          </cell>
          <cell r="E700" t="str">
            <v>OFT</v>
          </cell>
          <cell r="F700" t="str">
            <v>E</v>
          </cell>
          <cell r="H700" t="str">
            <v>0</v>
          </cell>
          <cell r="I700" t="e">
            <v>#REF!</v>
          </cell>
          <cell r="J700">
            <v>3</v>
          </cell>
          <cell r="K700" t="str">
            <v>0</v>
          </cell>
          <cell r="L700" t="str">
            <v>0</v>
          </cell>
          <cell r="M700" t="str">
            <v>0</v>
          </cell>
          <cell r="N700" t="str">
            <v>0</v>
          </cell>
          <cell r="O700" t="e">
            <v>#REF!</v>
          </cell>
        </row>
        <row r="701">
          <cell r="B701" t="str">
            <v>OFT-018</v>
          </cell>
          <cell r="C701" t="str">
            <v>SET INSTRUMENTAL DE ENUCLEACION</v>
          </cell>
          <cell r="D701" t="str">
            <v>I</v>
          </cell>
          <cell r="E701" t="str">
            <v>OFT</v>
          </cell>
          <cell r="F701" t="str">
            <v>E</v>
          </cell>
          <cell r="H701" t="str">
            <v>0</v>
          </cell>
          <cell r="I701" t="e">
            <v>#REF!</v>
          </cell>
          <cell r="J701">
            <v>3</v>
          </cell>
          <cell r="K701" t="str">
            <v>0</v>
          </cell>
          <cell r="L701" t="str">
            <v>0</v>
          </cell>
          <cell r="M701" t="str">
            <v>0</v>
          </cell>
          <cell r="N701" t="str">
            <v>0</v>
          </cell>
          <cell r="O701" t="e">
            <v>#REF!</v>
          </cell>
        </row>
        <row r="702">
          <cell r="B702" t="str">
            <v>OFT-019</v>
          </cell>
          <cell r="C702" t="str">
            <v>SET INSTRUMENTAL DE ESTRABISMO</v>
          </cell>
          <cell r="D702" t="str">
            <v>I</v>
          </cell>
          <cell r="E702" t="str">
            <v>OFT</v>
          </cell>
          <cell r="F702" t="str">
            <v>E</v>
          </cell>
          <cell r="H702" t="str">
            <v>0</v>
          </cell>
          <cell r="I702" t="e">
            <v>#REF!</v>
          </cell>
          <cell r="J702">
            <v>3</v>
          </cell>
          <cell r="K702" t="str">
            <v>0</v>
          </cell>
          <cell r="L702" t="str">
            <v>0</v>
          </cell>
          <cell r="M702" t="str">
            <v>0</v>
          </cell>
          <cell r="N702" t="str">
            <v>0</v>
          </cell>
          <cell r="O702" t="e">
            <v>#REF!</v>
          </cell>
        </row>
        <row r="703">
          <cell r="B703" t="str">
            <v>OFT-020</v>
          </cell>
          <cell r="C703" t="str">
            <v>SET INSTRUMENTAL DE OCULOPLASTIAS</v>
          </cell>
          <cell r="D703" t="str">
            <v>I</v>
          </cell>
          <cell r="E703" t="str">
            <v>OFT</v>
          </cell>
          <cell r="F703" t="str">
            <v>E</v>
          </cell>
          <cell r="H703" t="str">
            <v>0</v>
          </cell>
          <cell r="I703" t="e">
            <v>#REF!</v>
          </cell>
          <cell r="J703">
            <v>3</v>
          </cell>
          <cell r="K703" t="str">
            <v>0</v>
          </cell>
          <cell r="L703" t="str">
            <v>0</v>
          </cell>
          <cell r="M703" t="str">
            <v>0</v>
          </cell>
          <cell r="N703" t="str">
            <v>0</v>
          </cell>
          <cell r="O703" t="e">
            <v>#REF!</v>
          </cell>
        </row>
        <row r="704">
          <cell r="B704" t="str">
            <v>OFT-021</v>
          </cell>
          <cell r="C704" t="str">
            <v>SET INSTRUMENTAL DE PTERIGION</v>
          </cell>
          <cell r="D704" t="str">
            <v>I</v>
          </cell>
          <cell r="E704" t="str">
            <v>OFT</v>
          </cell>
          <cell r="F704" t="str">
            <v>E</v>
          </cell>
          <cell r="H704" t="str">
            <v>0</v>
          </cell>
          <cell r="I704" t="e">
            <v>#REF!</v>
          </cell>
          <cell r="J704">
            <v>3</v>
          </cell>
          <cell r="K704" t="str">
            <v>0</v>
          </cell>
          <cell r="L704" t="str">
            <v>0</v>
          </cell>
          <cell r="M704" t="str">
            <v>0</v>
          </cell>
          <cell r="N704" t="str">
            <v>0</v>
          </cell>
          <cell r="O704" t="e">
            <v>#REF!</v>
          </cell>
        </row>
        <row r="705">
          <cell r="B705" t="str">
            <v>OFT-022</v>
          </cell>
          <cell r="C705" t="str">
            <v>SET INSTRUMENTAL DE VIAS LACRIMALES</v>
          </cell>
          <cell r="D705" t="str">
            <v>I</v>
          </cell>
          <cell r="E705" t="str">
            <v>OFT</v>
          </cell>
          <cell r="F705" t="str">
            <v>E</v>
          </cell>
          <cell r="H705" t="str">
            <v>0</v>
          </cell>
          <cell r="I705" t="e">
            <v>#REF!</v>
          </cell>
          <cell r="J705">
            <v>3</v>
          </cell>
          <cell r="K705" t="str">
            <v>0</v>
          </cell>
          <cell r="L705" t="str">
            <v>0</v>
          </cell>
          <cell r="M705" t="str">
            <v>0</v>
          </cell>
          <cell r="N705" t="str">
            <v>0</v>
          </cell>
          <cell r="O705" t="e">
            <v>#REF!</v>
          </cell>
        </row>
        <row r="706">
          <cell r="B706" t="str">
            <v>OFT-023</v>
          </cell>
          <cell r="C706" t="str">
            <v>SILLON PARA OTORRINOLARINGOLOGIA</v>
          </cell>
          <cell r="D706" t="str">
            <v>MC</v>
          </cell>
          <cell r="E706" t="str">
            <v>OFT</v>
          </cell>
          <cell r="F706" t="str">
            <v>E</v>
          </cell>
          <cell r="H706" t="str">
            <v>0</v>
          </cell>
          <cell r="I706" t="e">
            <v>#REF!</v>
          </cell>
          <cell r="J706" t="str">
            <v>0</v>
          </cell>
          <cell r="K706" t="str">
            <v>0</v>
          </cell>
          <cell r="L706" t="str">
            <v>0</v>
          </cell>
          <cell r="M706" t="str">
            <v>0</v>
          </cell>
          <cell r="N706" t="str">
            <v>0</v>
          </cell>
          <cell r="O706" t="e">
            <v>#REF!</v>
          </cell>
        </row>
        <row r="707">
          <cell r="B707" t="str">
            <v>OFT-024</v>
          </cell>
          <cell r="C707" t="str">
            <v>SILLON PARA TRATAMIENTO DE OFTALMOLOGIA</v>
          </cell>
          <cell r="D707" t="str">
            <v>MC</v>
          </cell>
          <cell r="E707" t="str">
            <v>OFT</v>
          </cell>
          <cell r="F707" t="str">
            <v>E</v>
          </cell>
          <cell r="H707" t="str">
            <v>0</v>
          </cell>
          <cell r="I707" t="e">
            <v>#REF!</v>
          </cell>
          <cell r="J707" t="str">
            <v>0</v>
          </cell>
          <cell r="K707" t="str">
            <v>0</v>
          </cell>
          <cell r="L707" t="str">
            <v>0</v>
          </cell>
          <cell r="M707" t="str">
            <v>0</v>
          </cell>
          <cell r="N707" t="str">
            <v>0</v>
          </cell>
          <cell r="O707" t="e">
            <v>#REF!</v>
          </cell>
        </row>
        <row r="708">
          <cell r="B708" t="str">
            <v>OFT-025</v>
          </cell>
          <cell r="C708" t="str">
            <v xml:space="preserve">TONOMETRO DE GOLDMAN </v>
          </cell>
          <cell r="D708" t="str">
            <v>B</v>
          </cell>
          <cell r="E708" t="str">
            <v>OFT</v>
          </cell>
          <cell r="F708" t="str">
            <v>E</v>
          </cell>
          <cell r="H708" t="str">
            <v>0</v>
          </cell>
          <cell r="I708" t="e">
            <v>#REF!</v>
          </cell>
          <cell r="J708" t="str">
            <v>0</v>
          </cell>
          <cell r="K708" t="str">
            <v>0</v>
          </cell>
          <cell r="L708" t="str">
            <v>0</v>
          </cell>
          <cell r="M708" t="str">
            <v>0</v>
          </cell>
          <cell r="N708" t="str">
            <v>0</v>
          </cell>
          <cell r="O708" t="e">
            <v>#REF!</v>
          </cell>
        </row>
        <row r="709">
          <cell r="B709" t="str">
            <v>OFT-026</v>
          </cell>
          <cell r="C709" t="str">
            <v>YAG LASER</v>
          </cell>
          <cell r="D709" t="str">
            <v>B</v>
          </cell>
          <cell r="E709" t="str">
            <v>OFT</v>
          </cell>
          <cell r="F709" t="str">
            <v>E</v>
          </cell>
          <cell r="H709" t="str">
            <v>0</v>
          </cell>
          <cell r="I709" t="e">
            <v>#REF!</v>
          </cell>
          <cell r="J709" t="str">
            <v>0</v>
          </cell>
          <cell r="K709" t="str">
            <v>0</v>
          </cell>
          <cell r="L709" t="str">
            <v>0</v>
          </cell>
          <cell r="M709" t="str">
            <v>0</v>
          </cell>
          <cell r="N709" t="str">
            <v>0</v>
          </cell>
          <cell r="O709" t="e">
            <v>#REF!</v>
          </cell>
        </row>
        <row r="710">
          <cell r="B710" t="str">
            <v>OPT-001</v>
          </cell>
          <cell r="C710" t="str">
            <v>AMNIOSCOPIO</v>
          </cell>
          <cell r="D710" t="str">
            <v>B</v>
          </cell>
          <cell r="E710" t="str">
            <v>OPT</v>
          </cell>
          <cell r="F710" t="str">
            <v>E</v>
          </cell>
          <cell r="H710" t="str">
            <v>0</v>
          </cell>
          <cell r="I710" t="e">
            <v>#REF!</v>
          </cell>
          <cell r="J710" t="str">
            <v>0</v>
          </cell>
          <cell r="K710" t="str">
            <v>0</v>
          </cell>
          <cell r="L710" t="str">
            <v>0</v>
          </cell>
          <cell r="M710" t="str">
            <v>0</v>
          </cell>
          <cell r="N710" t="str">
            <v>0</v>
          </cell>
          <cell r="O710" t="e">
            <v>#REF!</v>
          </cell>
        </row>
        <row r="711">
          <cell r="B711" t="str">
            <v>OPT-002</v>
          </cell>
          <cell r="C711" t="str">
            <v>ANOSCOPIO</v>
          </cell>
          <cell r="D711" t="str">
            <v>B</v>
          </cell>
          <cell r="E711" t="str">
            <v>OPT</v>
          </cell>
          <cell r="F711" t="str">
            <v>E</v>
          </cell>
          <cell r="H711" t="str">
            <v>0</v>
          </cell>
          <cell r="I711" t="e">
            <v>#REF!</v>
          </cell>
          <cell r="J711" t="str">
            <v>0</v>
          </cell>
          <cell r="K711" t="str">
            <v>0</v>
          </cell>
          <cell r="L711" t="str">
            <v>0</v>
          </cell>
          <cell r="M711" t="str">
            <v>0</v>
          </cell>
          <cell r="N711" t="str">
            <v>0</v>
          </cell>
          <cell r="O711" t="e">
            <v>#REF!</v>
          </cell>
        </row>
        <row r="712">
          <cell r="B712" t="str">
            <v>OPT-003</v>
          </cell>
          <cell r="C712" t="str">
            <v xml:space="preserve">BRONCOFIBROSCOPIO PEDIATRICO </v>
          </cell>
          <cell r="D712" t="str">
            <v>B</v>
          </cell>
          <cell r="E712" t="str">
            <v>OPT</v>
          </cell>
          <cell r="F712" t="str">
            <v>E</v>
          </cell>
          <cell r="H712" t="str">
            <v>0</v>
          </cell>
          <cell r="I712" t="e">
            <v>#REF!</v>
          </cell>
          <cell r="J712" t="str">
            <v>0</v>
          </cell>
          <cell r="K712" t="str">
            <v>0</v>
          </cell>
          <cell r="L712" t="str">
            <v>0</v>
          </cell>
          <cell r="M712" t="str">
            <v>0</v>
          </cell>
          <cell r="N712" t="str">
            <v>0</v>
          </cell>
          <cell r="O712" t="e">
            <v>#REF!</v>
          </cell>
        </row>
        <row r="713">
          <cell r="B713" t="str">
            <v>OPT-004</v>
          </cell>
          <cell r="C713" t="str">
            <v>CISTOSCOPIO ADULTO</v>
          </cell>
          <cell r="D713" t="str">
            <v>B</v>
          </cell>
          <cell r="E713" t="str">
            <v>OPT</v>
          </cell>
          <cell r="F713" t="str">
            <v>E</v>
          </cell>
          <cell r="H713" t="str">
            <v>0</v>
          </cell>
          <cell r="I713" t="e">
            <v>#REF!</v>
          </cell>
          <cell r="J713" t="str">
            <v>0</v>
          </cell>
          <cell r="K713" t="str">
            <v>0</v>
          </cell>
          <cell r="L713" t="str">
            <v>0</v>
          </cell>
          <cell r="M713" t="str">
            <v>0</v>
          </cell>
          <cell r="N713" t="str">
            <v>0</v>
          </cell>
          <cell r="O713" t="e">
            <v>#REF!</v>
          </cell>
        </row>
        <row r="714">
          <cell r="B714" t="str">
            <v>OPT-005</v>
          </cell>
          <cell r="C714" t="str">
            <v>CISTOSCOPIO PEDIATRICO</v>
          </cell>
          <cell r="D714" t="str">
            <v>B</v>
          </cell>
          <cell r="E714" t="str">
            <v>OPT</v>
          </cell>
          <cell r="F714" t="str">
            <v>E</v>
          </cell>
          <cell r="H714" t="str">
            <v>0</v>
          </cell>
          <cell r="I714" t="e">
            <v>#REF!</v>
          </cell>
          <cell r="J714" t="str">
            <v>0</v>
          </cell>
          <cell r="K714" t="str">
            <v>0</v>
          </cell>
          <cell r="L714" t="str">
            <v>0</v>
          </cell>
          <cell r="M714" t="str">
            <v>0</v>
          </cell>
          <cell r="N714" t="str">
            <v>0</v>
          </cell>
          <cell r="O714" t="e">
            <v>#REF!</v>
          </cell>
        </row>
        <row r="715">
          <cell r="B715" t="str">
            <v>OPT-006</v>
          </cell>
          <cell r="C715" t="str">
            <v xml:space="preserve">CISTOURETROTOMO QUIRÚRGICO PEDIÁTRICO 12 CHARR </v>
          </cell>
          <cell r="D715" t="str">
            <v>I</v>
          </cell>
          <cell r="E715" t="str">
            <v>OPT</v>
          </cell>
          <cell r="F715" t="str">
            <v>E</v>
          </cell>
          <cell r="H715" t="str">
            <v>0</v>
          </cell>
          <cell r="I715" t="e">
            <v>#REF!</v>
          </cell>
          <cell r="J715">
            <v>3</v>
          </cell>
          <cell r="K715" t="str">
            <v>0</v>
          </cell>
          <cell r="L715" t="str">
            <v>0</v>
          </cell>
          <cell r="M715" t="str">
            <v>0</v>
          </cell>
          <cell r="N715" t="str">
            <v>0</v>
          </cell>
          <cell r="O715" t="e">
            <v>#REF!</v>
          </cell>
        </row>
        <row r="716">
          <cell r="B716" t="str">
            <v>OPT-007</v>
          </cell>
          <cell r="C716" t="str">
            <v xml:space="preserve">CISTOURETROTOMO QUIRÚRGICO PEDIÁTRICO 7.5 CHARR </v>
          </cell>
          <cell r="D716" t="str">
            <v>I</v>
          </cell>
          <cell r="E716" t="str">
            <v>OPT</v>
          </cell>
          <cell r="F716" t="str">
            <v>E</v>
          </cell>
          <cell r="H716" t="str">
            <v>0</v>
          </cell>
          <cell r="I716" t="e">
            <v>#REF!</v>
          </cell>
          <cell r="J716">
            <v>3</v>
          </cell>
          <cell r="K716" t="str">
            <v>0</v>
          </cell>
          <cell r="L716" t="str">
            <v>0</v>
          </cell>
          <cell r="M716" t="str">
            <v>0</v>
          </cell>
          <cell r="N716" t="str">
            <v>0</v>
          </cell>
          <cell r="O716" t="e">
            <v>#REF!</v>
          </cell>
        </row>
        <row r="717">
          <cell r="B717" t="str">
            <v>OPT-008</v>
          </cell>
          <cell r="C717" t="str">
            <v>DERMATOSCOPIO</v>
          </cell>
          <cell r="D717" t="str">
            <v>B</v>
          </cell>
          <cell r="E717" t="str">
            <v>OPT</v>
          </cell>
          <cell r="F717" t="str">
            <v>E</v>
          </cell>
          <cell r="H717" t="str">
            <v>0</v>
          </cell>
          <cell r="I717" t="e">
            <v>#REF!</v>
          </cell>
          <cell r="J717" t="str">
            <v>0</v>
          </cell>
          <cell r="K717" t="str">
            <v>0</v>
          </cell>
          <cell r="L717" t="str">
            <v>0</v>
          </cell>
          <cell r="M717" t="str">
            <v>0</v>
          </cell>
          <cell r="N717" t="str">
            <v>0</v>
          </cell>
          <cell r="O717" t="e">
            <v>#REF!</v>
          </cell>
        </row>
        <row r="718">
          <cell r="B718" t="str">
            <v>OPT-009</v>
          </cell>
          <cell r="C718" t="str">
            <v>MICROSCOPIO BINOCULAR ESTÁNDAR</v>
          </cell>
          <cell r="D718" t="str">
            <v>B</v>
          </cell>
          <cell r="E718" t="str">
            <v>OPT</v>
          </cell>
          <cell r="F718" t="str">
            <v>E</v>
          </cell>
          <cell r="H718" t="str">
            <v>0</v>
          </cell>
          <cell r="I718" t="e">
            <v>#REF!</v>
          </cell>
          <cell r="J718">
            <v>1</v>
          </cell>
          <cell r="K718" t="str">
            <v>0</v>
          </cell>
          <cell r="L718" t="str">
            <v>0</v>
          </cell>
          <cell r="M718" t="str">
            <v>0</v>
          </cell>
          <cell r="N718" t="str">
            <v>0</v>
          </cell>
          <cell r="O718" t="e">
            <v>#REF!</v>
          </cell>
        </row>
        <row r="719">
          <cell r="B719" t="str">
            <v>OPT-010</v>
          </cell>
          <cell r="C719" t="str">
            <v>MICROSCOPIO DE INMUNOFLUORESCENCIA</v>
          </cell>
          <cell r="D719" t="str">
            <v>B</v>
          </cell>
          <cell r="E719" t="str">
            <v>OPT</v>
          </cell>
          <cell r="F719" t="str">
            <v>E</v>
          </cell>
          <cell r="H719" t="str">
            <v>0</v>
          </cell>
          <cell r="I719" t="e">
            <v>#REF!</v>
          </cell>
          <cell r="J719" t="str">
            <v>0</v>
          </cell>
          <cell r="K719" t="str">
            <v>0</v>
          </cell>
          <cell r="L719" t="str">
            <v>0</v>
          </cell>
          <cell r="M719" t="str">
            <v>0</v>
          </cell>
          <cell r="N719" t="str">
            <v>0</v>
          </cell>
          <cell r="O719" t="e">
            <v>#REF!</v>
          </cell>
        </row>
        <row r="720">
          <cell r="B720" t="str">
            <v>OPT-011</v>
          </cell>
          <cell r="C720" t="str">
            <v xml:space="preserve">MICROSCOPIO QUIRÚRGICO, PARA NEUROCIRUGÍA </v>
          </cell>
          <cell r="D720" t="str">
            <v>B</v>
          </cell>
          <cell r="E720" t="str">
            <v>OPT</v>
          </cell>
          <cell r="F720" t="str">
            <v>E</v>
          </cell>
          <cell r="H720" t="str">
            <v>0</v>
          </cell>
          <cell r="I720" t="e">
            <v>#REF!</v>
          </cell>
          <cell r="J720">
            <v>1</v>
          </cell>
          <cell r="K720" t="str">
            <v>0</v>
          </cell>
          <cell r="L720" t="str">
            <v>0</v>
          </cell>
          <cell r="M720" t="str">
            <v>0</v>
          </cell>
          <cell r="N720" t="str">
            <v>0</v>
          </cell>
          <cell r="O720" t="e">
            <v>#REF!</v>
          </cell>
        </row>
        <row r="721">
          <cell r="B721" t="str">
            <v>OPT-012</v>
          </cell>
          <cell r="C721" t="str">
            <v xml:space="preserve">MICROSCOPIO QUIRÚRGICO, PARA OFTALMOLOGÍA </v>
          </cell>
          <cell r="D721" t="str">
            <v>B</v>
          </cell>
          <cell r="E721" t="str">
            <v>OPT</v>
          </cell>
          <cell r="F721" t="str">
            <v>E</v>
          </cell>
          <cell r="H721" t="str">
            <v>0</v>
          </cell>
          <cell r="I721" t="e">
            <v>#REF!</v>
          </cell>
          <cell r="J721">
            <v>1</v>
          </cell>
          <cell r="K721" t="str">
            <v>0</v>
          </cell>
          <cell r="L721" t="str">
            <v>0</v>
          </cell>
          <cell r="M721" t="str">
            <v>0</v>
          </cell>
          <cell r="N721" t="str">
            <v>0</v>
          </cell>
          <cell r="O721" t="e">
            <v>#REF!</v>
          </cell>
        </row>
        <row r="722">
          <cell r="B722" t="str">
            <v>OPT-013</v>
          </cell>
          <cell r="C722" t="str">
            <v xml:space="preserve">MICROSCOPIO QUIRÚRGICO, PARA OTORRINOLARINGOLOGÍA </v>
          </cell>
          <cell r="D722" t="str">
            <v>B</v>
          </cell>
          <cell r="E722" t="str">
            <v>OPT</v>
          </cell>
          <cell r="F722" t="str">
            <v>E</v>
          </cell>
          <cell r="H722" t="str">
            <v>0</v>
          </cell>
          <cell r="I722" t="e">
            <v>#REF!</v>
          </cell>
          <cell r="J722">
            <v>1</v>
          </cell>
          <cell r="K722" t="str">
            <v>0</v>
          </cell>
          <cell r="L722" t="str">
            <v>0</v>
          </cell>
          <cell r="M722" t="str">
            <v>0</v>
          </cell>
          <cell r="N722" t="str">
            <v>0</v>
          </cell>
          <cell r="O722" t="e">
            <v>#REF!</v>
          </cell>
        </row>
        <row r="723">
          <cell r="B723" t="str">
            <v>OPT-014</v>
          </cell>
          <cell r="C723" t="str">
            <v>OTOSCOPIO ADULTO</v>
          </cell>
          <cell r="D723" t="str">
            <v>B</v>
          </cell>
          <cell r="E723" t="str">
            <v>OPT</v>
          </cell>
          <cell r="F723" t="str">
            <v>E</v>
          </cell>
          <cell r="H723" t="str">
            <v>0</v>
          </cell>
          <cell r="I723" t="e">
            <v>#REF!</v>
          </cell>
          <cell r="J723" t="str">
            <v>0</v>
          </cell>
          <cell r="K723" t="str">
            <v>0</v>
          </cell>
          <cell r="L723" t="str">
            <v>0</v>
          </cell>
          <cell r="M723" t="str">
            <v>0</v>
          </cell>
          <cell r="N723" t="str">
            <v>0</v>
          </cell>
          <cell r="O723" t="e">
            <v>#REF!</v>
          </cell>
        </row>
        <row r="724">
          <cell r="B724" t="str">
            <v>OPT-015</v>
          </cell>
          <cell r="C724" t="str">
            <v>OTOSCOPIO PEDIATRICO</v>
          </cell>
          <cell r="D724" t="str">
            <v>B</v>
          </cell>
          <cell r="E724" t="str">
            <v>OPT</v>
          </cell>
          <cell r="F724" t="str">
            <v>E</v>
          </cell>
          <cell r="H724" t="str">
            <v>0</v>
          </cell>
          <cell r="I724" t="e">
            <v>#REF!</v>
          </cell>
          <cell r="J724" t="str">
            <v>0</v>
          </cell>
          <cell r="K724" t="str">
            <v>0</v>
          </cell>
          <cell r="L724" t="str">
            <v>0</v>
          </cell>
          <cell r="M724" t="str">
            <v>0</v>
          </cell>
          <cell r="N724" t="str">
            <v>0</v>
          </cell>
          <cell r="O724" t="e">
            <v>#REF!</v>
          </cell>
        </row>
        <row r="725">
          <cell r="B725" t="str">
            <v>OPT-016</v>
          </cell>
          <cell r="C725" t="str">
            <v>PROCTOSIGMOIDOSCOPIO ADULTO PEDIATRICO</v>
          </cell>
          <cell r="D725" t="str">
            <v>B</v>
          </cell>
          <cell r="E725" t="str">
            <v>OPT</v>
          </cell>
          <cell r="F725" t="str">
            <v>E</v>
          </cell>
          <cell r="H725" t="str">
            <v>0</v>
          </cell>
          <cell r="I725" t="e">
            <v>#REF!</v>
          </cell>
          <cell r="J725" t="str">
            <v>0</v>
          </cell>
          <cell r="K725" t="str">
            <v>0</v>
          </cell>
          <cell r="L725" t="str">
            <v>0</v>
          </cell>
          <cell r="M725" t="str">
            <v>0</v>
          </cell>
          <cell r="N725" t="str">
            <v>0</v>
          </cell>
          <cell r="O725" t="e">
            <v>#REF!</v>
          </cell>
        </row>
        <row r="726">
          <cell r="B726" t="str">
            <v>OPT-017</v>
          </cell>
          <cell r="C726" t="str">
            <v>RINOSCOPIO ADULTO</v>
          </cell>
          <cell r="D726" t="str">
            <v>B</v>
          </cell>
          <cell r="E726" t="str">
            <v>OPT</v>
          </cell>
          <cell r="F726" t="str">
            <v>E</v>
          </cell>
          <cell r="H726" t="str">
            <v>0</v>
          </cell>
          <cell r="I726" t="e">
            <v>#REF!</v>
          </cell>
          <cell r="J726" t="str">
            <v>0</v>
          </cell>
          <cell r="K726" t="str">
            <v>0</v>
          </cell>
          <cell r="L726" t="str">
            <v>0</v>
          </cell>
          <cell r="M726" t="str">
            <v>0</v>
          </cell>
          <cell r="N726" t="str">
            <v>0</v>
          </cell>
          <cell r="O726" t="e">
            <v>#REF!</v>
          </cell>
        </row>
        <row r="727">
          <cell r="B727" t="str">
            <v>OPT-018</v>
          </cell>
          <cell r="C727" t="str">
            <v>RINOSCOPIO PEDIATRICO</v>
          </cell>
          <cell r="D727" t="str">
            <v>B</v>
          </cell>
          <cell r="E727" t="str">
            <v>OPT</v>
          </cell>
          <cell r="F727" t="str">
            <v>E</v>
          </cell>
          <cell r="H727" t="str">
            <v>0</v>
          </cell>
          <cell r="I727" t="e">
            <v>#REF!</v>
          </cell>
          <cell r="J727" t="str">
            <v>0</v>
          </cell>
          <cell r="K727" t="str">
            <v>0</v>
          </cell>
          <cell r="L727" t="str">
            <v>0</v>
          </cell>
          <cell r="M727" t="str">
            <v>0</v>
          </cell>
          <cell r="N727" t="str">
            <v>0</v>
          </cell>
          <cell r="O727" t="e">
            <v>#REF!</v>
          </cell>
        </row>
        <row r="728">
          <cell r="B728" t="str">
            <v>OPT-019</v>
          </cell>
          <cell r="C728" t="str">
            <v xml:space="preserve">TORRE  DE VIDEOCIRUGÍA LAPAROSCÓPICA </v>
          </cell>
          <cell r="D728" t="str">
            <v>B</v>
          </cell>
          <cell r="E728" t="str">
            <v>OPT</v>
          </cell>
          <cell r="F728" t="str">
            <v>E</v>
          </cell>
          <cell r="H728" t="str">
            <v>0</v>
          </cell>
          <cell r="I728" t="e">
            <v>#REF!</v>
          </cell>
          <cell r="J728" t="str">
            <v>0</v>
          </cell>
          <cell r="K728" t="str">
            <v>0</v>
          </cell>
          <cell r="L728" t="str">
            <v>0</v>
          </cell>
          <cell r="M728" t="str">
            <v>0</v>
          </cell>
          <cell r="N728" t="str">
            <v>0</v>
          </cell>
          <cell r="O728" t="e">
            <v>#REF!</v>
          </cell>
        </row>
        <row r="729">
          <cell r="B729" t="str">
            <v>OPT-020</v>
          </cell>
          <cell r="C729" t="str">
            <v>TORRE DE VIDEOCIRUGÍA  ARTROSCÓPICA</v>
          </cell>
          <cell r="D729" t="str">
            <v>B</v>
          </cell>
          <cell r="E729" t="str">
            <v>OPT</v>
          </cell>
          <cell r="F729" t="str">
            <v>E</v>
          </cell>
          <cell r="H729" t="str">
            <v>0</v>
          </cell>
          <cell r="I729" t="e">
            <v>#REF!</v>
          </cell>
          <cell r="J729" t="str">
            <v>0</v>
          </cell>
          <cell r="K729" t="str">
            <v>0</v>
          </cell>
          <cell r="L729" t="str">
            <v>0</v>
          </cell>
          <cell r="M729" t="str">
            <v>0</v>
          </cell>
          <cell r="N729" t="str">
            <v>0</v>
          </cell>
          <cell r="O729" t="e">
            <v>#REF!</v>
          </cell>
        </row>
        <row r="730">
          <cell r="B730" t="str">
            <v>OPT-021</v>
          </cell>
          <cell r="C730" t="str">
            <v xml:space="preserve">TORRE DE VIDEOCIRUGÍA  OBSTETRICA </v>
          </cell>
          <cell r="D730" t="str">
            <v>B</v>
          </cell>
          <cell r="E730" t="str">
            <v>OPT</v>
          </cell>
          <cell r="F730" t="str">
            <v>E</v>
          </cell>
          <cell r="H730" t="str">
            <v>0</v>
          </cell>
          <cell r="I730" t="e">
            <v>#REF!</v>
          </cell>
          <cell r="J730" t="str">
            <v>0</v>
          </cell>
          <cell r="K730" t="str">
            <v>0</v>
          </cell>
          <cell r="L730" t="str">
            <v>0</v>
          </cell>
          <cell r="M730" t="str">
            <v>0</v>
          </cell>
          <cell r="N730" t="str">
            <v>0</v>
          </cell>
          <cell r="O730" t="e">
            <v>#REF!</v>
          </cell>
        </row>
        <row r="731">
          <cell r="B731" t="str">
            <v>OPT-022</v>
          </cell>
          <cell r="C731" t="str">
            <v>VIDEO BRONCOSCOPIO</v>
          </cell>
          <cell r="D731" t="str">
            <v>B</v>
          </cell>
          <cell r="E731" t="str">
            <v>OPT</v>
          </cell>
          <cell r="F731" t="str">
            <v>E</v>
          </cell>
          <cell r="H731" t="str">
            <v>0</v>
          </cell>
          <cell r="I731" t="e">
            <v>#REF!</v>
          </cell>
          <cell r="J731" t="str">
            <v>0</v>
          </cell>
          <cell r="K731" t="str">
            <v>0</v>
          </cell>
          <cell r="L731" t="str">
            <v>0</v>
          </cell>
          <cell r="M731" t="str">
            <v>0</v>
          </cell>
          <cell r="N731" t="str">
            <v>0</v>
          </cell>
          <cell r="O731" t="e">
            <v>#REF!</v>
          </cell>
        </row>
        <row r="732">
          <cell r="B732" t="str">
            <v>OPT-023</v>
          </cell>
          <cell r="C732" t="str">
            <v>VIDEO CISTORESECTOSCOPIO</v>
          </cell>
          <cell r="D732" t="str">
            <v>B</v>
          </cell>
          <cell r="E732" t="str">
            <v>OPT</v>
          </cell>
          <cell r="F732" t="str">
            <v>E</v>
          </cell>
          <cell r="H732" t="str">
            <v>0</v>
          </cell>
          <cell r="I732" t="e">
            <v>#REF!</v>
          </cell>
          <cell r="J732" t="str">
            <v>0</v>
          </cell>
          <cell r="K732" t="str">
            <v>0</v>
          </cell>
          <cell r="L732" t="str">
            <v>0</v>
          </cell>
          <cell r="M732" t="str">
            <v>0</v>
          </cell>
          <cell r="N732" t="str">
            <v>0</v>
          </cell>
          <cell r="O732" t="e">
            <v>#REF!</v>
          </cell>
        </row>
        <row r="733">
          <cell r="B733" t="str">
            <v>OPT-024</v>
          </cell>
          <cell r="C733" t="str">
            <v>VIDEO COLONOSCOPIO</v>
          </cell>
          <cell r="D733" t="str">
            <v>B</v>
          </cell>
          <cell r="E733" t="str">
            <v>OPT</v>
          </cell>
          <cell r="F733" t="str">
            <v>E</v>
          </cell>
          <cell r="H733" t="str">
            <v>0</v>
          </cell>
          <cell r="I733" t="e">
            <v>#REF!</v>
          </cell>
          <cell r="J733" t="str">
            <v>0</v>
          </cell>
          <cell r="K733" t="str">
            <v>0</v>
          </cell>
          <cell r="L733" t="str">
            <v>0</v>
          </cell>
          <cell r="M733" t="str">
            <v>0</v>
          </cell>
          <cell r="N733" t="str">
            <v>0</v>
          </cell>
          <cell r="O733" t="e">
            <v>#REF!</v>
          </cell>
        </row>
        <row r="734">
          <cell r="B734" t="str">
            <v>OPT-025</v>
          </cell>
          <cell r="C734" t="str">
            <v>VIDEO COLPOSCOPIO</v>
          </cell>
          <cell r="D734" t="str">
            <v>B</v>
          </cell>
          <cell r="E734" t="str">
            <v>OPT</v>
          </cell>
          <cell r="F734" t="str">
            <v>E</v>
          </cell>
          <cell r="H734" t="str">
            <v>0</v>
          </cell>
          <cell r="I734" t="e">
            <v>#REF!</v>
          </cell>
          <cell r="J734" t="str">
            <v>0</v>
          </cell>
          <cell r="K734" t="str">
            <v>0</v>
          </cell>
          <cell r="L734" t="str">
            <v>0</v>
          </cell>
          <cell r="M734" t="str">
            <v>0</v>
          </cell>
          <cell r="N734" t="str">
            <v>0</v>
          </cell>
          <cell r="O734" t="e">
            <v>#REF!</v>
          </cell>
        </row>
        <row r="735">
          <cell r="B735" t="str">
            <v>OPT-026</v>
          </cell>
          <cell r="C735" t="str">
            <v>VIDEO GASTRODUODENOSCOPIO</v>
          </cell>
          <cell r="D735" t="str">
            <v>B</v>
          </cell>
          <cell r="E735" t="str">
            <v>OPT</v>
          </cell>
          <cell r="F735" t="str">
            <v>E</v>
          </cell>
          <cell r="H735" t="str">
            <v>0</v>
          </cell>
          <cell r="I735" t="e">
            <v>#REF!</v>
          </cell>
          <cell r="J735" t="str">
            <v>0</v>
          </cell>
          <cell r="K735" t="str">
            <v>0</v>
          </cell>
          <cell r="L735" t="str">
            <v>0</v>
          </cell>
          <cell r="M735" t="str">
            <v>0</v>
          </cell>
          <cell r="N735" t="str">
            <v>0</v>
          </cell>
          <cell r="O735" t="e">
            <v>#REF!</v>
          </cell>
        </row>
        <row r="736">
          <cell r="B736" t="str">
            <v>OTO-001</v>
          </cell>
          <cell r="C736" t="str">
            <v>AUDIOMETRO DE DOS CANALES</v>
          </cell>
          <cell r="D736" t="str">
            <v>B</v>
          </cell>
          <cell r="E736" t="str">
            <v>OTO</v>
          </cell>
          <cell r="F736" t="str">
            <v>E</v>
          </cell>
          <cell r="H736" t="str">
            <v>0</v>
          </cell>
          <cell r="I736" t="e">
            <v>#REF!</v>
          </cell>
          <cell r="J736" t="str">
            <v>0</v>
          </cell>
          <cell r="K736" t="str">
            <v>0</v>
          </cell>
          <cell r="L736" t="str">
            <v>0</v>
          </cell>
          <cell r="M736" t="str">
            <v>0</v>
          </cell>
          <cell r="N736" t="str">
            <v>0</v>
          </cell>
          <cell r="O736" t="e">
            <v>#REF!</v>
          </cell>
        </row>
        <row r="737">
          <cell r="B737" t="str">
            <v>OTO-002</v>
          </cell>
          <cell r="C737" t="str">
            <v>CABINA AUDIOMETRICA</v>
          </cell>
          <cell r="D737" t="str">
            <v>B</v>
          </cell>
          <cell r="E737" t="str">
            <v>OTO</v>
          </cell>
          <cell r="F737" t="str">
            <v>E</v>
          </cell>
          <cell r="H737" t="str">
            <v>0</v>
          </cell>
          <cell r="I737" t="e">
            <v>#REF!</v>
          </cell>
          <cell r="J737" t="str">
            <v>0</v>
          </cell>
          <cell r="K737" t="str">
            <v>0</v>
          </cell>
          <cell r="L737" t="str">
            <v>0</v>
          </cell>
          <cell r="M737" t="str">
            <v>0</v>
          </cell>
          <cell r="N737" t="str">
            <v>0</v>
          </cell>
          <cell r="O737" t="e">
            <v>#REF!</v>
          </cell>
        </row>
        <row r="738">
          <cell r="B738" t="str">
            <v>OTO-003</v>
          </cell>
          <cell r="C738" t="str">
            <v>ESPECULOS NASALES ADULTOS, NIÑOS</v>
          </cell>
          <cell r="D738" t="str">
            <v>I</v>
          </cell>
          <cell r="E738" t="str">
            <v>OTO</v>
          </cell>
          <cell r="F738" t="str">
            <v>E</v>
          </cell>
          <cell r="H738" t="str">
            <v>0</v>
          </cell>
          <cell r="I738" t="e">
            <v>#REF!</v>
          </cell>
          <cell r="J738" t="str">
            <v>0</v>
          </cell>
          <cell r="K738" t="str">
            <v>0</v>
          </cell>
          <cell r="L738" t="str">
            <v>0</v>
          </cell>
          <cell r="M738" t="str">
            <v>0</v>
          </cell>
          <cell r="N738" t="str">
            <v>0</v>
          </cell>
          <cell r="O738" t="e">
            <v>#REF!</v>
          </cell>
        </row>
        <row r="739">
          <cell r="B739" t="str">
            <v>OTO-004</v>
          </cell>
          <cell r="C739" t="str">
            <v>SET INSTRUMENTAL DE ADENOAMIGDALECTOMIA PEDIATRICO</v>
          </cell>
          <cell r="D739" t="str">
            <v>I</v>
          </cell>
          <cell r="E739" t="str">
            <v>OTO</v>
          </cell>
          <cell r="F739" t="str">
            <v>E</v>
          </cell>
          <cell r="H739" t="str">
            <v>0</v>
          </cell>
          <cell r="I739" t="e">
            <v>#REF!</v>
          </cell>
          <cell r="J739">
            <v>3</v>
          </cell>
          <cell r="K739" t="str">
            <v>0</v>
          </cell>
          <cell r="L739" t="str">
            <v>0</v>
          </cell>
          <cell r="M739" t="str">
            <v>0</v>
          </cell>
          <cell r="N739" t="str">
            <v>0</v>
          </cell>
          <cell r="O739" t="e">
            <v>#REF!</v>
          </cell>
        </row>
        <row r="740">
          <cell r="B740" t="str">
            <v>OTO-005</v>
          </cell>
          <cell r="C740" t="str">
            <v>SET INSTRUMENTAL DE AMIGDALECTOMIA ADOLESCENTE</v>
          </cell>
          <cell r="D740" t="str">
            <v>I</v>
          </cell>
          <cell r="E740" t="str">
            <v>OTO</v>
          </cell>
          <cell r="F740" t="str">
            <v>E</v>
          </cell>
          <cell r="H740" t="str">
            <v>0</v>
          </cell>
          <cell r="I740" t="e">
            <v>#REF!</v>
          </cell>
          <cell r="J740">
            <v>3</v>
          </cell>
          <cell r="K740" t="str">
            <v>0</v>
          </cell>
          <cell r="L740" t="str">
            <v>0</v>
          </cell>
          <cell r="M740" t="str">
            <v>0</v>
          </cell>
          <cell r="N740" t="str">
            <v>0</v>
          </cell>
          <cell r="O740" t="e">
            <v>#REF!</v>
          </cell>
        </row>
        <row r="741">
          <cell r="B741" t="str">
            <v>OTO-006</v>
          </cell>
          <cell r="C741" t="str">
            <v>SET INSTRUMENTAL DE AMIGDALECTOMIA ADULTO</v>
          </cell>
          <cell r="D741" t="str">
            <v>I</v>
          </cell>
          <cell r="E741" t="str">
            <v>OTO</v>
          </cell>
          <cell r="F741" t="str">
            <v>E</v>
          </cell>
          <cell r="H741" t="str">
            <v>0</v>
          </cell>
          <cell r="I741" t="e">
            <v>#REF!</v>
          </cell>
          <cell r="J741">
            <v>3</v>
          </cell>
          <cell r="K741" t="str">
            <v>0</v>
          </cell>
          <cell r="L741" t="str">
            <v>0</v>
          </cell>
          <cell r="M741" t="str">
            <v>0</v>
          </cell>
          <cell r="N741" t="str">
            <v>0</v>
          </cell>
          <cell r="O741" t="e">
            <v>#REF!</v>
          </cell>
        </row>
        <row r="742">
          <cell r="B742" t="str">
            <v>OTO-007</v>
          </cell>
          <cell r="C742" t="str">
            <v>SET INSTRUMENTAL DE POLIPOS NASALES</v>
          </cell>
          <cell r="D742" t="str">
            <v>I</v>
          </cell>
          <cell r="E742" t="str">
            <v>OTO</v>
          </cell>
          <cell r="F742" t="str">
            <v>E</v>
          </cell>
          <cell r="H742" t="str">
            <v>0</v>
          </cell>
          <cell r="I742" t="e">
            <v>#REF!</v>
          </cell>
          <cell r="J742">
            <v>3</v>
          </cell>
          <cell r="K742" t="str">
            <v>0</v>
          </cell>
          <cell r="L742" t="str">
            <v>0</v>
          </cell>
          <cell r="M742" t="str">
            <v>0</v>
          </cell>
          <cell r="N742" t="str">
            <v>0</v>
          </cell>
          <cell r="O742" t="e">
            <v>#REF!</v>
          </cell>
        </row>
        <row r="743">
          <cell r="B743" t="str">
            <v>OTO-008</v>
          </cell>
          <cell r="C743" t="str">
            <v>SET INSTRUMENTAL DE REDUCCION INCRUENTA DE FRACTURA DE HUESOS NASALES</v>
          </cell>
          <cell r="D743" t="str">
            <v>I</v>
          </cell>
          <cell r="E743" t="str">
            <v>OTO</v>
          </cell>
          <cell r="F743" t="str">
            <v>E</v>
          </cell>
          <cell r="H743" t="str">
            <v>0</v>
          </cell>
          <cell r="I743" t="e">
            <v>#REF!</v>
          </cell>
          <cell r="J743">
            <v>3</v>
          </cell>
          <cell r="K743" t="str">
            <v>0</v>
          </cell>
          <cell r="L743" t="str">
            <v>0</v>
          </cell>
          <cell r="M743" t="str">
            <v>0</v>
          </cell>
          <cell r="N743" t="str">
            <v>0</v>
          </cell>
          <cell r="O743" t="e">
            <v>#REF!</v>
          </cell>
        </row>
        <row r="744">
          <cell r="B744" t="str">
            <v>OTO-009</v>
          </cell>
          <cell r="C744" t="str">
            <v>SET INSTRUMENTAL DE TABIQUE NASAL</v>
          </cell>
          <cell r="D744" t="str">
            <v>I</v>
          </cell>
          <cell r="E744" t="str">
            <v>OTO</v>
          </cell>
          <cell r="F744" t="str">
            <v>E</v>
          </cell>
          <cell r="H744" t="str">
            <v>0</v>
          </cell>
          <cell r="I744" t="e">
            <v>#REF!</v>
          </cell>
          <cell r="J744">
            <v>3</v>
          </cell>
          <cell r="K744" t="str">
            <v>0</v>
          </cell>
          <cell r="L744" t="str">
            <v>0</v>
          </cell>
          <cell r="M744" t="str">
            <v>0</v>
          </cell>
          <cell r="N744" t="str">
            <v>0</v>
          </cell>
          <cell r="O744" t="e">
            <v>#REF!</v>
          </cell>
        </row>
        <row r="745">
          <cell r="B745" t="str">
            <v>PAT-001</v>
          </cell>
          <cell r="C745" t="str">
            <v>COLOREADOR AUTOMATICO DE TEJIDOS</v>
          </cell>
          <cell r="D745" t="str">
            <v>L</v>
          </cell>
          <cell r="E745" t="str">
            <v>PAT</v>
          </cell>
          <cell r="F745" t="str">
            <v>E</v>
          </cell>
          <cell r="H745" t="str">
            <v>0</v>
          </cell>
          <cell r="I745" t="e">
            <v>#REF!</v>
          </cell>
          <cell r="J745" t="str">
            <v>0</v>
          </cell>
          <cell r="K745" t="str">
            <v>0</v>
          </cell>
          <cell r="L745" t="str">
            <v>0</v>
          </cell>
          <cell r="M745" t="str">
            <v>0</v>
          </cell>
          <cell r="N745" t="str">
            <v>0</v>
          </cell>
          <cell r="O745" t="e">
            <v>#REF!</v>
          </cell>
        </row>
        <row r="746">
          <cell r="B746" t="str">
            <v>PAT-002</v>
          </cell>
          <cell r="C746" t="str">
            <v xml:space="preserve">EQUIPO DE COLORACIÓN AUTOMÁTICA DE TEJIDOS </v>
          </cell>
          <cell r="D746" t="str">
            <v>L</v>
          </cell>
          <cell r="E746" t="str">
            <v>PAT</v>
          </cell>
          <cell r="F746" t="str">
            <v>E</v>
          </cell>
          <cell r="H746" t="str">
            <v>0</v>
          </cell>
          <cell r="I746" t="e">
            <v>#REF!</v>
          </cell>
          <cell r="J746" t="str">
            <v>0</v>
          </cell>
          <cell r="K746" t="str">
            <v>0</v>
          </cell>
          <cell r="L746" t="str">
            <v>0</v>
          </cell>
          <cell r="M746" t="str">
            <v>0</v>
          </cell>
          <cell r="N746" t="str">
            <v>0</v>
          </cell>
          <cell r="O746" t="e">
            <v>#REF!</v>
          </cell>
        </row>
        <row r="747">
          <cell r="B747" t="str">
            <v>PAT-003</v>
          </cell>
          <cell r="C747" t="str">
            <v xml:space="preserve">FLOTADOR DE TEJIDOS </v>
          </cell>
          <cell r="D747" t="str">
            <v>L</v>
          </cell>
          <cell r="E747" t="str">
            <v>PAT</v>
          </cell>
          <cell r="F747" t="str">
            <v>E</v>
          </cell>
          <cell r="H747" t="str">
            <v>0</v>
          </cell>
          <cell r="I747" t="e">
            <v>#REF!</v>
          </cell>
          <cell r="J747" t="str">
            <v>0</v>
          </cell>
          <cell r="K747" t="str">
            <v>0</v>
          </cell>
          <cell r="L747" t="str">
            <v>0</v>
          </cell>
          <cell r="M747" t="str">
            <v>0</v>
          </cell>
          <cell r="N747" t="str">
            <v>0</v>
          </cell>
          <cell r="O747" t="e">
            <v>#REF!</v>
          </cell>
        </row>
        <row r="748">
          <cell r="B748" t="str">
            <v>PAT-004</v>
          </cell>
          <cell r="C748" t="str">
            <v>MESA DE NECROPSIAS INCLUYE TRITURADOR</v>
          </cell>
          <cell r="D748" t="str">
            <v>MC</v>
          </cell>
          <cell r="E748" t="str">
            <v>PAT</v>
          </cell>
          <cell r="F748" t="str">
            <v>E</v>
          </cell>
          <cell r="H748" t="str">
            <v>0</v>
          </cell>
          <cell r="I748" t="e">
            <v>#REF!</v>
          </cell>
          <cell r="J748">
            <v>1</v>
          </cell>
          <cell r="K748" t="str">
            <v>0</v>
          </cell>
          <cell r="L748" t="str">
            <v>0</v>
          </cell>
          <cell r="M748" t="str">
            <v>0</v>
          </cell>
          <cell r="N748" t="str">
            <v>0</v>
          </cell>
          <cell r="O748" t="e">
            <v>#REF!</v>
          </cell>
        </row>
        <row r="749">
          <cell r="B749" t="str">
            <v>PAT-005</v>
          </cell>
          <cell r="C749" t="str">
            <v>MESA PARA CADAVERES</v>
          </cell>
          <cell r="D749" t="str">
            <v>MC</v>
          </cell>
          <cell r="E749" t="str">
            <v>PAT</v>
          </cell>
          <cell r="F749" t="str">
            <v>E</v>
          </cell>
          <cell r="H749" t="str">
            <v>0</v>
          </cell>
          <cell r="I749" t="e">
            <v>#REF!</v>
          </cell>
          <cell r="J749" t="str">
            <v>0</v>
          </cell>
          <cell r="K749">
            <v>1</v>
          </cell>
          <cell r="L749">
            <v>1</v>
          </cell>
          <cell r="M749" t="str">
            <v>0</v>
          </cell>
          <cell r="N749" t="str">
            <v>0</v>
          </cell>
          <cell r="O749" t="e">
            <v>#REF!</v>
          </cell>
        </row>
        <row r="750">
          <cell r="B750" t="str">
            <v>PAT-006</v>
          </cell>
          <cell r="C750" t="str">
            <v>MICROTOMO POR CONGELACION</v>
          </cell>
          <cell r="D750" t="str">
            <v>L</v>
          </cell>
          <cell r="E750" t="str">
            <v>PAT</v>
          </cell>
          <cell r="F750" t="str">
            <v>E</v>
          </cell>
          <cell r="H750" t="str">
            <v>0</v>
          </cell>
          <cell r="I750" t="e">
            <v>#REF!</v>
          </cell>
          <cell r="J750" t="str">
            <v>0</v>
          </cell>
          <cell r="K750" t="str">
            <v>0</v>
          </cell>
          <cell r="L750" t="str">
            <v>0</v>
          </cell>
          <cell r="M750" t="str">
            <v>0</v>
          </cell>
          <cell r="N750" t="str">
            <v>0</v>
          </cell>
          <cell r="O750" t="e">
            <v>#REF!</v>
          </cell>
        </row>
        <row r="751">
          <cell r="B751" t="str">
            <v>PAT-007</v>
          </cell>
          <cell r="C751" t="str">
            <v>MICROTOMO POR ROTACION</v>
          </cell>
          <cell r="D751" t="str">
            <v>L</v>
          </cell>
          <cell r="E751" t="str">
            <v>PAT</v>
          </cell>
          <cell r="F751" t="str">
            <v>E</v>
          </cell>
          <cell r="H751" t="str">
            <v>0</v>
          </cell>
          <cell r="I751" t="e">
            <v>#REF!</v>
          </cell>
          <cell r="J751" t="str">
            <v>0</v>
          </cell>
          <cell r="K751" t="str">
            <v>0</v>
          </cell>
          <cell r="L751" t="str">
            <v>0</v>
          </cell>
          <cell r="M751" t="str">
            <v>0</v>
          </cell>
          <cell r="N751" t="str">
            <v>0</v>
          </cell>
          <cell r="O751" t="e">
            <v>#REF!</v>
          </cell>
        </row>
        <row r="752">
          <cell r="B752" t="str">
            <v>PAT-008</v>
          </cell>
          <cell r="C752" t="str">
            <v xml:space="preserve">PROCESADOR AUTOMATICO DE TEJIDOS </v>
          </cell>
          <cell r="D752" t="str">
            <v>L</v>
          </cell>
          <cell r="E752" t="str">
            <v>PAT</v>
          </cell>
          <cell r="F752" t="str">
            <v>E</v>
          </cell>
          <cell r="H752" t="str">
            <v>0</v>
          </cell>
          <cell r="I752" t="e">
            <v>#REF!</v>
          </cell>
          <cell r="J752" t="str">
            <v>0</v>
          </cell>
          <cell r="K752" t="str">
            <v>0</v>
          </cell>
          <cell r="L752" t="str">
            <v>0</v>
          </cell>
          <cell r="M752" t="str">
            <v>0</v>
          </cell>
          <cell r="N752" t="str">
            <v>0</v>
          </cell>
          <cell r="O752" t="e">
            <v>#REF!</v>
          </cell>
        </row>
        <row r="753">
          <cell r="B753" t="str">
            <v>PAT-009</v>
          </cell>
          <cell r="C753" t="str">
            <v>SECADORA DE LAMINA  DE MUESTRAS DE TEJIDO</v>
          </cell>
          <cell r="D753" t="str">
            <v>L</v>
          </cell>
          <cell r="E753" t="str">
            <v>PAT</v>
          </cell>
          <cell r="F753" t="str">
            <v>E</v>
          </cell>
          <cell r="H753" t="str">
            <v>0</v>
          </cell>
          <cell r="I753" t="e">
            <v>#REF!</v>
          </cell>
          <cell r="J753" t="str">
            <v>0</v>
          </cell>
          <cell r="K753" t="str">
            <v>0</v>
          </cell>
          <cell r="L753" t="str">
            <v>0</v>
          </cell>
          <cell r="M753" t="str">
            <v>0</v>
          </cell>
          <cell r="N753" t="str">
            <v>0</v>
          </cell>
          <cell r="O753" t="e">
            <v>#REF!</v>
          </cell>
        </row>
        <row r="754">
          <cell r="B754" t="str">
            <v>PAT-010</v>
          </cell>
          <cell r="C754" t="str">
            <v xml:space="preserve">SISTEMA DE INCLUSIÓN  INTEGRADA  </v>
          </cell>
          <cell r="D754" t="str">
            <v>L</v>
          </cell>
          <cell r="E754" t="str">
            <v>PAT</v>
          </cell>
          <cell r="F754" t="str">
            <v>E</v>
          </cell>
          <cell r="H754" t="str">
            <v>0</v>
          </cell>
          <cell r="I754" t="e">
            <v>#REF!</v>
          </cell>
          <cell r="J754" t="str">
            <v>0</v>
          </cell>
          <cell r="K754" t="str">
            <v>0</v>
          </cell>
          <cell r="L754" t="str">
            <v>0</v>
          </cell>
          <cell r="M754" t="str">
            <v>0</v>
          </cell>
          <cell r="N754" t="str">
            <v>0</v>
          </cell>
          <cell r="O754" t="e">
            <v>#REF!</v>
          </cell>
        </row>
        <row r="755">
          <cell r="B755" t="str">
            <v>PES-001</v>
          </cell>
          <cell r="C755" t="str">
            <v>BALANZA ANALÍTICA (200 A 500 GRS)</v>
          </cell>
          <cell r="D755" t="str">
            <v>L</v>
          </cell>
          <cell r="E755" t="str">
            <v>PES</v>
          </cell>
          <cell r="F755" t="str">
            <v>E</v>
          </cell>
          <cell r="H755" t="str">
            <v>0</v>
          </cell>
          <cell r="I755" t="e">
            <v>#REF!</v>
          </cell>
          <cell r="J755" t="str">
            <v>0</v>
          </cell>
          <cell r="K755" t="str">
            <v>0</v>
          </cell>
          <cell r="L755" t="str">
            <v>0</v>
          </cell>
          <cell r="M755" t="str">
            <v>0</v>
          </cell>
          <cell r="N755" t="str">
            <v>0</v>
          </cell>
          <cell r="O755" t="e">
            <v>#REF!</v>
          </cell>
        </row>
        <row r="756">
          <cell r="B756" t="str">
            <v>PES-002</v>
          </cell>
          <cell r="C756" t="str">
            <v>BALANZA ANALÍTICA DE PRECISIÓN</v>
          </cell>
          <cell r="D756" t="str">
            <v>L</v>
          </cell>
          <cell r="E756" t="str">
            <v>PES</v>
          </cell>
          <cell r="F756" t="str">
            <v>E</v>
          </cell>
          <cell r="H756" t="str">
            <v>0</v>
          </cell>
          <cell r="I756" t="e">
            <v>#REF!</v>
          </cell>
          <cell r="J756" t="str">
            <v>0</v>
          </cell>
          <cell r="K756" t="str">
            <v>0</v>
          </cell>
          <cell r="L756" t="str">
            <v>0</v>
          </cell>
          <cell r="M756" t="str">
            <v>0</v>
          </cell>
          <cell r="N756" t="str">
            <v>0</v>
          </cell>
          <cell r="O756" t="e">
            <v>#REF!</v>
          </cell>
        </row>
        <row r="757">
          <cell r="B757" t="str">
            <v>PES-003</v>
          </cell>
          <cell r="C757" t="str">
            <v>BALANZA DE 10 GR. A 10 KG</v>
          </cell>
          <cell r="D757" t="str">
            <v>C</v>
          </cell>
          <cell r="E757" t="str">
            <v>PES</v>
          </cell>
          <cell r="F757" t="str">
            <v>E</v>
          </cell>
          <cell r="H757">
            <v>1</v>
          </cell>
          <cell r="I757" t="e">
            <v>#REF!</v>
          </cell>
          <cell r="J757" t="str">
            <v>0</v>
          </cell>
          <cell r="K757" t="str">
            <v>0</v>
          </cell>
          <cell r="L757" t="str">
            <v>0</v>
          </cell>
          <cell r="M757" t="str">
            <v>0</v>
          </cell>
          <cell r="N757" t="str">
            <v>0</v>
          </cell>
          <cell r="O757" t="e">
            <v>#REF!</v>
          </cell>
        </row>
        <row r="758">
          <cell r="B758" t="str">
            <v>PES-004</v>
          </cell>
          <cell r="C758" t="str">
            <v xml:space="preserve">BALANZA DE DOS PLATILLOS DE 2 KG. </v>
          </cell>
          <cell r="D758" t="str">
            <v>C</v>
          </cell>
          <cell r="E758" t="str">
            <v>PES</v>
          </cell>
          <cell r="F758" t="str">
            <v>E</v>
          </cell>
          <cell r="H758">
            <v>1</v>
          </cell>
          <cell r="I758" t="e">
            <v>#REF!</v>
          </cell>
          <cell r="J758" t="str">
            <v>0</v>
          </cell>
          <cell r="K758" t="str">
            <v>0</v>
          </cell>
          <cell r="L758" t="str">
            <v>0</v>
          </cell>
          <cell r="M758" t="str">
            <v>0</v>
          </cell>
          <cell r="N758" t="str">
            <v>0</v>
          </cell>
          <cell r="O758" t="e">
            <v>#REF!</v>
          </cell>
        </row>
        <row r="759">
          <cell r="B759" t="str">
            <v>PES-005</v>
          </cell>
          <cell r="C759" t="str">
            <v xml:space="preserve">BALANZA DE MESA DE 20 KILOS </v>
          </cell>
          <cell r="D759" t="str">
            <v>C</v>
          </cell>
          <cell r="E759" t="str">
            <v>PES</v>
          </cell>
          <cell r="F759" t="str">
            <v>E</v>
          </cell>
          <cell r="H759">
            <v>1</v>
          </cell>
          <cell r="I759" t="e">
            <v>#REF!</v>
          </cell>
          <cell r="J759">
            <v>1</v>
          </cell>
          <cell r="K759">
            <v>1</v>
          </cell>
          <cell r="L759" t="str">
            <v>0</v>
          </cell>
          <cell r="M759" t="str">
            <v>0</v>
          </cell>
          <cell r="N759" t="str">
            <v>0</v>
          </cell>
          <cell r="O759" t="e">
            <v>#REF!</v>
          </cell>
        </row>
        <row r="760">
          <cell r="B760" t="str">
            <v>PES-006</v>
          </cell>
          <cell r="C760" t="str">
            <v>BALANZA DE PISO CON TALLÍMETRO PARA PERSONAS, FUERZA 160 KGS.</v>
          </cell>
          <cell r="D760" t="str">
            <v>C</v>
          </cell>
          <cell r="E760" t="str">
            <v>PES</v>
          </cell>
          <cell r="F760" t="str">
            <v>E</v>
          </cell>
          <cell r="H760" t="str">
            <v>0</v>
          </cell>
          <cell r="I760" t="e">
            <v>#REF!</v>
          </cell>
          <cell r="J760">
            <v>1</v>
          </cell>
          <cell r="K760">
            <v>1</v>
          </cell>
          <cell r="L760">
            <v>1</v>
          </cell>
          <cell r="M760">
            <v>1</v>
          </cell>
          <cell r="N760">
            <v>1</v>
          </cell>
          <cell r="O760" t="e">
            <v>#REF!</v>
          </cell>
        </row>
        <row r="761">
          <cell r="B761" t="str">
            <v>PES-007</v>
          </cell>
          <cell r="C761" t="str">
            <v>BALANZA DE PLATAFORMA FUERZA 160 KG.</v>
          </cell>
          <cell r="D761" t="str">
            <v>C</v>
          </cell>
          <cell r="E761" t="str">
            <v>PES</v>
          </cell>
          <cell r="F761" t="str">
            <v>E</v>
          </cell>
          <cell r="H761">
            <v>2</v>
          </cell>
          <cell r="I761" t="e">
            <v>#REF!</v>
          </cell>
          <cell r="J761">
            <v>1</v>
          </cell>
          <cell r="K761">
            <v>1</v>
          </cell>
          <cell r="L761" t="str">
            <v>0</v>
          </cell>
          <cell r="M761" t="str">
            <v>0</v>
          </cell>
          <cell r="N761" t="str">
            <v>0</v>
          </cell>
          <cell r="O761" t="e">
            <v>#REF!</v>
          </cell>
        </row>
        <row r="762">
          <cell r="B762" t="str">
            <v>PES-008</v>
          </cell>
          <cell r="C762" t="str">
            <v>BALANZA DE PLATAFORMA, FUERZA 100 Kg</v>
          </cell>
          <cell r="D762" t="str">
            <v>C</v>
          </cell>
          <cell r="E762" t="str">
            <v>PES</v>
          </cell>
          <cell r="F762" t="str">
            <v>E</v>
          </cell>
          <cell r="H762">
            <v>1</v>
          </cell>
          <cell r="I762" t="e">
            <v>#REF!</v>
          </cell>
          <cell r="J762" t="str">
            <v>0</v>
          </cell>
          <cell r="K762" t="str">
            <v>0</v>
          </cell>
          <cell r="L762" t="str">
            <v>0</v>
          </cell>
          <cell r="M762" t="str">
            <v>0</v>
          </cell>
          <cell r="N762" t="str">
            <v>0</v>
          </cell>
          <cell r="O762" t="e">
            <v>#REF!</v>
          </cell>
        </row>
        <row r="763">
          <cell r="B763" t="str">
            <v>PES-009</v>
          </cell>
          <cell r="C763" t="str">
            <v>BALANZA DE PLATAFORMA, FUERZA 100 Kg, DIGITAL</v>
          </cell>
          <cell r="D763" t="str">
            <v>C</v>
          </cell>
          <cell r="E763" t="str">
            <v>PES</v>
          </cell>
          <cell r="F763" t="str">
            <v>E</v>
          </cell>
          <cell r="H763">
            <v>1</v>
          </cell>
          <cell r="I763" t="e">
            <v>#REF!</v>
          </cell>
          <cell r="J763" t="str">
            <v>0</v>
          </cell>
          <cell r="K763" t="str">
            <v>0</v>
          </cell>
          <cell r="L763" t="str">
            <v>0</v>
          </cell>
          <cell r="M763" t="str">
            <v>0</v>
          </cell>
          <cell r="N763" t="str">
            <v>0</v>
          </cell>
          <cell r="O763" t="e">
            <v>#REF!</v>
          </cell>
        </row>
        <row r="764">
          <cell r="B764" t="str">
            <v>PES-010</v>
          </cell>
          <cell r="C764" t="str">
            <v>BALANZA DE SOBREMESA  CON TALLÍMETRO PARA BEBES, FUERZA 12/16 KGS.</v>
          </cell>
          <cell r="D764" t="str">
            <v>C</v>
          </cell>
          <cell r="E764" t="str">
            <v>PES</v>
          </cell>
          <cell r="F764" t="str">
            <v>E</v>
          </cell>
          <cell r="H764" t="str">
            <v>0</v>
          </cell>
          <cell r="I764" t="e">
            <v>#REF!</v>
          </cell>
          <cell r="J764" t="str">
            <v>0</v>
          </cell>
          <cell r="K764" t="str">
            <v>0</v>
          </cell>
          <cell r="L764" t="str">
            <v>0</v>
          </cell>
          <cell r="M764" t="str">
            <v>0</v>
          </cell>
          <cell r="N764" t="str">
            <v>0</v>
          </cell>
          <cell r="O764" t="e">
            <v>#REF!</v>
          </cell>
        </row>
        <row r="765">
          <cell r="B765" t="str">
            <v>PES-011</v>
          </cell>
          <cell r="C765" t="str">
            <v>BALANZA DIGITAL NEONATAL</v>
          </cell>
          <cell r="D765" t="str">
            <v>C</v>
          </cell>
          <cell r="E765" t="str">
            <v>PES</v>
          </cell>
          <cell r="F765" t="str">
            <v>E</v>
          </cell>
          <cell r="H765" t="str">
            <v>0</v>
          </cell>
          <cell r="I765" t="e">
            <v>#REF!</v>
          </cell>
          <cell r="J765" t="str">
            <v>0</v>
          </cell>
          <cell r="K765" t="str">
            <v>0</v>
          </cell>
          <cell r="L765" t="str">
            <v>0</v>
          </cell>
          <cell r="M765" t="str">
            <v>0</v>
          </cell>
          <cell r="N765" t="str">
            <v>0</v>
          </cell>
          <cell r="O765" t="e">
            <v>#REF!</v>
          </cell>
        </row>
        <row r="766">
          <cell r="B766" t="str">
            <v>PES-012</v>
          </cell>
          <cell r="C766" t="str">
            <v>BALANZA DIGITAL PEDIÁTRICA DE SOBREMESA, 20 KG.</v>
          </cell>
          <cell r="D766" t="str">
            <v>C</v>
          </cell>
          <cell r="E766" t="str">
            <v>PES</v>
          </cell>
          <cell r="F766" t="str">
            <v>E</v>
          </cell>
          <cell r="H766" t="str">
            <v>0</v>
          </cell>
          <cell r="I766" t="e">
            <v>#REF!</v>
          </cell>
          <cell r="J766">
            <v>1</v>
          </cell>
          <cell r="K766">
            <v>2</v>
          </cell>
          <cell r="L766" t="str">
            <v>0</v>
          </cell>
          <cell r="M766" t="str">
            <v>0</v>
          </cell>
          <cell r="N766">
            <v>1</v>
          </cell>
          <cell r="O766" t="e">
            <v>#REF!</v>
          </cell>
        </row>
        <row r="767">
          <cell r="B767" t="str">
            <v>PES-013</v>
          </cell>
          <cell r="C767" t="str">
            <v xml:space="preserve">BALANZA MECÁNICA PARA PESAR ÓRGANOS </v>
          </cell>
          <cell r="D767" t="str">
            <v>C</v>
          </cell>
          <cell r="E767" t="str">
            <v>PES</v>
          </cell>
          <cell r="F767" t="str">
            <v>E</v>
          </cell>
          <cell r="H767" t="str">
            <v>0</v>
          </cell>
          <cell r="I767" t="e">
            <v>#REF!</v>
          </cell>
          <cell r="J767">
            <v>1</v>
          </cell>
          <cell r="K767" t="str">
            <v>0</v>
          </cell>
          <cell r="L767" t="str">
            <v>0</v>
          </cell>
          <cell r="M767" t="str">
            <v>0</v>
          </cell>
          <cell r="N767" t="str">
            <v>0</v>
          </cell>
          <cell r="O767" t="e">
            <v>#REF!</v>
          </cell>
        </row>
        <row r="768">
          <cell r="B768" t="str">
            <v>PES-014</v>
          </cell>
          <cell r="C768" t="str">
            <v>BATERIA DE CRECIMIENTO Y DESARROLLO (CRED)</v>
          </cell>
          <cell r="D768" t="str">
            <v>C</v>
          </cell>
          <cell r="E768" t="str">
            <v>PES</v>
          </cell>
          <cell r="F768" t="str">
            <v>E</v>
          </cell>
          <cell r="H768" t="str">
            <v>0</v>
          </cell>
          <cell r="I768" t="e">
            <v>#REF!</v>
          </cell>
          <cell r="J768" t="str">
            <v>0</v>
          </cell>
          <cell r="K768" t="str">
            <v>0</v>
          </cell>
          <cell r="L768" t="str">
            <v>0</v>
          </cell>
          <cell r="M768" t="str">
            <v>0</v>
          </cell>
          <cell r="N768" t="str">
            <v>0</v>
          </cell>
          <cell r="O768" t="e">
            <v>#REF!</v>
          </cell>
        </row>
        <row r="769">
          <cell r="B769" t="str">
            <v>QX-001</v>
          </cell>
          <cell r="C769" t="str">
            <v>BOLSA PERFUSORA</v>
          </cell>
          <cell r="D769" t="str">
            <v>C</v>
          </cell>
          <cell r="E769" t="str">
            <v>QX</v>
          </cell>
          <cell r="F769" t="str">
            <v>E</v>
          </cell>
          <cell r="H769" t="str">
            <v>0</v>
          </cell>
          <cell r="I769" t="e">
            <v>#REF!</v>
          </cell>
          <cell r="J769" t="str">
            <v>0</v>
          </cell>
          <cell r="K769" t="str">
            <v>0</v>
          </cell>
          <cell r="L769" t="str">
            <v>0</v>
          </cell>
          <cell r="M769" t="str">
            <v>0</v>
          </cell>
          <cell r="N769" t="str">
            <v>0</v>
          </cell>
          <cell r="O769" t="e">
            <v>#REF!</v>
          </cell>
        </row>
        <row r="770">
          <cell r="B770" t="str">
            <v>QX-002</v>
          </cell>
          <cell r="C770" t="str">
            <v>ELECTROBISTURÍ  MONOPOLAR / BIPOLAR DIGITAL</v>
          </cell>
          <cell r="D770" t="str">
            <v>B</v>
          </cell>
          <cell r="E770" t="str">
            <v>QX</v>
          </cell>
          <cell r="F770" t="str">
            <v>E</v>
          </cell>
          <cell r="H770" t="str">
            <v>0</v>
          </cell>
          <cell r="I770" t="e">
            <v>#REF!</v>
          </cell>
          <cell r="J770" t="str">
            <v>0</v>
          </cell>
          <cell r="K770" t="str">
            <v>0</v>
          </cell>
          <cell r="L770" t="str">
            <v>0</v>
          </cell>
          <cell r="M770" t="str">
            <v>0</v>
          </cell>
          <cell r="N770" t="str">
            <v>0</v>
          </cell>
          <cell r="O770" t="e">
            <v>#REF!</v>
          </cell>
        </row>
        <row r="771">
          <cell r="B771" t="str">
            <v>QX-003</v>
          </cell>
          <cell r="C771" t="str">
            <v>ELECTROBISTURÍ  MONOPOLAR / BIPOLAR DIGITAL CON PINZA HEMOSTATICA DE VASOS</v>
          </cell>
          <cell r="D771" t="str">
            <v>B</v>
          </cell>
          <cell r="E771" t="str">
            <v>QX</v>
          </cell>
          <cell r="F771" t="str">
            <v>E</v>
          </cell>
          <cell r="H771" t="str">
            <v>0</v>
          </cell>
          <cell r="I771" t="e">
            <v>#REF!</v>
          </cell>
          <cell r="J771" t="str">
            <v>0</v>
          </cell>
          <cell r="K771" t="str">
            <v>0</v>
          </cell>
          <cell r="L771" t="str">
            <v>0</v>
          </cell>
          <cell r="M771" t="str">
            <v>0</v>
          </cell>
          <cell r="N771" t="str">
            <v>0</v>
          </cell>
          <cell r="O771" t="e">
            <v>#REF!</v>
          </cell>
        </row>
        <row r="772">
          <cell r="B772" t="str">
            <v>QX-004</v>
          </cell>
          <cell r="C772" t="str">
            <v>ELECTROBISTURÍ  PARA ENDOSCOPIA A GAS ARGON</v>
          </cell>
          <cell r="D772" t="str">
            <v>B</v>
          </cell>
          <cell r="E772" t="str">
            <v>QX</v>
          </cell>
          <cell r="F772" t="str">
            <v>E</v>
          </cell>
          <cell r="H772" t="str">
            <v>0</v>
          </cell>
          <cell r="I772" t="e">
            <v>#REF!</v>
          </cell>
          <cell r="J772" t="str">
            <v>0</v>
          </cell>
          <cell r="K772" t="str">
            <v>0</v>
          </cell>
          <cell r="L772" t="str">
            <v>0</v>
          </cell>
          <cell r="M772" t="str">
            <v>0</v>
          </cell>
          <cell r="N772" t="str">
            <v>0</v>
          </cell>
          <cell r="O772" t="e">
            <v>#REF!</v>
          </cell>
        </row>
        <row r="773">
          <cell r="B773" t="str">
            <v>QX-005</v>
          </cell>
          <cell r="C773" t="str">
            <v xml:space="preserve">ELECTROCAUTERIO MONOPOLAR Y BIPOLAR </v>
          </cell>
          <cell r="D773" t="str">
            <v>B</v>
          </cell>
          <cell r="E773" t="str">
            <v>QX</v>
          </cell>
          <cell r="F773" t="str">
            <v>E</v>
          </cell>
          <cell r="H773" t="str">
            <v>0</v>
          </cell>
          <cell r="I773" t="e">
            <v>#REF!</v>
          </cell>
          <cell r="J773" t="str">
            <v>0</v>
          </cell>
          <cell r="K773" t="str">
            <v>0</v>
          </cell>
          <cell r="L773" t="str">
            <v>0</v>
          </cell>
          <cell r="M773" t="str">
            <v>0</v>
          </cell>
          <cell r="N773" t="str">
            <v>0</v>
          </cell>
          <cell r="O773" t="e">
            <v>#REF!</v>
          </cell>
        </row>
        <row r="774">
          <cell r="B774" t="str">
            <v>QX-006</v>
          </cell>
          <cell r="C774" t="str">
            <v>MESA DE EXPLORACION PROCTOLOGICA</v>
          </cell>
          <cell r="D774" t="str">
            <v>B</v>
          </cell>
          <cell r="E774" t="str">
            <v>QX</v>
          </cell>
          <cell r="F774" t="str">
            <v>E</v>
          </cell>
          <cell r="H774" t="str">
            <v>0</v>
          </cell>
          <cell r="I774" t="e">
            <v>#REF!</v>
          </cell>
          <cell r="J774" t="str">
            <v>0</v>
          </cell>
          <cell r="K774" t="str">
            <v>0</v>
          </cell>
          <cell r="L774" t="str">
            <v>0</v>
          </cell>
          <cell r="M774" t="str">
            <v>0</v>
          </cell>
          <cell r="N774" t="str">
            <v>0</v>
          </cell>
          <cell r="O774" t="e">
            <v>#REF!</v>
          </cell>
        </row>
        <row r="775">
          <cell r="B775" t="str">
            <v>QX-007</v>
          </cell>
          <cell r="C775" t="str">
            <v>MESA DE OPERACIONES HIDRÁULICA/ELECTRICA</v>
          </cell>
          <cell r="D775" t="str">
            <v>B</v>
          </cell>
          <cell r="E775" t="str">
            <v>QX</v>
          </cell>
          <cell r="F775" t="str">
            <v>E</v>
          </cell>
          <cell r="H775" t="str">
            <v>0</v>
          </cell>
          <cell r="I775" t="e">
            <v>#REF!</v>
          </cell>
          <cell r="J775" t="str">
            <v>0</v>
          </cell>
          <cell r="K775" t="str">
            <v>0</v>
          </cell>
          <cell r="L775" t="str">
            <v>0</v>
          </cell>
          <cell r="M775" t="str">
            <v>0</v>
          </cell>
          <cell r="N775" t="str">
            <v>0</v>
          </cell>
          <cell r="O775" t="e">
            <v>#REF!</v>
          </cell>
        </row>
        <row r="776">
          <cell r="B776" t="str">
            <v>QX-008</v>
          </cell>
          <cell r="C776" t="str">
            <v>MESA DE OPERACIONES HIDRÁULICA/ELECTRICA TRAUMATOLOGICA</v>
          </cell>
          <cell r="D776" t="str">
            <v>B</v>
          </cell>
          <cell r="E776" t="str">
            <v>QX</v>
          </cell>
          <cell r="F776" t="str">
            <v>E</v>
          </cell>
          <cell r="H776" t="str">
            <v>0</v>
          </cell>
          <cell r="I776" t="e">
            <v>#REF!</v>
          </cell>
          <cell r="J776" t="str">
            <v>0</v>
          </cell>
          <cell r="K776" t="str">
            <v>0</v>
          </cell>
          <cell r="L776" t="str">
            <v>0</v>
          </cell>
          <cell r="M776" t="str">
            <v>0</v>
          </cell>
          <cell r="N776" t="str">
            <v>0</v>
          </cell>
          <cell r="O776" t="e">
            <v>#REF!</v>
          </cell>
        </row>
        <row r="777">
          <cell r="B777" t="str">
            <v>QX-009</v>
          </cell>
          <cell r="C777" t="str">
            <v>MESA DE OPERACIONES MECÁNICA/HIDRÁULICA</v>
          </cell>
          <cell r="D777" t="str">
            <v>B</v>
          </cell>
          <cell r="E777" t="str">
            <v>QX</v>
          </cell>
          <cell r="F777" t="str">
            <v>E</v>
          </cell>
          <cell r="H777" t="str">
            <v>0</v>
          </cell>
          <cell r="I777" t="e">
            <v>#REF!</v>
          </cell>
          <cell r="J777" t="str">
            <v>0</v>
          </cell>
          <cell r="K777" t="str">
            <v>0</v>
          </cell>
          <cell r="L777" t="str">
            <v>0</v>
          </cell>
          <cell r="M777" t="str">
            <v>0</v>
          </cell>
          <cell r="N777" t="str">
            <v>0</v>
          </cell>
          <cell r="O777" t="e">
            <v>#REF!</v>
          </cell>
        </row>
        <row r="778">
          <cell r="B778" t="str">
            <v>QX-010</v>
          </cell>
          <cell r="C778" t="str">
            <v>PELDAÑO METALICO PARA SALA DE OPERACIONES</v>
          </cell>
          <cell r="D778" t="str">
            <v>MC</v>
          </cell>
          <cell r="E778" t="str">
            <v>QX</v>
          </cell>
          <cell r="F778" t="str">
            <v>E</v>
          </cell>
          <cell r="H778" t="str">
            <v>0</v>
          </cell>
          <cell r="I778" t="e">
            <v>#REF!</v>
          </cell>
          <cell r="J778" t="str">
            <v>0</v>
          </cell>
          <cell r="K778" t="str">
            <v>0</v>
          </cell>
          <cell r="L778" t="str">
            <v>0</v>
          </cell>
          <cell r="M778" t="str">
            <v>0</v>
          </cell>
          <cell r="N778" t="str">
            <v>0</v>
          </cell>
          <cell r="O778" t="e">
            <v>#REF!</v>
          </cell>
        </row>
        <row r="779">
          <cell r="B779" t="str">
            <v>QX-011</v>
          </cell>
          <cell r="C779" t="str">
            <v>SISTEMA ELECTRICO DE TRANSFERENCIA DE PACIENTES  CON CAMILLAS DE TRANSPORTE</v>
          </cell>
          <cell r="D779" t="str">
            <v>B</v>
          </cell>
          <cell r="E779" t="str">
            <v>QX</v>
          </cell>
          <cell r="F779" t="str">
            <v>E</v>
          </cell>
          <cell r="H779" t="str">
            <v>0</v>
          </cell>
          <cell r="I779" t="e">
            <v>#REF!</v>
          </cell>
          <cell r="J779">
            <v>1</v>
          </cell>
          <cell r="K779" t="str">
            <v>0</v>
          </cell>
          <cell r="L779" t="str">
            <v>0</v>
          </cell>
          <cell r="M779" t="str">
            <v>0</v>
          </cell>
          <cell r="N779" t="str">
            <v>0</v>
          </cell>
          <cell r="O779" t="e">
            <v>#REF!</v>
          </cell>
        </row>
        <row r="780">
          <cell r="B780" t="str">
            <v>REF-001</v>
          </cell>
          <cell r="C780" t="str">
            <v>CAJA TRANSPORTADORA DE 13 A 20 LITROS DE CAPACIDAD PARA VACUNAS</v>
          </cell>
          <cell r="D780" t="str">
            <v>L</v>
          </cell>
          <cell r="E780" t="str">
            <v>REF</v>
          </cell>
          <cell r="F780" t="str">
            <v>E</v>
          </cell>
          <cell r="H780">
            <v>2</v>
          </cell>
          <cell r="I780" t="e">
            <v>#REF!</v>
          </cell>
          <cell r="J780" t="str">
            <v>0</v>
          </cell>
          <cell r="K780" t="str">
            <v>0</v>
          </cell>
          <cell r="L780" t="str">
            <v>0</v>
          </cell>
          <cell r="M780" t="str">
            <v>0</v>
          </cell>
          <cell r="N780" t="str">
            <v>0</v>
          </cell>
          <cell r="O780" t="e">
            <v>#REF!</v>
          </cell>
        </row>
        <row r="781">
          <cell r="B781" t="str">
            <v>REF-002</v>
          </cell>
          <cell r="C781" t="str">
            <v>CAJA TRANSPORTADORA DE 8 A 21 LITROS DE CAPACIDAD PARA VACUNAS</v>
          </cell>
          <cell r="D781" t="str">
            <v>L</v>
          </cell>
          <cell r="E781" t="str">
            <v>REF</v>
          </cell>
          <cell r="F781" t="str">
            <v>E</v>
          </cell>
          <cell r="H781">
            <v>1</v>
          </cell>
          <cell r="I781" t="e">
            <v>#REF!</v>
          </cell>
          <cell r="J781" t="str">
            <v>0</v>
          </cell>
          <cell r="K781" t="str">
            <v>0</v>
          </cell>
          <cell r="L781" t="str">
            <v>0</v>
          </cell>
          <cell r="M781" t="str">
            <v>0</v>
          </cell>
          <cell r="N781" t="str">
            <v>0</v>
          </cell>
          <cell r="O781" t="e">
            <v>#REF!</v>
          </cell>
        </row>
        <row r="782">
          <cell r="B782" t="str">
            <v>REF-003</v>
          </cell>
          <cell r="C782" t="str">
            <v>CÁMARA FRIGORÍFICA PARA 2 CADAVERES</v>
          </cell>
          <cell r="D782" t="str">
            <v>E</v>
          </cell>
          <cell r="E782" t="str">
            <v>REF</v>
          </cell>
          <cell r="F782" t="str">
            <v>E</v>
          </cell>
          <cell r="H782" t="str">
            <v>0</v>
          </cell>
          <cell r="I782" t="e">
            <v>#REF!</v>
          </cell>
          <cell r="J782">
            <v>1</v>
          </cell>
          <cell r="K782" t="str">
            <v>0</v>
          </cell>
          <cell r="L782" t="str">
            <v>0</v>
          </cell>
          <cell r="M782" t="str">
            <v>0</v>
          </cell>
          <cell r="N782" t="str">
            <v>0</v>
          </cell>
          <cell r="O782" t="e">
            <v>#REF!</v>
          </cell>
        </row>
        <row r="783">
          <cell r="B783" t="str">
            <v>REF-004</v>
          </cell>
          <cell r="C783" t="str">
            <v xml:space="preserve">CENTRIFUGA REFRIGERADA DE PIE </v>
          </cell>
          <cell r="D783" t="str">
            <v>L</v>
          </cell>
          <cell r="E783" t="str">
            <v>REF</v>
          </cell>
          <cell r="F783" t="str">
            <v>E</v>
          </cell>
          <cell r="H783" t="str">
            <v>0</v>
          </cell>
          <cell r="I783" t="e">
            <v>#REF!</v>
          </cell>
          <cell r="J783" t="str">
            <v>0</v>
          </cell>
          <cell r="K783" t="str">
            <v>0</v>
          </cell>
          <cell r="L783" t="str">
            <v>0</v>
          </cell>
          <cell r="M783" t="str">
            <v>0</v>
          </cell>
          <cell r="N783" t="str">
            <v>0</v>
          </cell>
          <cell r="O783" t="e">
            <v>#REF!</v>
          </cell>
        </row>
        <row r="784">
          <cell r="B784" t="str">
            <v>REF-005</v>
          </cell>
          <cell r="C784" t="str">
            <v>CONGELADOR ELÉCTRICO DE 150 A 200 LITROS</v>
          </cell>
          <cell r="D784" t="str">
            <v>E</v>
          </cell>
          <cell r="E784" t="str">
            <v>REF</v>
          </cell>
          <cell r="F784" t="str">
            <v>E</v>
          </cell>
          <cell r="H784">
            <v>1</v>
          </cell>
          <cell r="I784" t="e">
            <v>#REF!</v>
          </cell>
          <cell r="J784" t="str">
            <v>0</v>
          </cell>
          <cell r="K784" t="str">
            <v>0</v>
          </cell>
          <cell r="L784" t="str">
            <v>0</v>
          </cell>
          <cell r="M784" t="str">
            <v>0</v>
          </cell>
          <cell r="N784" t="str">
            <v>0</v>
          </cell>
          <cell r="O784" t="e">
            <v>#REF!</v>
          </cell>
        </row>
        <row r="785">
          <cell r="B785" t="str">
            <v>REF-006</v>
          </cell>
          <cell r="C785" t="str">
            <v>CONGELADOR ELÉCTRICO DE 20 P3.</v>
          </cell>
          <cell r="D785" t="str">
            <v>E</v>
          </cell>
          <cell r="E785" t="str">
            <v>REF</v>
          </cell>
          <cell r="F785" t="str">
            <v>E</v>
          </cell>
          <cell r="H785" t="str">
            <v>0</v>
          </cell>
          <cell r="I785" t="e">
            <v>#REF!</v>
          </cell>
          <cell r="J785">
            <v>1</v>
          </cell>
          <cell r="K785" t="str">
            <v>0</v>
          </cell>
          <cell r="L785" t="str">
            <v>0</v>
          </cell>
          <cell r="M785" t="str">
            <v>0</v>
          </cell>
          <cell r="N785" t="str">
            <v>0</v>
          </cell>
          <cell r="O785" t="e">
            <v>#REF!</v>
          </cell>
        </row>
        <row r="786">
          <cell r="B786" t="str">
            <v>REF-007</v>
          </cell>
          <cell r="C786" t="str">
            <v>CONGELADOR ELÉCTRICO DE 20 P3.</v>
          </cell>
          <cell r="D786" t="str">
            <v>L</v>
          </cell>
          <cell r="E786" t="str">
            <v>REF</v>
          </cell>
          <cell r="F786" t="str">
            <v>E</v>
          </cell>
          <cell r="H786" t="str">
            <v>0</v>
          </cell>
          <cell r="I786" t="e">
            <v>#REF!</v>
          </cell>
          <cell r="J786">
            <v>1</v>
          </cell>
          <cell r="K786" t="str">
            <v>0</v>
          </cell>
          <cell r="L786" t="str">
            <v>0</v>
          </cell>
          <cell r="M786" t="str">
            <v>0</v>
          </cell>
          <cell r="N786" t="str">
            <v>0</v>
          </cell>
          <cell r="O786" t="e">
            <v>#REF!</v>
          </cell>
        </row>
        <row r="787">
          <cell r="B787" t="str">
            <v>REF-008</v>
          </cell>
          <cell r="C787" t="str">
            <v>CONGELADORA DE -30° C.</v>
          </cell>
          <cell r="D787" t="str">
            <v>L</v>
          </cell>
          <cell r="E787" t="str">
            <v>REF</v>
          </cell>
          <cell r="F787" t="str">
            <v>E</v>
          </cell>
          <cell r="H787" t="str">
            <v>0</v>
          </cell>
          <cell r="I787" t="e">
            <v>#REF!</v>
          </cell>
          <cell r="J787">
            <v>1</v>
          </cell>
          <cell r="K787" t="str">
            <v>0</v>
          </cell>
          <cell r="L787" t="str">
            <v>0</v>
          </cell>
          <cell r="M787" t="str">
            <v>0</v>
          </cell>
          <cell r="N787" t="str">
            <v>0</v>
          </cell>
          <cell r="O787" t="e">
            <v>#REF!</v>
          </cell>
        </row>
        <row r="788">
          <cell r="B788" t="str">
            <v>REF-009</v>
          </cell>
          <cell r="C788" t="str">
            <v>CONGELADORA DE PLASMA -70ºC</v>
          </cell>
          <cell r="D788" t="str">
            <v>L</v>
          </cell>
          <cell r="E788" t="str">
            <v>REF</v>
          </cell>
          <cell r="F788" t="str">
            <v>E</v>
          </cell>
          <cell r="H788" t="str">
            <v>0</v>
          </cell>
          <cell r="I788" t="e">
            <v>#REF!</v>
          </cell>
          <cell r="J788">
            <v>1</v>
          </cell>
          <cell r="K788" t="str">
            <v>0</v>
          </cell>
          <cell r="L788" t="str">
            <v>0</v>
          </cell>
          <cell r="M788" t="str">
            <v>0</v>
          </cell>
          <cell r="N788" t="str">
            <v>0</v>
          </cell>
          <cell r="O788" t="e">
            <v>#REF!</v>
          </cell>
        </row>
        <row r="789">
          <cell r="B789" t="str">
            <v>REF-010</v>
          </cell>
          <cell r="C789" t="str">
            <v>CONGELADORA VERTICAL DE -70°C  DOBLE PUERTA 650 LTS.</v>
          </cell>
          <cell r="D789" t="str">
            <v>L</v>
          </cell>
          <cell r="E789" t="str">
            <v>REF</v>
          </cell>
          <cell r="F789" t="str">
            <v>E</v>
          </cell>
          <cell r="H789" t="str">
            <v>0</v>
          </cell>
          <cell r="I789" t="e">
            <v>#REF!</v>
          </cell>
          <cell r="J789">
            <v>1</v>
          </cell>
          <cell r="K789" t="str">
            <v>0</v>
          </cell>
          <cell r="L789" t="str">
            <v>0</v>
          </cell>
          <cell r="M789" t="str">
            <v>0</v>
          </cell>
          <cell r="N789" t="str">
            <v>0</v>
          </cell>
          <cell r="O789" t="e">
            <v>#REF!</v>
          </cell>
        </row>
        <row r="790">
          <cell r="B790" t="str">
            <v>REF-011</v>
          </cell>
          <cell r="C790" t="str">
            <v>CONSERVADOR DE MEDICAMENTOS</v>
          </cell>
          <cell r="D790" t="str">
            <v>L</v>
          </cell>
          <cell r="E790" t="str">
            <v>REF</v>
          </cell>
          <cell r="F790" t="str">
            <v>E</v>
          </cell>
          <cell r="H790">
            <v>1</v>
          </cell>
          <cell r="I790" t="e">
            <v>#REF!</v>
          </cell>
          <cell r="J790" t="str">
            <v>0</v>
          </cell>
          <cell r="K790" t="str">
            <v>0</v>
          </cell>
          <cell r="L790" t="str">
            <v>0</v>
          </cell>
          <cell r="M790" t="str">
            <v>0</v>
          </cell>
          <cell r="N790" t="str">
            <v>0</v>
          </cell>
          <cell r="O790" t="e">
            <v>#REF!</v>
          </cell>
        </row>
        <row r="791">
          <cell r="B791" t="str">
            <v>REF-012</v>
          </cell>
          <cell r="C791" t="str">
            <v>CONSERVADORA DE BOLSAS DE SANGRE</v>
          </cell>
          <cell r="D791" t="str">
            <v>L</v>
          </cell>
          <cell r="E791" t="str">
            <v>REF</v>
          </cell>
          <cell r="F791" t="str">
            <v>E</v>
          </cell>
          <cell r="H791" t="str">
            <v>0</v>
          </cell>
          <cell r="I791" t="e">
            <v>#REF!</v>
          </cell>
          <cell r="J791" t="str">
            <v>0</v>
          </cell>
          <cell r="K791" t="str">
            <v>0</v>
          </cell>
          <cell r="L791" t="str">
            <v>0</v>
          </cell>
          <cell r="M791" t="str">
            <v>0</v>
          </cell>
          <cell r="N791" t="str">
            <v>0</v>
          </cell>
          <cell r="O791" t="e">
            <v>#REF!</v>
          </cell>
        </row>
        <row r="792">
          <cell r="B792" t="str">
            <v>REF-013</v>
          </cell>
          <cell r="C792" t="str">
            <v>CONSERVADORA DE BOLSAS DE SANGRE DE +2 A +6 °C</v>
          </cell>
          <cell r="D792" t="str">
            <v>L</v>
          </cell>
          <cell r="E792" t="str">
            <v>REF</v>
          </cell>
          <cell r="F792" t="str">
            <v>E</v>
          </cell>
          <cell r="H792" t="str">
            <v>0</v>
          </cell>
          <cell r="I792" t="e">
            <v>#REF!</v>
          </cell>
          <cell r="J792">
            <v>1</v>
          </cell>
          <cell r="K792" t="str">
            <v>0</v>
          </cell>
          <cell r="L792" t="str">
            <v>0</v>
          </cell>
          <cell r="M792" t="str">
            <v>0</v>
          </cell>
          <cell r="N792" t="str">
            <v>0</v>
          </cell>
          <cell r="O792" t="e">
            <v>#REF!</v>
          </cell>
        </row>
        <row r="793">
          <cell r="B793" t="str">
            <v>REF-014</v>
          </cell>
          <cell r="C793" t="str">
            <v>CONSERVADORES PARA  VACUNAS DE 300 A 400 LTS.  2° A 8° C.</v>
          </cell>
          <cell r="D793" t="str">
            <v>L</v>
          </cell>
          <cell r="E793" t="str">
            <v>REF</v>
          </cell>
          <cell r="F793" t="str">
            <v>E</v>
          </cell>
          <cell r="H793">
            <v>1</v>
          </cell>
          <cell r="I793" t="e">
            <v>#REF!</v>
          </cell>
          <cell r="J793" t="str">
            <v>0</v>
          </cell>
          <cell r="K793" t="str">
            <v>0</v>
          </cell>
          <cell r="L793" t="str">
            <v>0</v>
          </cell>
          <cell r="M793" t="str">
            <v>0</v>
          </cell>
          <cell r="N793" t="str">
            <v>0</v>
          </cell>
          <cell r="O793" t="e">
            <v>#REF!</v>
          </cell>
        </row>
        <row r="794">
          <cell r="B794" t="str">
            <v>REF-015</v>
          </cell>
          <cell r="C794" t="str">
            <v>COOLER PARA TRANSPORTE DE UNIDADES (25 UNIDADES)</v>
          </cell>
          <cell r="D794" t="str">
            <v>L</v>
          </cell>
          <cell r="E794" t="str">
            <v>REF</v>
          </cell>
          <cell r="F794" t="str">
            <v>E</v>
          </cell>
          <cell r="H794" t="str">
            <v>0</v>
          </cell>
          <cell r="I794" t="e">
            <v>#REF!</v>
          </cell>
          <cell r="J794" t="str">
            <v>0</v>
          </cell>
          <cell r="K794" t="str">
            <v>0</v>
          </cell>
          <cell r="L794" t="str">
            <v>0</v>
          </cell>
          <cell r="M794" t="str">
            <v>0</v>
          </cell>
          <cell r="N794" t="str">
            <v>0</v>
          </cell>
          <cell r="O794" t="e">
            <v>#REF!</v>
          </cell>
        </row>
        <row r="795">
          <cell r="B795" t="str">
            <v>REF-016</v>
          </cell>
          <cell r="C795" t="str">
            <v>COOLER PARA TRANSPORTE DE VACUNAS</v>
          </cell>
          <cell r="D795" t="str">
            <v>L</v>
          </cell>
          <cell r="E795" t="str">
            <v>REF</v>
          </cell>
          <cell r="F795" t="str">
            <v>E</v>
          </cell>
          <cell r="H795" t="str">
            <v>0</v>
          </cell>
          <cell r="I795" t="e">
            <v>#REF!</v>
          </cell>
          <cell r="J795" t="str">
            <v>0</v>
          </cell>
          <cell r="K795" t="str">
            <v>0</v>
          </cell>
          <cell r="L795" t="str">
            <v>0</v>
          </cell>
          <cell r="M795" t="str">
            <v>0</v>
          </cell>
          <cell r="N795" t="str">
            <v>0</v>
          </cell>
          <cell r="O795" t="e">
            <v>#REF!</v>
          </cell>
        </row>
        <row r="796">
          <cell r="B796" t="str">
            <v>REF-017</v>
          </cell>
          <cell r="C796" t="str">
            <v>REFRIGERADORA DE +4°C DE 400 LITROS</v>
          </cell>
          <cell r="D796" t="str">
            <v>L</v>
          </cell>
          <cell r="E796" t="str">
            <v>REF</v>
          </cell>
          <cell r="F796" t="str">
            <v>E</v>
          </cell>
          <cell r="H796" t="str">
            <v>0</v>
          </cell>
          <cell r="I796" t="e">
            <v>#REF!</v>
          </cell>
          <cell r="J796" t="str">
            <v>0</v>
          </cell>
          <cell r="K796" t="str">
            <v>0</v>
          </cell>
          <cell r="L796" t="str">
            <v>0</v>
          </cell>
          <cell r="M796" t="str">
            <v>0</v>
          </cell>
          <cell r="N796" t="str">
            <v>0</v>
          </cell>
          <cell r="O796" t="e">
            <v>#REF!</v>
          </cell>
        </row>
        <row r="797">
          <cell r="B797" t="str">
            <v>REF-018</v>
          </cell>
          <cell r="C797" t="str">
            <v>REFRIGERADORA DE 12 PIES CUBICOS</v>
          </cell>
          <cell r="D797" t="str">
            <v>L</v>
          </cell>
          <cell r="E797" t="str">
            <v>REF</v>
          </cell>
          <cell r="F797" t="str">
            <v>E</v>
          </cell>
          <cell r="H797">
            <v>1</v>
          </cell>
          <cell r="I797" t="e">
            <v>#REF!</v>
          </cell>
          <cell r="J797">
            <v>2</v>
          </cell>
          <cell r="K797">
            <v>1</v>
          </cell>
          <cell r="L797">
            <v>1</v>
          </cell>
          <cell r="M797" t="str">
            <v>0</v>
          </cell>
          <cell r="N797" t="str">
            <v>0</v>
          </cell>
          <cell r="O797" t="e">
            <v>#REF!</v>
          </cell>
        </row>
        <row r="798">
          <cell r="B798" t="str">
            <v>REF-019</v>
          </cell>
          <cell r="C798" t="str">
            <v>REFRIGERADORA PARA BOLSAS DE SANGRE</v>
          </cell>
          <cell r="D798" t="str">
            <v>L</v>
          </cell>
          <cell r="E798" t="str">
            <v>REF</v>
          </cell>
          <cell r="F798" t="str">
            <v>E</v>
          </cell>
          <cell r="H798" t="str">
            <v>0</v>
          </cell>
          <cell r="I798" t="e">
            <v>#REF!</v>
          </cell>
          <cell r="J798">
            <v>1</v>
          </cell>
          <cell r="K798" t="str">
            <v>0</v>
          </cell>
          <cell r="L798" t="str">
            <v>0</v>
          </cell>
          <cell r="M798" t="str">
            <v>0</v>
          </cell>
          <cell r="N798" t="str">
            <v>0</v>
          </cell>
          <cell r="O798" t="e">
            <v>#REF!</v>
          </cell>
        </row>
        <row r="799">
          <cell r="B799" t="str">
            <v>REF-020</v>
          </cell>
          <cell r="C799" t="str">
            <v>REFRIGERADORA PARA LABORATORIO DE 14 PIES CÚBICOS</v>
          </cell>
          <cell r="D799" t="str">
            <v>L</v>
          </cell>
          <cell r="E799" t="str">
            <v>REF</v>
          </cell>
          <cell r="F799" t="str">
            <v>E</v>
          </cell>
          <cell r="H799" t="str">
            <v>0</v>
          </cell>
          <cell r="I799" t="e">
            <v>#REF!</v>
          </cell>
          <cell r="J799">
            <v>1</v>
          </cell>
          <cell r="K799" t="str">
            <v>0</v>
          </cell>
          <cell r="L799" t="str">
            <v>0</v>
          </cell>
          <cell r="M799" t="str">
            <v>0</v>
          </cell>
          <cell r="N799" t="str">
            <v>0</v>
          </cell>
          <cell r="O799" t="e">
            <v>#REF!</v>
          </cell>
        </row>
        <row r="800">
          <cell r="B800" t="str">
            <v>REF-021</v>
          </cell>
          <cell r="C800" t="str">
            <v>REFRIGERADORA PARA MEDICAMENTOS</v>
          </cell>
          <cell r="D800" t="str">
            <v>L</v>
          </cell>
          <cell r="E800" t="str">
            <v>REF</v>
          </cell>
          <cell r="F800" t="str">
            <v>E</v>
          </cell>
          <cell r="H800" t="str">
            <v>0</v>
          </cell>
          <cell r="I800" t="e">
            <v>#REF!</v>
          </cell>
          <cell r="J800">
            <v>1</v>
          </cell>
          <cell r="K800" t="str">
            <v>0</v>
          </cell>
          <cell r="L800" t="str">
            <v>0</v>
          </cell>
          <cell r="M800" t="str">
            <v>0</v>
          </cell>
          <cell r="N800" t="str">
            <v>0</v>
          </cell>
          <cell r="O800" t="e">
            <v>#REF!</v>
          </cell>
        </row>
        <row r="801">
          <cell r="B801" t="str">
            <v>REF-022</v>
          </cell>
          <cell r="C801" t="str">
            <v xml:space="preserve">TERMO PORTA VACUNAS </v>
          </cell>
          <cell r="D801" t="str">
            <v>L</v>
          </cell>
          <cell r="E801" t="str">
            <v>REF</v>
          </cell>
          <cell r="F801" t="str">
            <v>E</v>
          </cell>
          <cell r="H801">
            <v>5</v>
          </cell>
          <cell r="I801" t="e">
            <v>#REF!</v>
          </cell>
          <cell r="J801" t="str">
            <v>0</v>
          </cell>
          <cell r="K801" t="str">
            <v>0</v>
          </cell>
          <cell r="L801" t="str">
            <v>0</v>
          </cell>
          <cell r="M801" t="str">
            <v>0</v>
          </cell>
          <cell r="N801" t="str">
            <v>0</v>
          </cell>
          <cell r="O801" t="e">
            <v>#REF!</v>
          </cell>
        </row>
        <row r="802">
          <cell r="B802" t="str">
            <v>RS-001</v>
          </cell>
          <cell r="C802" t="str">
            <v>AUTOCLAVE A VAPOR DE 100 LITROS PARA RESIDUOS HOSPITALARIOS CON TRITURADOR Y ACCESORIOS</v>
          </cell>
          <cell r="D802" t="str">
            <v>E</v>
          </cell>
          <cell r="E802" t="str">
            <v>RS</v>
          </cell>
          <cell r="F802" t="str">
            <v>E</v>
          </cell>
          <cell r="H802">
            <v>1</v>
          </cell>
          <cell r="I802" t="e">
            <v>#REF!</v>
          </cell>
          <cell r="J802" t="str">
            <v>0</v>
          </cell>
          <cell r="K802" t="str">
            <v>0</v>
          </cell>
          <cell r="L802" t="str">
            <v>0</v>
          </cell>
          <cell r="M802" t="str">
            <v>0</v>
          </cell>
          <cell r="N802" t="str">
            <v>0</v>
          </cell>
          <cell r="O802" t="e">
            <v>#REF!</v>
          </cell>
        </row>
        <row r="803">
          <cell r="B803" t="str">
            <v>RS-002</v>
          </cell>
          <cell r="C803" t="str">
            <v>AUTOCLAVE A VAPOR DE 150 LITROS PARA RESIDUOS HOSPITALARIOS CON TRITURADOR Y ACCESORIOS</v>
          </cell>
          <cell r="D803" t="str">
            <v>E</v>
          </cell>
          <cell r="E803" t="str">
            <v>RS</v>
          </cell>
          <cell r="F803" t="str">
            <v>E</v>
          </cell>
          <cell r="H803">
            <v>1</v>
          </cell>
          <cell r="I803" t="e">
            <v>#REF!</v>
          </cell>
          <cell r="J803" t="str">
            <v>0</v>
          </cell>
          <cell r="K803" t="str">
            <v>0</v>
          </cell>
          <cell r="L803" t="str">
            <v>0</v>
          </cell>
          <cell r="M803" t="str">
            <v>0</v>
          </cell>
          <cell r="N803" t="str">
            <v>0</v>
          </cell>
          <cell r="O803" t="e">
            <v>#REF!</v>
          </cell>
        </row>
        <row r="804">
          <cell r="B804" t="str">
            <v>RS-003</v>
          </cell>
          <cell r="C804" t="str">
            <v>AUTOCLAVE A VAPOR DE 250 LITROS PARA RESIDUOS HOSPITALARIOS CON TRITURADOR Y ACCESORIOS</v>
          </cell>
          <cell r="D804" t="str">
            <v>E</v>
          </cell>
          <cell r="E804" t="str">
            <v>RS</v>
          </cell>
          <cell r="F804" t="str">
            <v>E</v>
          </cell>
          <cell r="H804">
            <v>1</v>
          </cell>
          <cell r="I804" t="e">
            <v>#REF!</v>
          </cell>
          <cell r="J804" t="str">
            <v>0</v>
          </cell>
          <cell r="K804" t="str">
            <v>0</v>
          </cell>
          <cell r="L804" t="str">
            <v>0</v>
          </cell>
          <cell r="M804" t="str">
            <v>0</v>
          </cell>
          <cell r="N804" t="str">
            <v>0</v>
          </cell>
          <cell r="O804" t="e">
            <v>#REF!</v>
          </cell>
        </row>
        <row r="805">
          <cell r="B805" t="str">
            <v>RS-004</v>
          </cell>
          <cell r="C805" t="str">
            <v>EQUIPO COMPACTADOR DE RESIDUOS SOLIDOS</v>
          </cell>
          <cell r="D805" t="str">
            <v>E</v>
          </cell>
          <cell r="E805" t="str">
            <v>RS</v>
          </cell>
          <cell r="F805" t="str">
            <v>E</v>
          </cell>
          <cell r="H805">
            <v>1</v>
          </cell>
          <cell r="I805" t="e">
            <v>#REF!</v>
          </cell>
          <cell r="J805" t="str">
            <v>0</v>
          </cell>
          <cell r="K805" t="str">
            <v>0</v>
          </cell>
          <cell r="L805" t="str">
            <v>0</v>
          </cell>
          <cell r="M805" t="str">
            <v>0</v>
          </cell>
          <cell r="N805" t="str">
            <v>0</v>
          </cell>
          <cell r="O805" t="e">
            <v>#REF!</v>
          </cell>
        </row>
        <row r="806">
          <cell r="B806" t="str">
            <v>RS-005</v>
          </cell>
          <cell r="C806" t="str">
            <v>TRITURADOR DE RESIDUOS SOLIDOS</v>
          </cell>
          <cell r="D806" t="str">
            <v>E</v>
          </cell>
          <cell r="E806" t="str">
            <v>RS</v>
          </cell>
          <cell r="F806" t="str">
            <v>E</v>
          </cell>
          <cell r="H806">
            <v>1</v>
          </cell>
          <cell r="I806" t="e">
            <v>#REF!</v>
          </cell>
          <cell r="J806" t="str">
            <v>0</v>
          </cell>
          <cell r="K806" t="str">
            <v>0</v>
          </cell>
          <cell r="L806" t="str">
            <v>0</v>
          </cell>
          <cell r="M806" t="str">
            <v>0</v>
          </cell>
          <cell r="N806" t="str">
            <v>0</v>
          </cell>
          <cell r="O806" t="e">
            <v>#REF!</v>
          </cell>
        </row>
        <row r="807">
          <cell r="B807" t="str">
            <v>SCI-001</v>
          </cell>
          <cell r="C807" t="str">
            <v>BOMBA DE AGUA CONTRA INCENDIO</v>
          </cell>
          <cell r="D807" t="str">
            <v>E</v>
          </cell>
          <cell r="E807" t="str">
            <v>SCI</v>
          </cell>
          <cell r="F807" t="str">
            <v>C</v>
          </cell>
          <cell r="H807">
            <v>1</v>
          </cell>
          <cell r="I807" t="e">
            <v>#REF!</v>
          </cell>
          <cell r="J807" t="str">
            <v>0</v>
          </cell>
          <cell r="K807" t="str">
            <v>0</v>
          </cell>
          <cell r="L807" t="str">
            <v>0</v>
          </cell>
          <cell r="M807" t="str">
            <v>0</v>
          </cell>
          <cell r="N807" t="str">
            <v>0</v>
          </cell>
          <cell r="O807" t="e">
            <v>#REF!</v>
          </cell>
        </row>
        <row r="808">
          <cell r="B808" t="str">
            <v>SCI-002</v>
          </cell>
          <cell r="C808" t="str">
            <v>BOMBA JOCKEY ACI</v>
          </cell>
          <cell r="D808" t="str">
            <v>E</v>
          </cell>
          <cell r="E808" t="str">
            <v>SCI</v>
          </cell>
          <cell r="F808" t="str">
            <v>C</v>
          </cell>
          <cell r="H808">
            <v>1</v>
          </cell>
          <cell r="I808" t="e">
            <v>#REF!</v>
          </cell>
          <cell r="J808" t="str">
            <v>0</v>
          </cell>
          <cell r="K808" t="str">
            <v>0</v>
          </cell>
          <cell r="L808" t="str">
            <v>0</v>
          </cell>
          <cell r="M808" t="str">
            <v>0</v>
          </cell>
          <cell r="N808" t="str">
            <v>0</v>
          </cell>
          <cell r="O808" t="e">
            <v>#REF!</v>
          </cell>
        </row>
        <row r="809">
          <cell r="B809" t="str">
            <v>SCI-003</v>
          </cell>
          <cell r="C809" t="str">
            <v>CENTRAL DE DETECCIÓN Y ALARMA DE INCENDIOS</v>
          </cell>
          <cell r="D809" t="str">
            <v>COM</v>
          </cell>
          <cell r="E809" t="str">
            <v>SCI</v>
          </cell>
          <cell r="F809" t="str">
            <v>C</v>
          </cell>
          <cell r="H809">
            <v>1</v>
          </cell>
          <cell r="I809" t="e">
            <v>#REF!</v>
          </cell>
          <cell r="J809" t="str">
            <v>0</v>
          </cell>
          <cell r="K809" t="str">
            <v>0</v>
          </cell>
          <cell r="L809" t="str">
            <v>0</v>
          </cell>
          <cell r="M809" t="str">
            <v>0</v>
          </cell>
          <cell r="N809" t="str">
            <v>0</v>
          </cell>
          <cell r="O809" t="e">
            <v>#REF!</v>
          </cell>
        </row>
        <row r="810">
          <cell r="B810" t="str">
            <v>SCI-004</v>
          </cell>
          <cell r="C810" t="str">
            <v>EXTINTOR CONTRA INCENDIOS CO2  DE 2 KG. O 5 LB. APROX</v>
          </cell>
          <cell r="D810" t="str">
            <v>E</v>
          </cell>
          <cell r="E810" t="str">
            <v>SCI</v>
          </cell>
          <cell r="F810" t="str">
            <v>E</v>
          </cell>
          <cell r="H810">
            <v>1</v>
          </cell>
          <cell r="I810" t="e">
            <v>#REF!</v>
          </cell>
          <cell r="J810" t="str">
            <v>0</v>
          </cell>
          <cell r="K810" t="str">
            <v>0</v>
          </cell>
          <cell r="L810" t="str">
            <v>0</v>
          </cell>
          <cell r="M810" t="str">
            <v>0</v>
          </cell>
          <cell r="N810" t="str">
            <v>0</v>
          </cell>
          <cell r="O810" t="e">
            <v>#REF!</v>
          </cell>
        </row>
        <row r="811">
          <cell r="B811" t="str">
            <v>SCI-005</v>
          </cell>
          <cell r="C811" t="str">
            <v>EXTINTOR CONTRA INCENDIOS CO2  DE 6 KG. O 15 LB. APROX.</v>
          </cell>
          <cell r="D811" t="str">
            <v>E</v>
          </cell>
          <cell r="E811" t="str">
            <v>SCI</v>
          </cell>
          <cell r="F811" t="str">
            <v>E</v>
          </cell>
          <cell r="H811">
            <v>1</v>
          </cell>
          <cell r="I811" t="e">
            <v>#REF!</v>
          </cell>
          <cell r="J811" t="str">
            <v>0</v>
          </cell>
          <cell r="K811" t="str">
            <v>0</v>
          </cell>
          <cell r="L811" t="str">
            <v>0</v>
          </cell>
          <cell r="M811" t="str">
            <v>0</v>
          </cell>
          <cell r="N811" t="str">
            <v>0</v>
          </cell>
          <cell r="O811" t="e">
            <v>#REF!</v>
          </cell>
        </row>
        <row r="812">
          <cell r="B812" t="str">
            <v>SCI-006</v>
          </cell>
          <cell r="C812" t="str">
            <v>EXTINTOR CONTRA INCENDIOS CO2 DE 12 KG. 0 30 LB. APROX.</v>
          </cell>
          <cell r="D812" t="str">
            <v>E</v>
          </cell>
          <cell r="E812" t="str">
            <v>SCI</v>
          </cell>
          <cell r="F812" t="str">
            <v>E</v>
          </cell>
          <cell r="H812">
            <v>1</v>
          </cell>
          <cell r="I812" t="e">
            <v>#REF!</v>
          </cell>
          <cell r="J812" t="str">
            <v>0</v>
          </cell>
          <cell r="K812" t="str">
            <v>0</v>
          </cell>
          <cell r="L812">
            <v>1</v>
          </cell>
          <cell r="M812" t="str">
            <v>0</v>
          </cell>
          <cell r="N812" t="str">
            <v>0</v>
          </cell>
          <cell r="O812" t="e">
            <v>#REF!</v>
          </cell>
        </row>
        <row r="813">
          <cell r="B813" t="str">
            <v>SCI-007</v>
          </cell>
          <cell r="C813" t="str">
            <v>EXTINTOR CONTRA INCENDIOS DE ACETATO DE POTASIO DE 2.5 GAL</v>
          </cell>
          <cell r="D813" t="str">
            <v>E</v>
          </cell>
          <cell r="E813" t="str">
            <v>SCI</v>
          </cell>
          <cell r="F813" t="str">
            <v>E</v>
          </cell>
          <cell r="H813">
            <v>1</v>
          </cell>
          <cell r="I813" t="e">
            <v>#REF!</v>
          </cell>
          <cell r="J813" t="str">
            <v>0</v>
          </cell>
          <cell r="K813" t="str">
            <v>0</v>
          </cell>
          <cell r="L813" t="str">
            <v>0</v>
          </cell>
          <cell r="M813" t="str">
            <v>0</v>
          </cell>
          <cell r="N813" t="str">
            <v>0</v>
          </cell>
          <cell r="O813" t="e">
            <v>#REF!</v>
          </cell>
        </row>
        <row r="814">
          <cell r="B814" t="str">
            <v>SCI-008</v>
          </cell>
          <cell r="C814" t="str">
            <v xml:space="preserve">EXTINTOR CONTRA INCENDIOS DE POLVO QUIMICO SECO 12 KG 0 30 LB APROX </v>
          </cell>
          <cell r="D814" t="str">
            <v>E</v>
          </cell>
          <cell r="E814" t="str">
            <v>SCI</v>
          </cell>
          <cell r="F814" t="str">
            <v>E</v>
          </cell>
          <cell r="H814">
            <v>1</v>
          </cell>
          <cell r="I814" t="e">
            <v>#REF!</v>
          </cell>
          <cell r="J814" t="str">
            <v>0</v>
          </cell>
          <cell r="K814" t="str">
            <v>0</v>
          </cell>
          <cell r="L814" t="str">
            <v>0</v>
          </cell>
          <cell r="M814" t="str">
            <v>0</v>
          </cell>
          <cell r="N814" t="str">
            <v>0</v>
          </cell>
          <cell r="O814" t="e">
            <v>#REF!</v>
          </cell>
        </row>
        <row r="815">
          <cell r="B815" t="str">
            <v>SCI-009</v>
          </cell>
          <cell r="C815" t="str">
            <v xml:space="preserve">EXTINTOR CONTRA INCENDIOS DE POLVO QUIMICO SECO 6 KG 0 15 LB APROX </v>
          </cell>
          <cell r="D815" t="str">
            <v>E</v>
          </cell>
          <cell r="E815" t="str">
            <v>SCI</v>
          </cell>
          <cell r="F815" t="str">
            <v>E</v>
          </cell>
          <cell r="H815">
            <v>1</v>
          </cell>
          <cell r="I815" t="e">
            <v>#REF!</v>
          </cell>
          <cell r="J815" t="str">
            <v>0</v>
          </cell>
          <cell r="K815">
            <v>1</v>
          </cell>
          <cell r="L815" t="str">
            <v>0</v>
          </cell>
          <cell r="M815" t="str">
            <v>0</v>
          </cell>
          <cell r="N815" t="str">
            <v>0</v>
          </cell>
          <cell r="O815" t="e">
            <v>#REF!</v>
          </cell>
        </row>
        <row r="816">
          <cell r="B816" t="str">
            <v>SCI-010</v>
          </cell>
          <cell r="C816" t="str">
            <v>EXTINTOR DE AGUA DESMINERALIZADA O DESIONIZADA DE 2.5 GAL</v>
          </cell>
          <cell r="D816" t="str">
            <v>E</v>
          </cell>
          <cell r="E816" t="str">
            <v>SCI</v>
          </cell>
          <cell r="F816" t="str">
            <v>E</v>
          </cell>
          <cell r="H816">
            <v>1</v>
          </cell>
          <cell r="I816" t="e">
            <v>#REF!</v>
          </cell>
          <cell r="J816" t="str">
            <v>0</v>
          </cell>
          <cell r="K816" t="str">
            <v>0</v>
          </cell>
          <cell r="L816" t="str">
            <v>0</v>
          </cell>
          <cell r="M816" t="str">
            <v>0</v>
          </cell>
          <cell r="N816" t="str">
            <v>0</v>
          </cell>
          <cell r="O816" t="e">
            <v>#REF!</v>
          </cell>
        </row>
        <row r="817">
          <cell r="B817" t="str">
            <v>SCI-011</v>
          </cell>
          <cell r="C817" t="str">
            <v>EXTINTOR DE AGUA PRESURIZADA DE 2.5 GALONES</v>
          </cell>
          <cell r="D817" t="str">
            <v>E</v>
          </cell>
          <cell r="E817" t="str">
            <v>SCI</v>
          </cell>
          <cell r="F817" t="str">
            <v>E</v>
          </cell>
          <cell r="H817">
            <v>2</v>
          </cell>
          <cell r="I817" t="e">
            <v>#REF!</v>
          </cell>
          <cell r="J817" t="str">
            <v>0</v>
          </cell>
          <cell r="K817" t="str">
            <v>0</v>
          </cell>
          <cell r="L817" t="str">
            <v>0</v>
          </cell>
          <cell r="M817" t="str">
            <v>0</v>
          </cell>
          <cell r="N817" t="str">
            <v>0</v>
          </cell>
          <cell r="O817" t="e">
            <v>#REF!</v>
          </cell>
        </row>
        <row r="818">
          <cell r="B818" t="str">
            <v>SCI-012</v>
          </cell>
          <cell r="C818" t="str">
            <v>SENSOR DE HUMO</v>
          </cell>
          <cell r="D818" t="str">
            <v>COM</v>
          </cell>
          <cell r="E818" t="str">
            <v>SCI</v>
          </cell>
          <cell r="F818" t="str">
            <v>E</v>
          </cell>
          <cell r="H818">
            <v>1</v>
          </cell>
          <cell r="I818" t="e">
            <v>#REF!</v>
          </cell>
          <cell r="J818">
            <v>1</v>
          </cell>
          <cell r="K818">
            <v>1</v>
          </cell>
          <cell r="L818">
            <v>1</v>
          </cell>
          <cell r="M818">
            <v>1</v>
          </cell>
          <cell r="N818">
            <v>1</v>
          </cell>
          <cell r="O818" t="e">
            <v>#REF!</v>
          </cell>
        </row>
        <row r="819">
          <cell r="B819" t="str">
            <v>SCI-013</v>
          </cell>
          <cell r="C819" t="str">
            <v>SISTEMA DE DETECCIÓN Y ALARMA DE INCENDIOS (*) Desarrollo Según Reglamento Nacional de Edificaciones</v>
          </cell>
          <cell r="D819" t="str">
            <v>COM</v>
          </cell>
          <cell r="E819" t="str">
            <v>SCI</v>
          </cell>
          <cell r="F819" t="str">
            <v>E</v>
          </cell>
          <cell r="H819">
            <v>1</v>
          </cell>
          <cell r="I819" t="e">
            <v>#REF!</v>
          </cell>
          <cell r="J819" t="str">
            <v>0</v>
          </cell>
          <cell r="K819" t="str">
            <v>0</v>
          </cell>
          <cell r="L819" t="str">
            <v>0</v>
          </cell>
          <cell r="M819" t="str">
            <v>0</v>
          </cell>
          <cell r="N819" t="str">
            <v>0</v>
          </cell>
          <cell r="O819" t="e">
            <v>#REF!</v>
          </cell>
        </row>
        <row r="820">
          <cell r="B820" t="str">
            <v>TA-001</v>
          </cell>
          <cell r="C820" t="str">
            <v>BIDESTILADOR DE AGUA 4 LITROS/H</v>
          </cell>
          <cell r="D820" t="str">
            <v>L</v>
          </cell>
          <cell r="E820" t="str">
            <v>TA</v>
          </cell>
          <cell r="F820" t="str">
            <v>E</v>
          </cell>
          <cell r="H820" t="str">
            <v>0</v>
          </cell>
          <cell r="I820" t="e">
            <v>#REF!</v>
          </cell>
          <cell r="J820">
            <v>1</v>
          </cell>
          <cell r="K820">
            <v>1</v>
          </cell>
          <cell r="L820" t="str">
            <v>0</v>
          </cell>
          <cell r="M820" t="str">
            <v>0</v>
          </cell>
          <cell r="N820" t="str">
            <v>0</v>
          </cell>
          <cell r="O820" t="e">
            <v>#REF!</v>
          </cell>
        </row>
        <row r="821">
          <cell r="B821" t="str">
            <v>TA-002</v>
          </cell>
          <cell r="C821" t="str">
            <v>BIDESTILADOR DE AGUA 8 LITROS/H</v>
          </cell>
          <cell r="D821" t="str">
            <v>L</v>
          </cell>
          <cell r="E821" t="str">
            <v>TA</v>
          </cell>
          <cell r="F821" t="str">
            <v>E</v>
          </cell>
          <cell r="H821" t="str">
            <v>0</v>
          </cell>
          <cell r="I821" t="e">
            <v>#REF!</v>
          </cell>
          <cell r="J821" t="str">
            <v>0</v>
          </cell>
          <cell r="K821" t="str">
            <v>0</v>
          </cell>
          <cell r="L821" t="str">
            <v>0</v>
          </cell>
          <cell r="M821" t="str">
            <v>0</v>
          </cell>
          <cell r="N821" t="str">
            <v>0</v>
          </cell>
          <cell r="O821" t="e">
            <v>#REF!</v>
          </cell>
        </row>
        <row r="822">
          <cell r="B822" t="str">
            <v>TA-003</v>
          </cell>
          <cell r="C822" t="str">
            <v>DESTILADOR DE AGUA 10 LPH</v>
          </cell>
          <cell r="D822" t="str">
            <v>L</v>
          </cell>
          <cell r="E822" t="str">
            <v>TA</v>
          </cell>
          <cell r="F822" t="str">
            <v>E</v>
          </cell>
          <cell r="H822">
            <v>1</v>
          </cell>
          <cell r="I822" t="e">
            <v>#REF!</v>
          </cell>
          <cell r="J822" t="str">
            <v>0</v>
          </cell>
          <cell r="K822" t="str">
            <v>0</v>
          </cell>
          <cell r="L822" t="str">
            <v>0</v>
          </cell>
          <cell r="M822" t="str">
            <v>0</v>
          </cell>
          <cell r="N822" t="str">
            <v>0</v>
          </cell>
          <cell r="O822" t="e">
            <v>#REF!</v>
          </cell>
        </row>
        <row r="823">
          <cell r="B823" t="str">
            <v>TA-004</v>
          </cell>
          <cell r="C823" t="str">
            <v>EQUIPO CLORADOR AL VACIO</v>
          </cell>
          <cell r="D823" t="str">
            <v>E</v>
          </cell>
          <cell r="E823" t="str">
            <v>TA</v>
          </cell>
          <cell r="F823" t="str">
            <v>C</v>
          </cell>
          <cell r="H823">
            <v>1</v>
          </cell>
          <cell r="I823" t="e">
            <v>#REF!</v>
          </cell>
          <cell r="J823" t="str">
            <v>0</v>
          </cell>
          <cell r="K823" t="str">
            <v>0</v>
          </cell>
          <cell r="L823" t="str">
            <v>0</v>
          </cell>
          <cell r="M823" t="str">
            <v>0</v>
          </cell>
          <cell r="N823" t="str">
            <v>0</v>
          </cell>
          <cell r="O823" t="e">
            <v>#REF!</v>
          </cell>
        </row>
        <row r="824">
          <cell r="B824" t="str">
            <v>TA-005</v>
          </cell>
          <cell r="C824" t="str">
            <v>EQUIPO DE TRATAMIENTO DE AGUA POR OSMOSIS INVERSA DE 100 LITROS</v>
          </cell>
          <cell r="D824" t="str">
            <v>E</v>
          </cell>
          <cell r="E824" t="str">
            <v>TA</v>
          </cell>
          <cell r="F824" t="str">
            <v>C</v>
          </cell>
          <cell r="H824">
            <v>1</v>
          </cell>
          <cell r="I824" t="e">
            <v>#REF!</v>
          </cell>
          <cell r="J824" t="str">
            <v>0</v>
          </cell>
          <cell r="K824" t="str">
            <v>0</v>
          </cell>
          <cell r="L824" t="str">
            <v>0</v>
          </cell>
          <cell r="M824" t="str">
            <v>0</v>
          </cell>
          <cell r="N824" t="str">
            <v>0</v>
          </cell>
          <cell r="O824" t="e">
            <v>#REF!</v>
          </cell>
        </row>
        <row r="825">
          <cell r="B825" t="str">
            <v>TA-006</v>
          </cell>
          <cell r="C825" t="str">
            <v>EQUIPO DE TRATAMIENTO DE AGUA POR OSMOSIS INVERSA DE 150 LITROS</v>
          </cell>
          <cell r="D825" t="str">
            <v>E</v>
          </cell>
          <cell r="E825" t="str">
            <v>TA</v>
          </cell>
          <cell r="F825" t="str">
            <v>C</v>
          </cell>
          <cell r="H825">
            <v>1</v>
          </cell>
          <cell r="I825" t="e">
            <v>#REF!</v>
          </cell>
          <cell r="J825" t="str">
            <v>0</v>
          </cell>
          <cell r="K825" t="str">
            <v>0</v>
          </cell>
          <cell r="L825" t="str">
            <v>0</v>
          </cell>
          <cell r="M825" t="str">
            <v>0</v>
          </cell>
          <cell r="N825" t="str">
            <v>0</v>
          </cell>
          <cell r="O825" t="e">
            <v>#REF!</v>
          </cell>
        </row>
        <row r="826">
          <cell r="B826" t="str">
            <v>TEL-001</v>
          </cell>
          <cell r="C826" t="str">
            <v>ESTACION DE LLAMADA DE ENFERMERA</v>
          </cell>
          <cell r="D826" t="str">
            <v>COM</v>
          </cell>
          <cell r="E826" t="str">
            <v>TEL</v>
          </cell>
          <cell r="F826" t="str">
            <v>E</v>
          </cell>
          <cell r="H826" t="str">
            <v>0</v>
          </cell>
          <cell r="I826" t="e">
            <v>#REF!</v>
          </cell>
          <cell r="J826">
            <v>1</v>
          </cell>
          <cell r="K826">
            <v>1</v>
          </cell>
          <cell r="L826" t="str">
            <v>0</v>
          </cell>
          <cell r="M826" t="str">
            <v>0</v>
          </cell>
          <cell r="N826" t="str">
            <v>0</v>
          </cell>
          <cell r="O826" t="e">
            <v>#REF!</v>
          </cell>
        </row>
        <row r="827">
          <cell r="B827" t="str">
            <v>TEL-002</v>
          </cell>
          <cell r="C827" t="str">
            <v>LUZ DE INDICACIÓN DE LLAMADA DE ENFERMERA</v>
          </cell>
          <cell r="D827" t="str">
            <v>COM</v>
          </cell>
          <cell r="E827" t="str">
            <v>TEL</v>
          </cell>
          <cell r="F827" t="str">
            <v>E</v>
          </cell>
          <cell r="H827" t="str">
            <v>0</v>
          </cell>
          <cell r="I827" t="e">
            <v>#REF!</v>
          </cell>
          <cell r="J827" t="str">
            <v>0</v>
          </cell>
          <cell r="K827" t="str">
            <v>0</v>
          </cell>
          <cell r="L827" t="str">
            <v>0</v>
          </cell>
          <cell r="M827" t="str">
            <v>0</v>
          </cell>
          <cell r="N827" t="str">
            <v>0</v>
          </cell>
          <cell r="O827" t="e">
            <v>#REF!</v>
          </cell>
        </row>
        <row r="828">
          <cell r="B828" t="str">
            <v>TEL-003</v>
          </cell>
          <cell r="C828" t="str">
            <v>MODULO DE COMUNICACIÓN LLAMADA DE ENFERMERA</v>
          </cell>
          <cell r="D828" t="str">
            <v>COM</v>
          </cell>
          <cell r="E828" t="str">
            <v>TEL</v>
          </cell>
          <cell r="F828" t="str">
            <v>E</v>
          </cell>
          <cell r="H828" t="str">
            <v>0</v>
          </cell>
          <cell r="I828" t="e">
            <v>#REF!</v>
          </cell>
          <cell r="J828" t="str">
            <v>0</v>
          </cell>
          <cell r="K828" t="str">
            <v>0</v>
          </cell>
          <cell r="L828" t="str">
            <v>0</v>
          </cell>
          <cell r="M828" t="str">
            <v>0</v>
          </cell>
          <cell r="N828" t="str">
            <v>0</v>
          </cell>
          <cell r="O828" t="e">
            <v>#REF!</v>
          </cell>
        </row>
        <row r="829">
          <cell r="B829" t="str">
            <v>TEL-004</v>
          </cell>
          <cell r="C829" t="str">
            <v>OPERADORA TELEFÓNICA</v>
          </cell>
          <cell r="D829" t="str">
            <v>COM</v>
          </cell>
          <cell r="E829" t="str">
            <v>TEL</v>
          </cell>
          <cell r="F829" t="str">
            <v>E</v>
          </cell>
          <cell r="H829">
            <v>1</v>
          </cell>
          <cell r="I829" t="e">
            <v>#REF!</v>
          </cell>
          <cell r="J829" t="str">
            <v>0</v>
          </cell>
          <cell r="K829" t="str">
            <v>0</v>
          </cell>
          <cell r="L829" t="str">
            <v>0</v>
          </cell>
          <cell r="M829" t="str">
            <v>0</v>
          </cell>
          <cell r="N829" t="str">
            <v>0</v>
          </cell>
          <cell r="O829" t="e">
            <v>#REF!</v>
          </cell>
        </row>
        <row r="830">
          <cell r="B830" t="str">
            <v>TEL-005</v>
          </cell>
          <cell r="C830" t="str">
            <v>PEDAL DE LLAMADA ENFERMERA</v>
          </cell>
          <cell r="D830" t="str">
            <v>COM</v>
          </cell>
          <cell r="E830" t="str">
            <v>TEL</v>
          </cell>
          <cell r="F830" t="str">
            <v>E</v>
          </cell>
          <cell r="H830" t="str">
            <v>0</v>
          </cell>
          <cell r="I830" t="e">
            <v>#REF!</v>
          </cell>
          <cell r="J830" t="str">
            <v>0</v>
          </cell>
          <cell r="K830" t="str">
            <v>0</v>
          </cell>
          <cell r="L830" t="str">
            <v>0</v>
          </cell>
          <cell r="M830" t="str">
            <v>0</v>
          </cell>
          <cell r="N830" t="str">
            <v>0</v>
          </cell>
          <cell r="O830" t="e">
            <v>#REF!</v>
          </cell>
        </row>
        <row r="831">
          <cell r="B831" t="str">
            <v>TEL-006</v>
          </cell>
          <cell r="C831" t="str">
            <v>RELOJ CRONOMETRO DE PARED.</v>
          </cell>
          <cell r="D831" t="str">
            <v>COM</v>
          </cell>
          <cell r="E831" t="str">
            <v>TEL</v>
          </cell>
          <cell r="F831" t="str">
            <v>E</v>
          </cell>
          <cell r="H831" t="str">
            <v>0</v>
          </cell>
          <cell r="I831" t="e">
            <v>#REF!</v>
          </cell>
          <cell r="J831" t="str">
            <v>0</v>
          </cell>
          <cell r="K831" t="str">
            <v>0</v>
          </cell>
          <cell r="L831" t="str">
            <v>0</v>
          </cell>
          <cell r="M831" t="str">
            <v>0</v>
          </cell>
          <cell r="N831" t="str">
            <v>0</v>
          </cell>
          <cell r="O831" t="e">
            <v>#REF!</v>
          </cell>
        </row>
        <row r="832">
          <cell r="B832" t="str">
            <v>TEL-007</v>
          </cell>
          <cell r="C832" t="str">
            <v>RELOJ DE UNA ESFERA DE PARED.</v>
          </cell>
          <cell r="D832" t="str">
            <v>COM</v>
          </cell>
          <cell r="E832" t="str">
            <v>TEL</v>
          </cell>
          <cell r="F832" t="str">
            <v>E</v>
          </cell>
          <cell r="H832">
            <v>1</v>
          </cell>
          <cell r="I832" t="e">
            <v>#REF!</v>
          </cell>
          <cell r="J832">
            <v>1</v>
          </cell>
          <cell r="K832">
            <v>1</v>
          </cell>
          <cell r="L832">
            <v>1</v>
          </cell>
          <cell r="M832">
            <v>1</v>
          </cell>
          <cell r="N832">
            <v>1</v>
          </cell>
          <cell r="O832" t="e">
            <v>#REF!</v>
          </cell>
        </row>
        <row r="833">
          <cell r="B833" t="str">
            <v>TEL-008</v>
          </cell>
          <cell r="C833" t="str">
            <v>RELOJ PATRÓN</v>
          </cell>
          <cell r="D833" t="str">
            <v>COM</v>
          </cell>
          <cell r="E833" t="str">
            <v>TEL</v>
          </cell>
          <cell r="F833" t="str">
            <v>E</v>
          </cell>
          <cell r="H833">
            <v>1</v>
          </cell>
          <cell r="I833" t="e">
            <v>#REF!</v>
          </cell>
          <cell r="J833" t="str">
            <v>0</v>
          </cell>
          <cell r="K833" t="str">
            <v>0</v>
          </cell>
          <cell r="L833" t="str">
            <v>0</v>
          </cell>
          <cell r="M833" t="str">
            <v>0</v>
          </cell>
          <cell r="N833" t="str">
            <v>0</v>
          </cell>
          <cell r="O833" t="e">
            <v>#REF!</v>
          </cell>
        </row>
        <row r="834">
          <cell r="B834" t="str">
            <v>TEL-009</v>
          </cell>
          <cell r="C834" t="str">
            <v>SERVIDOR DEL SISTEMA DE LLAMADA DE ENFERMERAS</v>
          </cell>
          <cell r="D834" t="str">
            <v>COM</v>
          </cell>
          <cell r="E834" t="str">
            <v>TEL</v>
          </cell>
          <cell r="F834" t="str">
            <v>E</v>
          </cell>
          <cell r="H834">
            <v>1</v>
          </cell>
          <cell r="I834" t="e">
            <v>#REF!</v>
          </cell>
          <cell r="J834" t="str">
            <v>0</v>
          </cell>
          <cell r="K834" t="str">
            <v>0</v>
          </cell>
          <cell r="L834" t="str">
            <v>0</v>
          </cell>
          <cell r="M834" t="str">
            <v>0</v>
          </cell>
          <cell r="N834" t="str">
            <v>0</v>
          </cell>
          <cell r="O834" t="e">
            <v>#REF!</v>
          </cell>
        </row>
        <row r="835">
          <cell r="B835" t="str">
            <v>TEL-010</v>
          </cell>
          <cell r="C835" t="str">
            <v>SISTEMA DE LLAMADA DE ENFERMERAS</v>
          </cell>
          <cell r="D835" t="str">
            <v>COM</v>
          </cell>
          <cell r="E835" t="str">
            <v>TEL</v>
          </cell>
          <cell r="F835" t="str">
            <v>E</v>
          </cell>
          <cell r="H835">
            <v>1</v>
          </cell>
          <cell r="I835" t="e">
            <v>#REF!</v>
          </cell>
          <cell r="J835" t="str">
            <v>0</v>
          </cell>
          <cell r="K835" t="str">
            <v>0</v>
          </cell>
          <cell r="L835" t="str">
            <v>0</v>
          </cell>
          <cell r="M835" t="str">
            <v>0</v>
          </cell>
          <cell r="N835" t="str">
            <v>0</v>
          </cell>
          <cell r="O835" t="e">
            <v>#REF!</v>
          </cell>
        </row>
        <row r="836">
          <cell r="B836" t="str">
            <v>TEL-011</v>
          </cell>
          <cell r="C836" t="str">
            <v>SISTEMA DE TELEFONÍA IP</v>
          </cell>
          <cell r="D836" t="str">
            <v>COM</v>
          </cell>
          <cell r="E836" t="str">
            <v>TEL</v>
          </cell>
          <cell r="F836" t="str">
            <v>E</v>
          </cell>
          <cell r="H836">
            <v>1</v>
          </cell>
          <cell r="I836" t="e">
            <v>#REF!</v>
          </cell>
          <cell r="J836" t="str">
            <v>0</v>
          </cell>
          <cell r="K836" t="str">
            <v>0</v>
          </cell>
          <cell r="L836" t="str">
            <v>0</v>
          </cell>
          <cell r="M836" t="str">
            <v>0</v>
          </cell>
          <cell r="N836" t="str">
            <v>0</v>
          </cell>
          <cell r="O836" t="e">
            <v>#REF!</v>
          </cell>
        </row>
        <row r="837">
          <cell r="B837" t="str">
            <v>TEL-012</v>
          </cell>
          <cell r="C837" t="str">
            <v>TELEFONO IP DE MESA USO GENERAL</v>
          </cell>
          <cell r="D837" t="str">
            <v>COM</v>
          </cell>
          <cell r="E837" t="str">
            <v>TEL</v>
          </cell>
          <cell r="F837" t="str">
            <v>E</v>
          </cell>
          <cell r="H837">
            <v>1</v>
          </cell>
          <cell r="I837" t="e">
            <v>#REF!</v>
          </cell>
          <cell r="J837">
            <v>1</v>
          </cell>
          <cell r="K837">
            <v>1</v>
          </cell>
          <cell r="L837">
            <v>1</v>
          </cell>
          <cell r="M837">
            <v>1</v>
          </cell>
          <cell r="N837">
            <v>1</v>
          </cell>
          <cell r="O837" t="e">
            <v>#REF!</v>
          </cell>
        </row>
        <row r="838">
          <cell r="B838" t="str">
            <v>TEL-013</v>
          </cell>
          <cell r="C838" t="str">
            <v>TELEFONO IP DE MESA USO GERENCIAL</v>
          </cell>
          <cell r="D838" t="str">
            <v>COM</v>
          </cell>
          <cell r="E838" t="str">
            <v>TEL</v>
          </cell>
          <cell r="F838" t="str">
            <v>E</v>
          </cell>
          <cell r="H838">
            <v>1</v>
          </cell>
          <cell r="I838" t="e">
            <v>#REF!</v>
          </cell>
          <cell r="J838">
            <v>1</v>
          </cell>
          <cell r="K838">
            <v>1</v>
          </cell>
          <cell r="L838" t="str">
            <v>0</v>
          </cell>
          <cell r="M838" t="str">
            <v>0</v>
          </cell>
          <cell r="N838" t="str">
            <v>0</v>
          </cell>
          <cell r="O838" t="e">
            <v>#REF!</v>
          </cell>
        </row>
        <row r="839">
          <cell r="B839" t="str">
            <v>TEL-014</v>
          </cell>
          <cell r="C839" t="str">
            <v>TIRADOR BAÑO LLAMADA ENFERMERA</v>
          </cell>
          <cell r="D839" t="str">
            <v>COM</v>
          </cell>
          <cell r="E839" t="str">
            <v>TEL</v>
          </cell>
          <cell r="F839" t="str">
            <v>E</v>
          </cell>
          <cell r="H839" t="str">
            <v>0</v>
          </cell>
          <cell r="I839" t="e">
            <v>#REF!</v>
          </cell>
          <cell r="J839" t="str">
            <v>0</v>
          </cell>
          <cell r="K839" t="str">
            <v>0</v>
          </cell>
          <cell r="L839" t="str">
            <v>0</v>
          </cell>
          <cell r="M839" t="str">
            <v>0</v>
          </cell>
          <cell r="N839" t="str">
            <v>0</v>
          </cell>
          <cell r="O839" t="e">
            <v>#REF!</v>
          </cell>
        </row>
        <row r="840">
          <cell r="B840" t="str">
            <v>TEL-015</v>
          </cell>
          <cell r="C840" t="str">
            <v>TIRADOR CAMA LLAMADA ENFERMERA</v>
          </cell>
          <cell r="D840" t="str">
            <v>COM</v>
          </cell>
          <cell r="E840" t="str">
            <v>TEL</v>
          </cell>
          <cell r="F840" t="str">
            <v>E</v>
          </cell>
          <cell r="H840" t="str">
            <v>0</v>
          </cell>
          <cell r="I840" t="e">
            <v>#REF!</v>
          </cell>
          <cell r="J840" t="str">
            <v>0</v>
          </cell>
          <cell r="K840" t="str">
            <v>0</v>
          </cell>
          <cell r="L840" t="str">
            <v>0</v>
          </cell>
          <cell r="M840" t="str">
            <v>0</v>
          </cell>
          <cell r="N840" t="str">
            <v>0</v>
          </cell>
          <cell r="O840" t="e">
            <v>#REF!</v>
          </cell>
        </row>
        <row r="841">
          <cell r="B841" t="str">
            <v>TR-001</v>
          </cell>
          <cell r="C841" t="str">
            <v>AMBULANCIA DE TIPO RURAL TIPO II</v>
          </cell>
          <cell r="D841" t="str">
            <v>E</v>
          </cell>
          <cell r="E841" t="str">
            <v>TR</v>
          </cell>
          <cell r="F841" t="str">
            <v>E</v>
          </cell>
          <cell r="H841">
            <v>2</v>
          </cell>
          <cell r="I841" t="e">
            <v>#REF!</v>
          </cell>
          <cell r="J841" t="str">
            <v>0</v>
          </cell>
          <cell r="K841" t="str">
            <v>0</v>
          </cell>
          <cell r="L841" t="str">
            <v>0</v>
          </cell>
          <cell r="M841" t="str">
            <v>0</v>
          </cell>
          <cell r="N841" t="str">
            <v>0</v>
          </cell>
          <cell r="O841" t="e">
            <v>#REF!</v>
          </cell>
        </row>
        <row r="842">
          <cell r="B842" t="str">
            <v>TR-002</v>
          </cell>
          <cell r="C842" t="str">
            <v>AMBULANCIA FLUVIAL DE TRANSPORTE ASISTENCIAL MEDICALIZADO</v>
          </cell>
          <cell r="D842" t="str">
            <v>E</v>
          </cell>
          <cell r="E842" t="str">
            <v>TR</v>
          </cell>
          <cell r="F842" t="str">
            <v>E</v>
          </cell>
          <cell r="H842">
            <v>2</v>
          </cell>
          <cell r="I842" t="e">
            <v>#REF!</v>
          </cell>
          <cell r="J842" t="str">
            <v>0</v>
          </cell>
          <cell r="K842" t="str">
            <v>0</v>
          </cell>
          <cell r="L842" t="str">
            <v>0</v>
          </cell>
          <cell r="M842" t="str">
            <v>0</v>
          </cell>
          <cell r="N842" t="str">
            <v>0</v>
          </cell>
          <cell r="O842" t="e">
            <v>#REF!</v>
          </cell>
        </row>
        <row r="843">
          <cell r="B843" t="str">
            <v>TR-003</v>
          </cell>
          <cell r="C843" t="str">
            <v>AMBULANCIA URBANA TIPO III</v>
          </cell>
          <cell r="D843" t="str">
            <v>E</v>
          </cell>
          <cell r="E843" t="str">
            <v>TR</v>
          </cell>
          <cell r="F843" t="str">
            <v>E</v>
          </cell>
          <cell r="H843">
            <v>2</v>
          </cell>
          <cell r="I843" t="e">
            <v>#REF!</v>
          </cell>
          <cell r="J843" t="str">
            <v>0</v>
          </cell>
          <cell r="K843" t="str">
            <v>0</v>
          </cell>
          <cell r="L843" t="str">
            <v>0</v>
          </cell>
          <cell r="M843" t="str">
            <v>0</v>
          </cell>
          <cell r="N843" t="str">
            <v>0</v>
          </cell>
          <cell r="O843" t="e">
            <v>#REF!</v>
          </cell>
        </row>
        <row r="844">
          <cell r="B844" t="str">
            <v>TR-004</v>
          </cell>
          <cell r="C844" t="str">
            <v xml:space="preserve">CAMIONETA PICK UP 4 X 4, DOBLE CABINA </v>
          </cell>
          <cell r="D844" t="str">
            <v>E</v>
          </cell>
          <cell r="E844" t="str">
            <v>TR</v>
          </cell>
          <cell r="F844" t="str">
            <v>E</v>
          </cell>
          <cell r="H844">
            <v>2</v>
          </cell>
          <cell r="I844" t="e">
            <v>#REF!</v>
          </cell>
          <cell r="J844" t="str">
            <v>0</v>
          </cell>
          <cell r="K844" t="str">
            <v>0</v>
          </cell>
          <cell r="L844" t="str">
            <v>0</v>
          </cell>
          <cell r="M844" t="str">
            <v>0</v>
          </cell>
          <cell r="N844" t="str">
            <v>0</v>
          </cell>
          <cell r="O844" t="e">
            <v>#REF!</v>
          </cell>
        </row>
        <row r="845">
          <cell r="B845" t="str">
            <v>TR-005</v>
          </cell>
          <cell r="C845" t="str">
            <v>CARRO PARA TRANSPORTE DE PERSONAL, TIPO LAND ROVER</v>
          </cell>
          <cell r="D845" t="str">
            <v>E</v>
          </cell>
          <cell r="E845" t="str">
            <v>TR</v>
          </cell>
          <cell r="F845" t="str">
            <v>E</v>
          </cell>
          <cell r="H845">
            <v>2</v>
          </cell>
          <cell r="I845" t="e">
            <v>#REF!</v>
          </cell>
          <cell r="J845" t="str">
            <v>0</v>
          </cell>
          <cell r="K845" t="str">
            <v>0</v>
          </cell>
          <cell r="L845" t="str">
            <v>0</v>
          </cell>
          <cell r="M845" t="str">
            <v>0</v>
          </cell>
          <cell r="N845" t="str">
            <v>0</v>
          </cell>
          <cell r="O845" t="e">
            <v>#REF!</v>
          </cell>
        </row>
        <row r="846">
          <cell r="B846" t="str">
            <v>TRA-001</v>
          </cell>
          <cell r="C846" t="str">
            <v>CHALECO DE EXTRICACION PARA ADULTO Y PEDIATRICO</v>
          </cell>
          <cell r="D846" t="str">
            <v>C</v>
          </cell>
          <cell r="E846" t="str">
            <v>TRA</v>
          </cell>
          <cell r="F846" t="str">
            <v>E</v>
          </cell>
          <cell r="H846" t="str">
            <v>0</v>
          </cell>
          <cell r="I846" t="e">
            <v>#REF!</v>
          </cell>
          <cell r="J846">
            <v>2</v>
          </cell>
          <cell r="K846" t="str">
            <v>0</v>
          </cell>
          <cell r="L846" t="str">
            <v>0</v>
          </cell>
          <cell r="M846" t="str">
            <v>0</v>
          </cell>
          <cell r="N846" t="str">
            <v>0</v>
          </cell>
          <cell r="O846" t="e">
            <v>#REF!</v>
          </cell>
        </row>
        <row r="847">
          <cell r="B847" t="str">
            <v>TRA-002</v>
          </cell>
          <cell r="C847" t="str">
            <v>CIZALLA PARA CORTAR YESO</v>
          </cell>
          <cell r="D847" t="str">
            <v>I</v>
          </cell>
          <cell r="E847" t="str">
            <v>TRA</v>
          </cell>
          <cell r="F847" t="str">
            <v>E</v>
          </cell>
          <cell r="H847" t="str">
            <v>0</v>
          </cell>
          <cell r="I847" t="e">
            <v>#REF!</v>
          </cell>
          <cell r="J847" t="str">
            <v>0</v>
          </cell>
          <cell r="K847" t="str">
            <v>0</v>
          </cell>
          <cell r="L847" t="str">
            <v>0</v>
          </cell>
          <cell r="M847" t="str">
            <v>0</v>
          </cell>
          <cell r="N847" t="str">
            <v>0</v>
          </cell>
          <cell r="O847" t="e">
            <v>#REF!</v>
          </cell>
        </row>
        <row r="848">
          <cell r="B848" t="str">
            <v>TRA-003</v>
          </cell>
          <cell r="C848" t="str">
            <v>FERULA NEUMANTICA DE MIEMBROS  INFERIORES</v>
          </cell>
          <cell r="D848" t="str">
            <v>C</v>
          </cell>
          <cell r="E848" t="str">
            <v>TRA</v>
          </cell>
          <cell r="F848" t="str">
            <v>E</v>
          </cell>
          <cell r="H848" t="str">
            <v>0</v>
          </cell>
          <cell r="I848" t="e">
            <v>#REF!</v>
          </cell>
          <cell r="J848">
            <v>2</v>
          </cell>
          <cell r="K848" t="str">
            <v>0</v>
          </cell>
          <cell r="L848" t="str">
            <v>0</v>
          </cell>
          <cell r="M848" t="str">
            <v>0</v>
          </cell>
          <cell r="N848" t="str">
            <v>0</v>
          </cell>
          <cell r="O848" t="e">
            <v>#REF!</v>
          </cell>
        </row>
        <row r="849">
          <cell r="B849" t="str">
            <v>TRA-004</v>
          </cell>
          <cell r="C849" t="str">
            <v>FERULA NEUMANTICA DE MIEMBROS  SUPERIORES</v>
          </cell>
          <cell r="D849" t="str">
            <v>C</v>
          </cell>
          <cell r="E849" t="str">
            <v>TRA</v>
          </cell>
          <cell r="F849" t="str">
            <v>E</v>
          </cell>
          <cell r="H849" t="str">
            <v>0</v>
          </cell>
          <cell r="I849" t="e">
            <v>#REF!</v>
          </cell>
          <cell r="J849">
            <v>2</v>
          </cell>
          <cell r="K849" t="str">
            <v>0</v>
          </cell>
          <cell r="L849" t="str">
            <v>0</v>
          </cell>
          <cell r="M849" t="str">
            <v>0</v>
          </cell>
          <cell r="N849" t="str">
            <v>0</v>
          </cell>
          <cell r="O849" t="e">
            <v>#REF!</v>
          </cell>
        </row>
        <row r="850">
          <cell r="B850" t="str">
            <v>TRA-005</v>
          </cell>
          <cell r="C850" t="str">
            <v>PERFORADOR A BATERIA PARA TRAUMATOLOGIA</v>
          </cell>
          <cell r="D850" t="str">
            <v>I</v>
          </cell>
          <cell r="E850" t="str">
            <v>TRA</v>
          </cell>
          <cell r="F850" t="str">
            <v>E</v>
          </cell>
          <cell r="H850" t="str">
            <v>0</v>
          </cell>
          <cell r="I850" t="e">
            <v>#REF!</v>
          </cell>
          <cell r="J850" t="str">
            <v>0</v>
          </cell>
          <cell r="K850" t="str">
            <v>0</v>
          </cell>
          <cell r="L850" t="str">
            <v>0</v>
          </cell>
          <cell r="M850" t="str">
            <v>0</v>
          </cell>
          <cell r="N850" t="str">
            <v>0</v>
          </cell>
          <cell r="O850" t="e">
            <v>#REF!</v>
          </cell>
        </row>
        <row r="851">
          <cell r="B851" t="str">
            <v>TRA-006</v>
          </cell>
          <cell r="C851" t="str">
            <v>SET DE COLLARIN  PARA POLITRAUMATIZADOS</v>
          </cell>
          <cell r="D851" t="str">
            <v>C</v>
          </cell>
          <cell r="E851" t="str">
            <v>TRA</v>
          </cell>
          <cell r="F851" t="str">
            <v>E</v>
          </cell>
          <cell r="H851" t="str">
            <v>0</v>
          </cell>
          <cell r="I851" t="e">
            <v>#REF!</v>
          </cell>
          <cell r="J851">
            <v>2</v>
          </cell>
          <cell r="K851" t="str">
            <v>0</v>
          </cell>
          <cell r="L851" t="str">
            <v>0</v>
          </cell>
          <cell r="M851" t="str">
            <v>0</v>
          </cell>
          <cell r="N851" t="str">
            <v>0</v>
          </cell>
          <cell r="O851" t="e">
            <v>#REF!</v>
          </cell>
        </row>
        <row r="852">
          <cell r="B852" t="str">
            <v>TRA-007</v>
          </cell>
          <cell r="C852" t="str">
            <v>SET DE INSTRUMENTAL PARA CLAVIJADO PARA TIBIA TIPO CERROJO AO</v>
          </cell>
          <cell r="D852" t="str">
            <v>I</v>
          </cell>
          <cell r="E852" t="str">
            <v>TRA</v>
          </cell>
          <cell r="F852" t="str">
            <v>E</v>
          </cell>
          <cell r="H852" t="str">
            <v>0</v>
          </cell>
          <cell r="I852" t="e">
            <v>#REF!</v>
          </cell>
          <cell r="J852">
            <v>3</v>
          </cell>
          <cell r="K852" t="str">
            <v>0</v>
          </cell>
          <cell r="L852" t="str">
            <v>0</v>
          </cell>
          <cell r="M852" t="str">
            <v>0</v>
          </cell>
          <cell r="N852" t="str">
            <v>0</v>
          </cell>
          <cell r="O852" t="e">
            <v>#REF!</v>
          </cell>
        </row>
        <row r="853">
          <cell r="B853" t="str">
            <v>TRA-008</v>
          </cell>
          <cell r="C853" t="str">
            <v>SET INSTRUMENTAL COMPLEMENTARIO DE TRAUMATOLOGIA PLACAS ANGULADAS</v>
          </cell>
          <cell r="D853" t="str">
            <v>I</v>
          </cell>
          <cell r="E853" t="str">
            <v>TRA</v>
          </cell>
          <cell r="F853" t="str">
            <v>E</v>
          </cell>
          <cell r="H853" t="str">
            <v>0</v>
          </cell>
          <cell r="I853" t="e">
            <v>#REF!</v>
          </cell>
          <cell r="J853">
            <v>3</v>
          </cell>
          <cell r="K853" t="str">
            <v>0</v>
          </cell>
          <cell r="L853" t="str">
            <v>0</v>
          </cell>
          <cell r="M853" t="str">
            <v>0</v>
          </cell>
          <cell r="N853" t="str">
            <v>0</v>
          </cell>
          <cell r="O853" t="e">
            <v>#REF!</v>
          </cell>
        </row>
        <row r="854">
          <cell r="B854" t="str">
            <v>TRA-009</v>
          </cell>
          <cell r="C854" t="str">
            <v>SET INSTRUMENTAL DE ENCLAVIJADO PARA TIBIA TIPO CERROJO AO</v>
          </cell>
          <cell r="D854" t="str">
            <v>I</v>
          </cell>
          <cell r="E854" t="str">
            <v>TRA</v>
          </cell>
          <cell r="F854" t="str">
            <v>E</v>
          </cell>
          <cell r="H854" t="str">
            <v>0</v>
          </cell>
          <cell r="I854" t="e">
            <v>#REF!</v>
          </cell>
          <cell r="J854">
            <v>3</v>
          </cell>
          <cell r="K854" t="str">
            <v>0</v>
          </cell>
          <cell r="L854" t="str">
            <v>0</v>
          </cell>
          <cell r="M854" t="str">
            <v>0</v>
          </cell>
          <cell r="N854" t="str">
            <v>0</v>
          </cell>
          <cell r="O854" t="e">
            <v>#REF!</v>
          </cell>
        </row>
        <row r="855">
          <cell r="B855" t="str">
            <v>TRA-010</v>
          </cell>
          <cell r="C855" t="str">
            <v>SET INSTRUMENTAL DE OSTEOSINTESIS PARA PEQUEÑOS FRAGMENTOS</v>
          </cell>
          <cell r="D855" t="str">
            <v>I</v>
          </cell>
          <cell r="E855" t="str">
            <v>TRA</v>
          </cell>
          <cell r="F855" t="str">
            <v>E</v>
          </cell>
          <cell r="H855" t="str">
            <v>0</v>
          </cell>
          <cell r="I855" t="e">
            <v>#REF!</v>
          </cell>
          <cell r="J855">
            <v>3</v>
          </cell>
          <cell r="K855" t="str">
            <v>0</v>
          </cell>
          <cell r="L855" t="str">
            <v>0</v>
          </cell>
          <cell r="M855" t="str">
            <v>0</v>
          </cell>
          <cell r="N855" t="str">
            <v>0</v>
          </cell>
          <cell r="O855" t="e">
            <v>#REF!</v>
          </cell>
        </row>
        <row r="856">
          <cell r="B856" t="str">
            <v>TRA-011</v>
          </cell>
          <cell r="C856" t="str">
            <v>SET INSTRUMENTAL DE OSTEOSINTESIS SISTEMA AO PARA TORNILLO</v>
          </cell>
          <cell r="D856" t="str">
            <v>I</v>
          </cell>
          <cell r="E856" t="str">
            <v>TRA</v>
          </cell>
          <cell r="F856" t="str">
            <v>E</v>
          </cell>
          <cell r="H856" t="str">
            <v>0</v>
          </cell>
          <cell r="I856" t="e">
            <v>#REF!</v>
          </cell>
          <cell r="J856">
            <v>3</v>
          </cell>
          <cell r="K856" t="str">
            <v>0</v>
          </cell>
          <cell r="L856" t="str">
            <v>0</v>
          </cell>
          <cell r="M856" t="str">
            <v>0</v>
          </cell>
          <cell r="N856" t="str">
            <v>0</v>
          </cell>
          <cell r="O856" t="e">
            <v>#REF!</v>
          </cell>
        </row>
        <row r="857">
          <cell r="B857" t="str">
            <v>TRA-012</v>
          </cell>
          <cell r="C857" t="str">
            <v>SET INSTRUMENTAL DE TRAUMATOLOGIA BÁSICO</v>
          </cell>
          <cell r="D857" t="str">
            <v>I</v>
          </cell>
          <cell r="E857" t="str">
            <v>TRA</v>
          </cell>
          <cell r="F857" t="str">
            <v>E</v>
          </cell>
          <cell r="H857" t="str">
            <v>0</v>
          </cell>
          <cell r="I857" t="e">
            <v>#REF!</v>
          </cell>
          <cell r="J857">
            <v>3</v>
          </cell>
          <cell r="K857" t="str">
            <v>0</v>
          </cell>
          <cell r="L857" t="str">
            <v>0</v>
          </cell>
          <cell r="M857" t="str">
            <v>0</v>
          </cell>
          <cell r="N857" t="str">
            <v>0</v>
          </cell>
          <cell r="O857" t="e">
            <v>#REF!</v>
          </cell>
        </row>
        <row r="858">
          <cell r="B858" t="str">
            <v>TRA-013</v>
          </cell>
          <cell r="C858" t="str">
            <v>SET INSTRUMENTAL DE TRAUMATOLOGIA NIVEL II</v>
          </cell>
          <cell r="D858" t="str">
            <v>I</v>
          </cell>
          <cell r="E858" t="str">
            <v>TRA</v>
          </cell>
          <cell r="F858" t="str">
            <v>E</v>
          </cell>
          <cell r="H858" t="str">
            <v>0</v>
          </cell>
          <cell r="I858" t="e">
            <v>#REF!</v>
          </cell>
          <cell r="J858">
            <v>3</v>
          </cell>
          <cell r="K858" t="str">
            <v>0</v>
          </cell>
          <cell r="L858" t="str">
            <v>0</v>
          </cell>
          <cell r="M858" t="str">
            <v>0</v>
          </cell>
          <cell r="N858" t="str">
            <v>0</v>
          </cell>
          <cell r="O858" t="e">
            <v>#REF!</v>
          </cell>
        </row>
        <row r="859">
          <cell r="B859" t="str">
            <v>TRA-014</v>
          </cell>
          <cell r="C859" t="str">
            <v>SET INSTRUMENTAL PARA ARTROSCOPIA ENDOSCOPICA</v>
          </cell>
          <cell r="D859" t="str">
            <v>I</v>
          </cell>
          <cell r="E859" t="str">
            <v>TRA</v>
          </cell>
          <cell r="F859" t="str">
            <v>E</v>
          </cell>
          <cell r="H859" t="str">
            <v>0</v>
          </cell>
          <cell r="I859" t="e">
            <v>#REF!</v>
          </cell>
          <cell r="J859">
            <v>3</v>
          </cell>
          <cell r="K859" t="str">
            <v>0</v>
          </cell>
          <cell r="L859" t="str">
            <v>0</v>
          </cell>
          <cell r="M859" t="str">
            <v>0</v>
          </cell>
          <cell r="N859" t="str">
            <v>0</v>
          </cell>
          <cell r="O859" t="e">
            <v>#REF!</v>
          </cell>
        </row>
        <row r="860">
          <cell r="B860" t="str">
            <v>TRA-015</v>
          </cell>
          <cell r="C860" t="str">
            <v>SET INSTRUMENTAL PARA ENCLAVIJADO PARA FEMUR TIPO CERROJO AO</v>
          </cell>
          <cell r="D860" t="str">
            <v>I</v>
          </cell>
          <cell r="E860" t="str">
            <v>TRA</v>
          </cell>
          <cell r="F860" t="str">
            <v>E</v>
          </cell>
          <cell r="H860" t="str">
            <v>0</v>
          </cell>
          <cell r="I860" t="e">
            <v>#REF!</v>
          </cell>
          <cell r="J860">
            <v>3</v>
          </cell>
          <cell r="K860" t="str">
            <v>0</v>
          </cell>
          <cell r="L860" t="str">
            <v>0</v>
          </cell>
          <cell r="M860" t="str">
            <v>0</v>
          </cell>
          <cell r="N860" t="str">
            <v>0</v>
          </cell>
          <cell r="O860" t="e">
            <v>#REF!</v>
          </cell>
        </row>
        <row r="861">
          <cell r="B861" t="str">
            <v>TRA-016</v>
          </cell>
          <cell r="C861" t="str">
            <v>SET INSTRUMENTAL PARA OSTEOSINTESIS PARA PEQUÑOS Y GRANDES FRAGMENTOS</v>
          </cell>
          <cell r="D861" t="str">
            <v>I</v>
          </cell>
          <cell r="E861" t="str">
            <v>TRA</v>
          </cell>
          <cell r="F861" t="str">
            <v>E</v>
          </cell>
          <cell r="H861" t="str">
            <v>0</v>
          </cell>
          <cell r="I861" t="e">
            <v>#REF!</v>
          </cell>
          <cell r="J861">
            <v>3</v>
          </cell>
          <cell r="K861" t="str">
            <v>0</v>
          </cell>
          <cell r="L861" t="str">
            <v>0</v>
          </cell>
          <cell r="M861" t="str">
            <v>0</v>
          </cell>
          <cell r="N861" t="str">
            <v>0</v>
          </cell>
          <cell r="O861" t="e">
            <v>#REF!</v>
          </cell>
        </row>
        <row r="862">
          <cell r="B862" t="str">
            <v>TRA-017</v>
          </cell>
          <cell r="C862" t="str">
            <v>SET INSTRUMENTAL PARA OSTEOSINTESIS SISTEMA AO PARA TORNILLO</v>
          </cell>
          <cell r="D862" t="str">
            <v>I</v>
          </cell>
          <cell r="E862" t="str">
            <v>TRA</v>
          </cell>
          <cell r="F862" t="str">
            <v>E</v>
          </cell>
          <cell r="H862" t="str">
            <v>0</v>
          </cell>
          <cell r="I862" t="e">
            <v>#REF!</v>
          </cell>
          <cell r="J862">
            <v>3</v>
          </cell>
          <cell r="K862" t="str">
            <v>0</v>
          </cell>
          <cell r="L862" t="str">
            <v>0</v>
          </cell>
          <cell r="M862" t="str">
            <v>0</v>
          </cell>
          <cell r="N862" t="str">
            <v>0</v>
          </cell>
          <cell r="O862" t="e">
            <v>#REF!</v>
          </cell>
        </row>
        <row r="863">
          <cell r="B863" t="str">
            <v>TRA-018</v>
          </cell>
          <cell r="C863" t="str">
            <v>SET PARA RETIRO DE YESO</v>
          </cell>
          <cell r="D863" t="str">
            <v>I</v>
          </cell>
          <cell r="E863" t="str">
            <v>TRA</v>
          </cell>
          <cell r="F863" t="str">
            <v>E</v>
          </cell>
          <cell r="H863" t="str">
            <v>0</v>
          </cell>
          <cell r="I863" t="e">
            <v>#REF!</v>
          </cell>
          <cell r="J863">
            <v>3</v>
          </cell>
          <cell r="K863" t="str">
            <v>0</v>
          </cell>
          <cell r="L863" t="str">
            <v>0</v>
          </cell>
          <cell r="M863" t="str">
            <v>0</v>
          </cell>
          <cell r="N863" t="str">
            <v>0</v>
          </cell>
          <cell r="O863" t="e">
            <v>#REF!</v>
          </cell>
        </row>
        <row r="864">
          <cell r="B864" t="str">
            <v>TRA-019</v>
          </cell>
          <cell r="C864" t="str">
            <v>SIERRA ELÉCTRICA CIRCULAR PARA CORTAR  HUESO</v>
          </cell>
          <cell r="D864" t="str">
            <v>I</v>
          </cell>
          <cell r="E864" t="str">
            <v>TRA</v>
          </cell>
          <cell r="F864" t="str">
            <v>E</v>
          </cell>
          <cell r="H864" t="str">
            <v>0</v>
          </cell>
          <cell r="I864" t="e">
            <v>#REF!</v>
          </cell>
          <cell r="J864" t="str">
            <v>0</v>
          </cell>
          <cell r="K864" t="str">
            <v>0</v>
          </cell>
          <cell r="L864" t="str">
            <v>0</v>
          </cell>
          <cell r="M864" t="str">
            <v>0</v>
          </cell>
          <cell r="N864" t="str">
            <v>0</v>
          </cell>
          <cell r="O864" t="e">
            <v>#REF!</v>
          </cell>
        </row>
        <row r="865">
          <cell r="B865" t="str">
            <v>TRA-020</v>
          </cell>
          <cell r="C865" t="str">
            <v>SIERRA ELÉCTRICA PARA CORTAR YESO</v>
          </cell>
          <cell r="D865" t="str">
            <v>I</v>
          </cell>
          <cell r="E865" t="str">
            <v>TRA</v>
          </cell>
          <cell r="F865" t="str">
            <v>E</v>
          </cell>
          <cell r="H865" t="str">
            <v>0</v>
          </cell>
          <cell r="I865" t="e">
            <v>#REF!</v>
          </cell>
          <cell r="J865" t="str">
            <v>0</v>
          </cell>
          <cell r="K865" t="str">
            <v>0</v>
          </cell>
          <cell r="L865" t="str">
            <v>0</v>
          </cell>
          <cell r="M865" t="str">
            <v>0</v>
          </cell>
          <cell r="N865" t="str">
            <v>0</v>
          </cell>
          <cell r="O865" t="e">
            <v>#REF!</v>
          </cell>
        </row>
        <row r="866">
          <cell r="B866" t="str">
            <v>TRA-021</v>
          </cell>
          <cell r="C866" t="str">
            <v>SIERRA PARA CORTAR HUESO</v>
          </cell>
          <cell r="D866" t="str">
            <v>I</v>
          </cell>
          <cell r="E866" t="str">
            <v>TRA</v>
          </cell>
          <cell r="F866" t="str">
            <v>E</v>
          </cell>
          <cell r="H866" t="str">
            <v>0</v>
          </cell>
          <cell r="I866" t="e">
            <v>#REF!</v>
          </cell>
          <cell r="J866">
            <v>1</v>
          </cell>
          <cell r="K866" t="str">
            <v>0</v>
          </cell>
          <cell r="L866" t="str">
            <v>0</v>
          </cell>
          <cell r="M866" t="str">
            <v>0</v>
          </cell>
          <cell r="N866" t="str">
            <v>0</v>
          </cell>
          <cell r="O866" t="e">
            <v>#REF!</v>
          </cell>
        </row>
        <row r="867">
          <cell r="B867" t="str">
            <v>TRA-022</v>
          </cell>
          <cell r="C867" t="str">
            <v>TABLA DE TRANSPORTE DE  POLITRAUMATIZADO</v>
          </cell>
          <cell r="D867" t="str">
            <v>MC</v>
          </cell>
          <cell r="E867" t="str">
            <v>TRA</v>
          </cell>
          <cell r="F867" t="str">
            <v>E</v>
          </cell>
          <cell r="H867" t="str">
            <v>0</v>
          </cell>
          <cell r="I867" t="e">
            <v>#REF!</v>
          </cell>
          <cell r="J867">
            <v>2</v>
          </cell>
          <cell r="K867" t="str">
            <v>0</v>
          </cell>
          <cell r="L867" t="str">
            <v>0</v>
          </cell>
          <cell r="M867" t="str">
            <v>0</v>
          </cell>
          <cell r="N867" t="str">
            <v>0</v>
          </cell>
          <cell r="O867" t="e">
            <v>#REF!</v>
          </cell>
        </row>
        <row r="868">
          <cell r="B868" t="str">
            <v>UAP-001</v>
          </cell>
          <cell r="C868" t="str">
            <v>ASPIRADOR DE SECRECION PORTATIL</v>
          </cell>
          <cell r="D868" t="str">
            <v>B</v>
          </cell>
          <cell r="E868" t="str">
            <v>UAP</v>
          </cell>
          <cell r="F868" t="str">
            <v>E</v>
          </cell>
          <cell r="H868" t="str">
            <v>0</v>
          </cell>
          <cell r="I868" t="e">
            <v>#REF!</v>
          </cell>
          <cell r="J868">
            <v>1</v>
          </cell>
          <cell r="K868">
            <v>1</v>
          </cell>
          <cell r="L868" t="str">
            <v>0</v>
          </cell>
          <cell r="M868" t="str">
            <v>0</v>
          </cell>
          <cell r="N868" t="str">
            <v>0</v>
          </cell>
          <cell r="O868" t="e">
            <v>#REF!</v>
          </cell>
        </row>
        <row r="869">
          <cell r="B869" t="str">
            <v>UAP-002</v>
          </cell>
          <cell r="C869" t="str">
            <v>ASPIRADOR DE SECRECIONES DE SOBREMESA</v>
          </cell>
          <cell r="D869" t="str">
            <v>B</v>
          </cell>
          <cell r="E869" t="str">
            <v>UAP</v>
          </cell>
          <cell r="F869" t="str">
            <v>E</v>
          </cell>
          <cell r="H869" t="str">
            <v>0</v>
          </cell>
          <cell r="I869" t="e">
            <v>#REF!</v>
          </cell>
          <cell r="J869">
            <v>1</v>
          </cell>
          <cell r="K869" t="str">
            <v>0</v>
          </cell>
          <cell r="L869" t="str">
            <v>0</v>
          </cell>
          <cell r="M869" t="str">
            <v>0</v>
          </cell>
          <cell r="N869" t="str">
            <v>0</v>
          </cell>
          <cell r="O869" t="e">
            <v>#REF!</v>
          </cell>
        </row>
        <row r="870">
          <cell r="B870" t="str">
            <v>UAP-003</v>
          </cell>
          <cell r="C870" t="str">
            <v>ASPIRADOR DE SECRECIONES RODABLE</v>
          </cell>
          <cell r="D870" t="str">
            <v>B</v>
          </cell>
          <cell r="E870" t="str">
            <v>UAP</v>
          </cell>
          <cell r="F870" t="str">
            <v>E</v>
          </cell>
          <cell r="H870" t="str">
            <v>0</v>
          </cell>
          <cell r="I870" t="e">
            <v>#REF!</v>
          </cell>
          <cell r="J870">
            <v>1</v>
          </cell>
          <cell r="K870" t="str">
            <v>0</v>
          </cell>
          <cell r="L870" t="str">
            <v>0</v>
          </cell>
          <cell r="M870" t="str">
            <v>0</v>
          </cell>
          <cell r="N870" t="str">
            <v>0</v>
          </cell>
          <cell r="O870" t="e">
            <v>#REF!</v>
          </cell>
        </row>
        <row r="871">
          <cell r="B871" t="str">
            <v>UAP-004</v>
          </cell>
          <cell r="C871" t="str">
            <v>CALENTADOR CORPORAL</v>
          </cell>
          <cell r="D871" t="str">
            <v>B</v>
          </cell>
          <cell r="E871" t="str">
            <v>UAP</v>
          </cell>
          <cell r="F871" t="str">
            <v>E</v>
          </cell>
          <cell r="H871" t="str">
            <v>0</v>
          </cell>
          <cell r="I871" t="e">
            <v>#REF!</v>
          </cell>
          <cell r="J871" t="str">
            <v>0</v>
          </cell>
          <cell r="K871" t="str">
            <v>0</v>
          </cell>
          <cell r="L871" t="str">
            <v>0</v>
          </cell>
          <cell r="M871" t="str">
            <v>0</v>
          </cell>
          <cell r="N871" t="str">
            <v>0</v>
          </cell>
          <cell r="O871" t="e">
            <v>#REF!</v>
          </cell>
        </row>
        <row r="872">
          <cell r="B872" t="str">
            <v>UAP-005</v>
          </cell>
          <cell r="C872" t="str">
            <v xml:space="preserve">CALENTADOR PARA SANGRE/SOLUCIONES </v>
          </cell>
          <cell r="D872" t="str">
            <v>B</v>
          </cell>
          <cell r="E872" t="str">
            <v>UAP</v>
          </cell>
          <cell r="F872" t="str">
            <v>E</v>
          </cell>
          <cell r="H872" t="str">
            <v>0</v>
          </cell>
          <cell r="I872" t="e">
            <v>#REF!</v>
          </cell>
          <cell r="J872">
            <v>2</v>
          </cell>
          <cell r="K872" t="str">
            <v>0</v>
          </cell>
          <cell r="L872" t="str">
            <v>0</v>
          </cell>
          <cell r="M872" t="str">
            <v>0</v>
          </cell>
          <cell r="N872" t="str">
            <v>0</v>
          </cell>
          <cell r="O872" t="e">
            <v>#REF!</v>
          </cell>
        </row>
        <row r="873">
          <cell r="B873" t="str">
            <v>UAP-006</v>
          </cell>
          <cell r="C873" t="str">
            <v>DESTRUCTOR DE AGUJAS HIPODERMICAS</v>
          </cell>
          <cell r="D873" t="str">
            <v>B</v>
          </cell>
          <cell r="E873" t="str">
            <v>UAP</v>
          </cell>
          <cell r="F873" t="str">
            <v>E</v>
          </cell>
          <cell r="H873" t="str">
            <v>0</v>
          </cell>
          <cell r="I873" t="e">
            <v>#REF!</v>
          </cell>
          <cell r="J873">
            <v>2</v>
          </cell>
          <cell r="K873">
            <v>1</v>
          </cell>
          <cell r="L873" t="str">
            <v>0</v>
          </cell>
          <cell r="M873" t="str">
            <v>0</v>
          </cell>
          <cell r="N873" t="str">
            <v>0</v>
          </cell>
          <cell r="O873" t="e">
            <v>#REF!</v>
          </cell>
        </row>
        <row r="874">
          <cell r="B874" t="str">
            <v>UAP-007</v>
          </cell>
          <cell r="C874" t="str">
            <v>EQUIPO CALENTADOR DE FLUIDOS</v>
          </cell>
          <cell r="D874" t="str">
            <v>B</v>
          </cell>
          <cell r="E874" t="str">
            <v>UAP</v>
          </cell>
          <cell r="F874" t="str">
            <v>E</v>
          </cell>
          <cell r="H874" t="str">
            <v>0</v>
          </cell>
          <cell r="I874" t="e">
            <v>#REF!</v>
          </cell>
          <cell r="J874">
            <v>1</v>
          </cell>
          <cell r="K874" t="str">
            <v>0</v>
          </cell>
          <cell r="L874" t="str">
            <v>0</v>
          </cell>
          <cell r="M874" t="str">
            <v>0</v>
          </cell>
          <cell r="N874" t="str">
            <v>0</v>
          </cell>
          <cell r="O874" t="e">
            <v>#REF!</v>
          </cell>
        </row>
        <row r="875">
          <cell r="B875" t="str">
            <v>UAP-008</v>
          </cell>
          <cell r="C875" t="str">
            <v>FLUJÓMETRO CON HUMIDIFICADOR PARA LA RED DE OXÍGENO</v>
          </cell>
          <cell r="D875" t="str">
            <v>C</v>
          </cell>
          <cell r="E875" t="str">
            <v>UAP</v>
          </cell>
          <cell r="F875" t="str">
            <v>E</v>
          </cell>
          <cell r="H875" t="str">
            <v>0</v>
          </cell>
          <cell r="I875" t="e">
            <v>#REF!</v>
          </cell>
          <cell r="J875">
            <v>2</v>
          </cell>
          <cell r="K875">
            <v>2</v>
          </cell>
          <cell r="L875" t="str">
            <v>0</v>
          </cell>
          <cell r="M875" t="str">
            <v>0</v>
          </cell>
          <cell r="N875" t="str">
            <v>0</v>
          </cell>
          <cell r="O875" t="e">
            <v>#REF!</v>
          </cell>
        </row>
        <row r="876">
          <cell r="B876" t="str">
            <v>UAP-009</v>
          </cell>
          <cell r="C876" t="str">
            <v>FLUJÓMETRO PARA AUTOGENERADOR DE OXIGENO</v>
          </cell>
          <cell r="D876" t="str">
            <v>C</v>
          </cell>
          <cell r="E876" t="str">
            <v>UAP</v>
          </cell>
          <cell r="F876" t="str">
            <v>E</v>
          </cell>
          <cell r="H876">
            <v>1</v>
          </cell>
          <cell r="I876" t="e">
            <v>#REF!</v>
          </cell>
          <cell r="J876" t="str">
            <v>0</v>
          </cell>
          <cell r="K876" t="str">
            <v>0</v>
          </cell>
          <cell r="L876" t="str">
            <v>0</v>
          </cell>
          <cell r="M876" t="str">
            <v>0</v>
          </cell>
          <cell r="N876" t="str">
            <v>0</v>
          </cell>
          <cell r="O876" t="e">
            <v>#REF!</v>
          </cell>
        </row>
        <row r="877">
          <cell r="B877" t="str">
            <v>UAP-010</v>
          </cell>
          <cell r="C877" t="str">
            <v>MALETÍN DE ATENCION MEDICA</v>
          </cell>
          <cell r="D877" t="str">
            <v>C</v>
          </cell>
          <cell r="E877" t="str">
            <v>UAP</v>
          </cell>
          <cell r="F877" t="str">
            <v>E</v>
          </cell>
          <cell r="H877" t="str">
            <v>0</v>
          </cell>
          <cell r="I877" t="e">
            <v>#REF!</v>
          </cell>
          <cell r="J877" t="str">
            <v>0</v>
          </cell>
          <cell r="K877">
            <v>8</v>
          </cell>
          <cell r="L877" t="str">
            <v>0</v>
          </cell>
          <cell r="M877" t="str">
            <v>0</v>
          </cell>
          <cell r="N877" t="str">
            <v>0</v>
          </cell>
          <cell r="O877" t="e">
            <v>#REF!</v>
          </cell>
        </row>
        <row r="878">
          <cell r="B878" t="str">
            <v>UAP-011</v>
          </cell>
          <cell r="C878" t="str">
            <v>NEBULIZADOR</v>
          </cell>
          <cell r="D878" t="str">
            <v>C</v>
          </cell>
          <cell r="E878" t="str">
            <v>UAP</v>
          </cell>
          <cell r="F878" t="str">
            <v>E</v>
          </cell>
          <cell r="H878" t="str">
            <v>0</v>
          </cell>
          <cell r="I878" t="e">
            <v>#REF!</v>
          </cell>
          <cell r="J878" t="str">
            <v>0</v>
          </cell>
          <cell r="K878" t="str">
            <v>0</v>
          </cell>
          <cell r="L878" t="str">
            <v>0</v>
          </cell>
          <cell r="M878" t="str">
            <v>0</v>
          </cell>
          <cell r="N878" t="str">
            <v>0</v>
          </cell>
          <cell r="O878" t="e">
            <v>#REF!</v>
          </cell>
        </row>
        <row r="879">
          <cell r="B879" t="str">
            <v>UAP-012</v>
          </cell>
          <cell r="C879" t="str">
            <v>PISTOLAS DE CRIOTERAPIA</v>
          </cell>
          <cell r="D879" t="str">
            <v>B</v>
          </cell>
          <cell r="E879" t="str">
            <v>UAP</v>
          </cell>
          <cell r="F879" t="str">
            <v>E</v>
          </cell>
          <cell r="H879" t="str">
            <v>0</v>
          </cell>
          <cell r="I879" t="e">
            <v>#REF!</v>
          </cell>
          <cell r="J879" t="str">
            <v>0</v>
          </cell>
          <cell r="K879" t="str">
            <v>0</v>
          </cell>
          <cell r="L879" t="str">
            <v>0</v>
          </cell>
          <cell r="M879" t="str">
            <v>0</v>
          </cell>
          <cell r="N879" t="str">
            <v>0</v>
          </cell>
          <cell r="O879" t="e">
            <v>#REF!</v>
          </cell>
        </row>
        <row r="880">
          <cell r="B880" t="str">
            <v>UAP-013</v>
          </cell>
          <cell r="C880" t="str">
            <v>UNIDAD DE ASPIRACIÓN PARA RED  DE VACÍO</v>
          </cell>
          <cell r="D880" t="str">
            <v>C</v>
          </cell>
          <cell r="E880" t="str">
            <v>UAP</v>
          </cell>
          <cell r="F880" t="str">
            <v>E</v>
          </cell>
          <cell r="H880" t="str">
            <v>0</v>
          </cell>
          <cell r="I880" t="e">
            <v>#REF!</v>
          </cell>
          <cell r="J880">
            <v>2</v>
          </cell>
          <cell r="K880">
            <v>2</v>
          </cell>
          <cell r="L880" t="str">
            <v>0</v>
          </cell>
          <cell r="M880" t="str">
            <v>0</v>
          </cell>
          <cell r="N880" t="str">
            <v>0</v>
          </cell>
          <cell r="O880" t="e">
            <v>#REF!</v>
          </cell>
        </row>
        <row r="881">
          <cell r="B881" t="str">
            <v>UAP-014</v>
          </cell>
          <cell r="C881" t="str">
            <v xml:space="preserve">UNIDAD DE CALENTAMIENTO CORPORAL </v>
          </cell>
          <cell r="D881" t="str">
            <v>B</v>
          </cell>
          <cell r="E881" t="str">
            <v>UAP</v>
          </cell>
          <cell r="F881" t="str">
            <v>E</v>
          </cell>
          <cell r="H881" t="str">
            <v>0</v>
          </cell>
          <cell r="I881" t="e">
            <v>#REF!</v>
          </cell>
          <cell r="J881">
            <v>2</v>
          </cell>
          <cell r="K881" t="str">
            <v>0</v>
          </cell>
          <cell r="L881" t="str">
            <v>0</v>
          </cell>
          <cell r="M881" t="str">
            <v>0</v>
          </cell>
          <cell r="N881" t="str">
            <v>0</v>
          </cell>
          <cell r="O881" t="e">
            <v>#REF!</v>
          </cell>
        </row>
        <row r="882">
          <cell r="B882" t="str">
            <v>URO-001</v>
          </cell>
          <cell r="C882" t="str">
            <v xml:space="preserve">SET INSTRUMENTAL DE DILATADORES DE BENUIQUE </v>
          </cell>
          <cell r="D882" t="str">
            <v>I</v>
          </cell>
          <cell r="E882" t="str">
            <v>URO</v>
          </cell>
          <cell r="F882" t="str">
            <v>E</v>
          </cell>
          <cell r="H882" t="str">
            <v>0</v>
          </cell>
          <cell r="I882" t="e">
            <v>#REF!</v>
          </cell>
          <cell r="J882" t="str">
            <v>0</v>
          </cell>
          <cell r="K882" t="str">
            <v>0</v>
          </cell>
          <cell r="L882" t="str">
            <v>0</v>
          </cell>
          <cell r="M882" t="str">
            <v>0</v>
          </cell>
          <cell r="N882" t="str">
            <v>0</v>
          </cell>
          <cell r="O882" t="e">
            <v>#REF!</v>
          </cell>
        </row>
        <row r="883">
          <cell r="B883" t="str">
            <v>URO-002</v>
          </cell>
          <cell r="C883" t="str">
            <v>SET INSTRUMENTAL DE UROLOGIA</v>
          </cell>
          <cell r="D883" t="str">
            <v>I</v>
          </cell>
          <cell r="E883" t="str">
            <v>URO</v>
          </cell>
          <cell r="F883" t="str">
            <v>E</v>
          </cell>
          <cell r="H883" t="str">
            <v>0</v>
          </cell>
          <cell r="I883" t="e">
            <v>#REF!</v>
          </cell>
          <cell r="J883">
            <v>3</v>
          </cell>
          <cell r="K883" t="str">
            <v>0</v>
          </cell>
          <cell r="L883" t="str">
            <v>0</v>
          </cell>
          <cell r="M883" t="str">
            <v>0</v>
          </cell>
          <cell r="N883" t="str">
            <v>0</v>
          </cell>
          <cell r="O883" t="e">
            <v>#REF!</v>
          </cell>
        </row>
        <row r="884">
          <cell r="B884" t="str">
            <v>URO-003</v>
          </cell>
          <cell r="C884" t="str">
            <v>SET INSTRUMENTAL PARA CIRCUNSICION</v>
          </cell>
          <cell r="D884" t="str">
            <v>I</v>
          </cell>
          <cell r="E884" t="str">
            <v>URO</v>
          </cell>
          <cell r="F884" t="str">
            <v>E</v>
          </cell>
          <cell r="H884" t="str">
            <v>0</v>
          </cell>
          <cell r="I884" t="e">
            <v>#REF!</v>
          </cell>
          <cell r="J884">
            <v>3</v>
          </cell>
          <cell r="K884" t="str">
            <v>0</v>
          </cell>
          <cell r="L884" t="str">
            <v>0</v>
          </cell>
          <cell r="M884" t="str">
            <v>0</v>
          </cell>
          <cell r="N884" t="str">
            <v>0</v>
          </cell>
          <cell r="O884" t="e">
            <v>#REF!</v>
          </cell>
        </row>
        <row r="885">
          <cell r="B885" t="str">
            <v>URO-004</v>
          </cell>
          <cell r="C885" t="str">
            <v>SET INSTRUMENTAL PARA EXPLORACION VESICAL</v>
          </cell>
          <cell r="D885" t="str">
            <v>I</v>
          </cell>
          <cell r="E885" t="str">
            <v>URO</v>
          </cell>
          <cell r="F885" t="str">
            <v>E</v>
          </cell>
          <cell r="H885" t="str">
            <v>0</v>
          </cell>
          <cell r="I885" t="e">
            <v>#REF!</v>
          </cell>
          <cell r="J885">
            <v>3</v>
          </cell>
          <cell r="K885" t="str">
            <v>0</v>
          </cell>
          <cell r="L885" t="str">
            <v>0</v>
          </cell>
          <cell r="M885" t="str">
            <v>0</v>
          </cell>
          <cell r="N885" t="str">
            <v>0</v>
          </cell>
          <cell r="O885" t="e">
            <v>#REF!</v>
          </cell>
        </row>
        <row r="886">
          <cell r="B886" t="str">
            <v>URO-005</v>
          </cell>
          <cell r="C886" t="str">
            <v>SET INSTRUMENTAL PARA NEFRECTOMIA</v>
          </cell>
          <cell r="D886" t="str">
            <v>I</v>
          </cell>
          <cell r="E886" t="str">
            <v>URO</v>
          </cell>
          <cell r="F886" t="str">
            <v>E</v>
          </cell>
          <cell r="H886" t="str">
            <v>0</v>
          </cell>
          <cell r="I886" t="e">
            <v>#REF!</v>
          </cell>
          <cell r="J886">
            <v>3</v>
          </cell>
          <cell r="K886" t="str">
            <v>0</v>
          </cell>
          <cell r="L886" t="str">
            <v>0</v>
          </cell>
          <cell r="M886" t="str">
            <v>0</v>
          </cell>
          <cell r="N886" t="str">
            <v>0</v>
          </cell>
          <cell r="O886" t="e">
            <v>#REF!</v>
          </cell>
        </row>
        <row r="887">
          <cell r="B887" t="str">
            <v>URO-006</v>
          </cell>
          <cell r="C887" t="str">
            <v>SET INSTRUMENTAL PARA ORQUIECTOMIA</v>
          </cell>
          <cell r="D887" t="str">
            <v>I</v>
          </cell>
          <cell r="E887" t="str">
            <v>URO</v>
          </cell>
          <cell r="F887" t="str">
            <v>E</v>
          </cell>
          <cell r="H887" t="str">
            <v>0</v>
          </cell>
          <cell r="I887" t="e">
            <v>#REF!</v>
          </cell>
          <cell r="J887">
            <v>3</v>
          </cell>
          <cell r="K887" t="str">
            <v>0</v>
          </cell>
          <cell r="L887" t="str">
            <v>0</v>
          </cell>
          <cell r="M887" t="str">
            <v>0</v>
          </cell>
          <cell r="N887" t="str">
            <v>0</v>
          </cell>
          <cell r="O887" t="e">
            <v>#REF!</v>
          </cell>
        </row>
        <row r="888">
          <cell r="B888" t="str">
            <v>URO-007</v>
          </cell>
          <cell r="C888" t="str">
            <v>SET INSTRUMENTAL PARA PROSTACTECTOMIA</v>
          </cell>
          <cell r="D888" t="str">
            <v>I</v>
          </cell>
          <cell r="E888" t="str">
            <v>URO</v>
          </cell>
          <cell r="F888" t="str">
            <v>E</v>
          </cell>
          <cell r="H888" t="str">
            <v>0</v>
          </cell>
          <cell r="I888" t="e">
            <v>#REF!</v>
          </cell>
          <cell r="J888">
            <v>3</v>
          </cell>
          <cell r="K888" t="str">
            <v>0</v>
          </cell>
          <cell r="L888" t="str">
            <v>0</v>
          </cell>
          <cell r="M888" t="str">
            <v>0</v>
          </cell>
          <cell r="N888" t="str">
            <v>0</v>
          </cell>
          <cell r="O888" t="e">
            <v>#REF!</v>
          </cell>
        </row>
        <row r="889">
          <cell r="B889" t="str">
            <v>URO-008</v>
          </cell>
          <cell r="C889" t="str">
            <v>SET INSTRUMENTAL PARA VASECTOMIA</v>
          </cell>
          <cell r="D889" t="str">
            <v>I</v>
          </cell>
          <cell r="E889" t="str">
            <v>URO</v>
          </cell>
          <cell r="F889" t="str">
            <v>E</v>
          </cell>
          <cell r="H889" t="str">
            <v>0</v>
          </cell>
          <cell r="I889" t="e">
            <v>#REF!</v>
          </cell>
          <cell r="J889">
            <v>3</v>
          </cell>
          <cell r="K889" t="str">
            <v>0</v>
          </cell>
          <cell r="L889" t="str">
            <v>0</v>
          </cell>
          <cell r="M889" t="str">
            <v>0</v>
          </cell>
          <cell r="N889" t="str">
            <v>0</v>
          </cell>
          <cell r="O889" t="e">
            <v>#REF!</v>
          </cell>
        </row>
        <row r="890">
          <cell r="B890" t="str">
            <v>US-001</v>
          </cell>
          <cell r="C890" t="str">
            <v>DETECTOR DE LATIDOS FETALES</v>
          </cell>
          <cell r="D890" t="str">
            <v>B</v>
          </cell>
          <cell r="E890" t="str">
            <v>US</v>
          </cell>
          <cell r="F890" t="str">
            <v>E</v>
          </cell>
          <cell r="H890" t="str">
            <v>0</v>
          </cell>
          <cell r="I890" t="e">
            <v>#REF!</v>
          </cell>
          <cell r="J890">
            <v>1</v>
          </cell>
          <cell r="K890">
            <v>1</v>
          </cell>
          <cell r="L890" t="str">
            <v>0</v>
          </cell>
          <cell r="M890" t="str">
            <v>0</v>
          </cell>
          <cell r="N890" t="str">
            <v>0</v>
          </cell>
          <cell r="O890" t="e">
            <v>#REF!</v>
          </cell>
        </row>
        <row r="891">
          <cell r="B891" t="str">
            <v>US-002</v>
          </cell>
          <cell r="C891" t="str">
            <v>DETECTOR DE LATIDOS FETALES DE MESA</v>
          </cell>
          <cell r="D891" t="str">
            <v>B</v>
          </cell>
          <cell r="E891" t="str">
            <v>US</v>
          </cell>
          <cell r="F891" t="str">
            <v>E</v>
          </cell>
          <cell r="H891" t="str">
            <v>0</v>
          </cell>
          <cell r="I891" t="e">
            <v>#REF!</v>
          </cell>
          <cell r="J891">
            <v>1</v>
          </cell>
          <cell r="K891">
            <v>2</v>
          </cell>
          <cell r="L891" t="str">
            <v>0</v>
          </cell>
          <cell r="M891" t="str">
            <v>0</v>
          </cell>
          <cell r="N891" t="str">
            <v>0</v>
          </cell>
          <cell r="O891" t="e">
            <v>#REF!</v>
          </cell>
        </row>
        <row r="892">
          <cell r="B892" t="str">
            <v>US-003</v>
          </cell>
          <cell r="C892" t="str">
            <v>ECOCARDIOGRAFO DOPPLER</v>
          </cell>
          <cell r="D892" t="str">
            <v>B</v>
          </cell>
          <cell r="E892" t="str">
            <v>US</v>
          </cell>
          <cell r="F892" t="str">
            <v>E</v>
          </cell>
          <cell r="H892" t="str">
            <v>0</v>
          </cell>
          <cell r="I892" t="e">
            <v>#REF!</v>
          </cell>
          <cell r="J892" t="str">
            <v>0</v>
          </cell>
          <cell r="K892" t="str">
            <v>0</v>
          </cell>
          <cell r="L892" t="str">
            <v>0</v>
          </cell>
          <cell r="M892" t="str">
            <v>0</v>
          </cell>
          <cell r="N892" t="str">
            <v>0</v>
          </cell>
          <cell r="O892" t="e">
            <v>#REF!</v>
          </cell>
        </row>
        <row r="893">
          <cell r="B893" t="str">
            <v>US-004</v>
          </cell>
          <cell r="C893" t="str">
            <v xml:space="preserve">ECÓGRAFO DOPPLER COLOR </v>
          </cell>
          <cell r="D893" t="str">
            <v>B</v>
          </cell>
          <cell r="E893" t="str">
            <v>US</v>
          </cell>
          <cell r="F893" t="str">
            <v>E</v>
          </cell>
          <cell r="H893" t="str">
            <v>0</v>
          </cell>
          <cell r="I893" t="e">
            <v>#REF!</v>
          </cell>
          <cell r="J893" t="str">
            <v>0</v>
          </cell>
          <cell r="K893" t="str">
            <v>0</v>
          </cell>
          <cell r="L893" t="str">
            <v>0</v>
          </cell>
          <cell r="M893" t="str">
            <v>0</v>
          </cell>
          <cell r="N893" t="str">
            <v>0</v>
          </cell>
          <cell r="O893" t="e">
            <v>#REF!</v>
          </cell>
        </row>
        <row r="894">
          <cell r="B894" t="str">
            <v>US-005</v>
          </cell>
          <cell r="C894" t="str">
            <v>ECÓGRAFO DOPPLER COLOR  4D</v>
          </cell>
          <cell r="D894" t="str">
            <v>B</v>
          </cell>
          <cell r="E894" t="str">
            <v>US</v>
          </cell>
          <cell r="F894" t="str">
            <v>E</v>
          </cell>
          <cell r="H894" t="str">
            <v>0</v>
          </cell>
          <cell r="I894" t="e">
            <v>#REF!</v>
          </cell>
          <cell r="J894" t="str">
            <v>0</v>
          </cell>
          <cell r="K894" t="str">
            <v>0</v>
          </cell>
          <cell r="L894" t="str">
            <v>0</v>
          </cell>
          <cell r="M894" t="str">
            <v>0</v>
          </cell>
          <cell r="N894" t="str">
            <v>0</v>
          </cell>
          <cell r="O894" t="e">
            <v>#REF!</v>
          </cell>
        </row>
        <row r="895">
          <cell r="B895" t="str">
            <v>US-006</v>
          </cell>
          <cell r="C895" t="str">
            <v>ECÓGRAFO INTRAOPERATORIO</v>
          </cell>
          <cell r="D895" t="str">
            <v>B</v>
          </cell>
          <cell r="E895" t="str">
            <v>US</v>
          </cell>
          <cell r="F895" t="str">
            <v>E</v>
          </cell>
          <cell r="H895" t="str">
            <v>0</v>
          </cell>
          <cell r="I895" t="e">
            <v>#REF!</v>
          </cell>
          <cell r="J895">
            <v>1</v>
          </cell>
          <cell r="K895" t="str">
            <v>0</v>
          </cell>
          <cell r="L895" t="str">
            <v>0</v>
          </cell>
          <cell r="M895" t="str">
            <v>0</v>
          </cell>
          <cell r="N895" t="str">
            <v>0</v>
          </cell>
          <cell r="O895" t="e">
            <v>#REF!</v>
          </cell>
        </row>
        <row r="896">
          <cell r="B896" t="str">
            <v>US-007</v>
          </cell>
          <cell r="C896" t="str">
            <v>ECÓGRAFO MULTIPROPÓSITO</v>
          </cell>
          <cell r="D896" t="str">
            <v>B</v>
          </cell>
          <cell r="E896" t="str">
            <v>US</v>
          </cell>
          <cell r="F896" t="str">
            <v>E</v>
          </cell>
          <cell r="H896" t="str">
            <v>0</v>
          </cell>
          <cell r="I896" t="e">
            <v>#REF!</v>
          </cell>
          <cell r="J896">
            <v>1</v>
          </cell>
          <cell r="K896" t="str">
            <v>0</v>
          </cell>
          <cell r="L896" t="str">
            <v>0</v>
          </cell>
          <cell r="M896" t="str">
            <v>0</v>
          </cell>
          <cell r="N896" t="str">
            <v>0</v>
          </cell>
          <cell r="O896" t="e">
            <v>#REF!</v>
          </cell>
        </row>
        <row r="897">
          <cell r="B897" t="str">
            <v>US-008</v>
          </cell>
          <cell r="C897" t="str">
            <v>ECÓGRAFO OBSTETRICO</v>
          </cell>
          <cell r="D897" t="str">
            <v>B</v>
          </cell>
          <cell r="E897" t="str">
            <v>US</v>
          </cell>
          <cell r="F897" t="str">
            <v>E</v>
          </cell>
          <cell r="H897" t="str">
            <v>0</v>
          </cell>
          <cell r="I897" t="e">
            <v>#REF!</v>
          </cell>
          <cell r="J897" t="str">
            <v>0</v>
          </cell>
          <cell r="K897" t="str">
            <v>0</v>
          </cell>
          <cell r="L897" t="str">
            <v>0</v>
          </cell>
          <cell r="M897" t="str">
            <v>0</v>
          </cell>
          <cell r="N897" t="str">
            <v>0</v>
          </cell>
          <cell r="O897" t="e">
            <v>#REF!</v>
          </cell>
        </row>
        <row r="898">
          <cell r="B898" t="str">
            <v>US-009</v>
          </cell>
          <cell r="C898" t="str">
            <v>ECOGRAFO PORTATIL</v>
          </cell>
          <cell r="D898" t="str">
            <v>B</v>
          </cell>
          <cell r="E898" t="str">
            <v>US</v>
          </cell>
          <cell r="F898" t="str">
            <v>E</v>
          </cell>
          <cell r="H898" t="str">
            <v>0</v>
          </cell>
          <cell r="I898" t="e">
            <v>#REF!</v>
          </cell>
          <cell r="J898" t="str">
            <v>0</v>
          </cell>
          <cell r="K898" t="str">
            <v>0</v>
          </cell>
          <cell r="L898" t="str">
            <v>0</v>
          </cell>
          <cell r="M898" t="str">
            <v>0</v>
          </cell>
          <cell r="N898" t="str">
            <v>0</v>
          </cell>
          <cell r="O898" t="e">
            <v>#REF!</v>
          </cell>
        </row>
        <row r="899">
          <cell r="B899" t="str">
            <v>USV-001</v>
          </cell>
          <cell r="C899" t="str">
            <v>BOMBA DE INFUSIÓN DE 1 CANAL</v>
          </cell>
          <cell r="D899" t="str">
            <v>B</v>
          </cell>
          <cell r="E899" t="str">
            <v>USV</v>
          </cell>
          <cell r="F899" t="str">
            <v>E</v>
          </cell>
          <cell r="H899" t="str">
            <v>0</v>
          </cell>
          <cell r="I899" t="e">
            <v>#REF!</v>
          </cell>
          <cell r="J899">
            <v>1</v>
          </cell>
          <cell r="K899">
            <v>1</v>
          </cell>
          <cell r="L899" t="str">
            <v>0</v>
          </cell>
          <cell r="M899" t="str">
            <v>0</v>
          </cell>
          <cell r="N899" t="str">
            <v>0</v>
          </cell>
          <cell r="O899" t="e">
            <v>#REF!</v>
          </cell>
        </row>
        <row r="900">
          <cell r="B900" t="str">
            <v>USV-002</v>
          </cell>
          <cell r="C900" t="str">
            <v>BOMBA DE INFUSIÓN DE 2 CANALES</v>
          </cell>
          <cell r="D900" t="str">
            <v>B</v>
          </cell>
          <cell r="E900" t="str">
            <v>USV</v>
          </cell>
          <cell r="F900" t="str">
            <v>E</v>
          </cell>
          <cell r="H900" t="str">
            <v>0</v>
          </cell>
          <cell r="I900" t="e">
            <v>#REF!</v>
          </cell>
          <cell r="J900">
            <v>3</v>
          </cell>
          <cell r="K900" t="str">
            <v>0</v>
          </cell>
          <cell r="L900" t="str">
            <v>0</v>
          </cell>
          <cell r="M900" t="str">
            <v>0</v>
          </cell>
          <cell r="N900" t="str">
            <v>0</v>
          </cell>
          <cell r="O900" t="e">
            <v>#REF!</v>
          </cell>
        </row>
        <row r="901">
          <cell r="B901" t="str">
            <v>USV-003</v>
          </cell>
          <cell r="C901" t="str">
            <v>BOMBA DE INFUSION DE JERINGA</v>
          </cell>
          <cell r="D901" t="str">
            <v>B</v>
          </cell>
          <cell r="E901" t="str">
            <v>USV</v>
          </cell>
          <cell r="F901" t="str">
            <v>E</v>
          </cell>
          <cell r="H901" t="str">
            <v>0</v>
          </cell>
          <cell r="I901" t="e">
            <v>#REF!</v>
          </cell>
          <cell r="J901" t="str">
            <v>0</v>
          </cell>
          <cell r="K901" t="str">
            <v>0</v>
          </cell>
          <cell r="L901" t="str">
            <v>0</v>
          </cell>
          <cell r="M901" t="str">
            <v>0</v>
          </cell>
          <cell r="N901" t="str">
            <v>0</v>
          </cell>
          <cell r="O901" t="e">
            <v>#REF!</v>
          </cell>
        </row>
        <row r="902">
          <cell r="B902" t="str">
            <v>USV-004</v>
          </cell>
          <cell r="C902" t="str">
            <v>BOMBA DE INFUSIÓN ENTERAL</v>
          </cell>
          <cell r="D902" t="str">
            <v>B</v>
          </cell>
          <cell r="E902" t="str">
            <v>USV</v>
          </cell>
          <cell r="F902" t="str">
            <v>E</v>
          </cell>
          <cell r="H902" t="str">
            <v>0</v>
          </cell>
          <cell r="I902" t="e">
            <v>#REF!</v>
          </cell>
          <cell r="J902" t="str">
            <v>0</v>
          </cell>
          <cell r="K902" t="str">
            <v>0</v>
          </cell>
          <cell r="L902" t="str">
            <v>0</v>
          </cell>
          <cell r="M902" t="str">
            <v>0</v>
          </cell>
          <cell r="N902" t="str">
            <v>0</v>
          </cell>
          <cell r="O902" t="e">
            <v>#REF!</v>
          </cell>
        </row>
        <row r="903">
          <cell r="B903" t="str">
            <v>USV-005</v>
          </cell>
          <cell r="C903" t="str">
            <v>COCHE DE PARO EQUIPADO</v>
          </cell>
          <cell r="D903" t="str">
            <v>B</v>
          </cell>
          <cell r="E903" t="str">
            <v>USV</v>
          </cell>
          <cell r="F903" t="str">
            <v>E</v>
          </cell>
          <cell r="H903" t="str">
            <v>0</v>
          </cell>
          <cell r="I903" t="e">
            <v>#REF!</v>
          </cell>
          <cell r="J903">
            <v>1</v>
          </cell>
          <cell r="K903">
            <v>1</v>
          </cell>
          <cell r="L903" t="str">
            <v>0</v>
          </cell>
          <cell r="M903" t="str">
            <v>0</v>
          </cell>
          <cell r="N903" t="str">
            <v>0</v>
          </cell>
          <cell r="O903" t="e">
            <v>#REF!</v>
          </cell>
        </row>
        <row r="904">
          <cell r="B904" t="str">
            <v>USV-006</v>
          </cell>
          <cell r="C904" t="str">
            <v>COCHE PARA INTUBACION DIFICIL</v>
          </cell>
          <cell r="D904" t="str">
            <v>B</v>
          </cell>
          <cell r="E904" t="str">
            <v>USV</v>
          </cell>
          <cell r="F904" t="str">
            <v>E</v>
          </cell>
          <cell r="H904" t="str">
            <v>0</v>
          </cell>
          <cell r="I904" t="e">
            <v>#REF!</v>
          </cell>
          <cell r="J904">
            <v>1</v>
          </cell>
          <cell r="K904" t="str">
            <v>0</v>
          </cell>
          <cell r="L904" t="str">
            <v>0</v>
          </cell>
          <cell r="M904" t="str">
            <v>0</v>
          </cell>
          <cell r="N904" t="str">
            <v>0</v>
          </cell>
          <cell r="O904" t="e">
            <v>#REF!</v>
          </cell>
        </row>
        <row r="905">
          <cell r="B905" t="str">
            <v>USV-007</v>
          </cell>
          <cell r="C905" t="str">
            <v>EQUIPO CPAP</v>
          </cell>
          <cell r="D905" t="str">
            <v>B</v>
          </cell>
          <cell r="E905" t="str">
            <v>USV</v>
          </cell>
          <cell r="F905" t="str">
            <v>E</v>
          </cell>
          <cell r="H905" t="str">
            <v>0</v>
          </cell>
          <cell r="I905" t="e">
            <v>#REF!</v>
          </cell>
          <cell r="J905" t="str">
            <v>0</v>
          </cell>
          <cell r="K905" t="str">
            <v>0</v>
          </cell>
          <cell r="L905" t="str">
            <v>0</v>
          </cell>
          <cell r="M905" t="str">
            <v>0</v>
          </cell>
          <cell r="N905" t="str">
            <v>0</v>
          </cell>
          <cell r="O905" t="e">
            <v>#REF!</v>
          </cell>
        </row>
        <row r="906">
          <cell r="B906" t="str">
            <v>USV-008</v>
          </cell>
          <cell r="C906" t="str">
            <v>INCUBADORA DE TRANSPORTE</v>
          </cell>
          <cell r="D906" t="str">
            <v>B</v>
          </cell>
          <cell r="E906" t="str">
            <v>USV</v>
          </cell>
          <cell r="F906" t="str">
            <v>E</v>
          </cell>
          <cell r="H906" t="str">
            <v>0</v>
          </cell>
          <cell r="I906" t="e">
            <v>#REF!</v>
          </cell>
          <cell r="J906">
            <v>1</v>
          </cell>
          <cell r="K906">
            <v>1</v>
          </cell>
          <cell r="L906" t="str">
            <v>0</v>
          </cell>
          <cell r="M906" t="str">
            <v>0</v>
          </cell>
          <cell r="N906" t="str">
            <v>0</v>
          </cell>
          <cell r="O906" t="e">
            <v>#REF!</v>
          </cell>
        </row>
        <row r="907">
          <cell r="B907" t="str">
            <v>USV-009</v>
          </cell>
          <cell r="C907" t="str">
            <v xml:space="preserve">INCUBADORA ESTÁNDAR </v>
          </cell>
          <cell r="D907" t="str">
            <v>B</v>
          </cell>
          <cell r="E907" t="str">
            <v>USV</v>
          </cell>
          <cell r="F907" t="str">
            <v>E</v>
          </cell>
          <cell r="H907" t="str">
            <v>0</v>
          </cell>
          <cell r="I907" t="e">
            <v>#REF!</v>
          </cell>
          <cell r="J907">
            <v>2</v>
          </cell>
          <cell r="K907">
            <v>2</v>
          </cell>
          <cell r="L907" t="str">
            <v>0</v>
          </cell>
          <cell r="M907" t="str">
            <v>0</v>
          </cell>
          <cell r="N907" t="str">
            <v>0</v>
          </cell>
          <cell r="O907" t="e">
            <v>#REF!</v>
          </cell>
        </row>
        <row r="908">
          <cell r="B908" t="str">
            <v>USV-010</v>
          </cell>
          <cell r="C908" t="str">
            <v xml:space="preserve">INCUBADORA NEONATAL ABIERTA </v>
          </cell>
          <cell r="D908" t="str">
            <v>B</v>
          </cell>
          <cell r="E908" t="str">
            <v>USV</v>
          </cell>
          <cell r="F908" t="str">
            <v>E</v>
          </cell>
          <cell r="H908" t="str">
            <v>0</v>
          </cell>
          <cell r="I908" t="e">
            <v>#REF!</v>
          </cell>
          <cell r="J908" t="str">
            <v>0</v>
          </cell>
          <cell r="K908" t="str">
            <v>0</v>
          </cell>
          <cell r="L908" t="str">
            <v>0</v>
          </cell>
          <cell r="M908" t="str">
            <v>0</v>
          </cell>
          <cell r="N908" t="str">
            <v>0</v>
          </cell>
          <cell r="O908" t="e">
            <v>#REF!</v>
          </cell>
        </row>
        <row r="909">
          <cell r="B909" t="str">
            <v>USV-011</v>
          </cell>
          <cell r="C909" t="str">
            <v>INCUBADORA NEONATAL ABIERTA PARA UCI</v>
          </cell>
          <cell r="D909" t="str">
            <v>B</v>
          </cell>
          <cell r="E909" t="str">
            <v>USV</v>
          </cell>
          <cell r="F909" t="str">
            <v>E</v>
          </cell>
          <cell r="H909" t="str">
            <v>0</v>
          </cell>
          <cell r="I909" t="e">
            <v>#REF!</v>
          </cell>
          <cell r="J909" t="str">
            <v>0</v>
          </cell>
          <cell r="K909" t="str">
            <v>0</v>
          </cell>
          <cell r="L909" t="str">
            <v>0</v>
          </cell>
          <cell r="M909" t="str">
            <v>0</v>
          </cell>
          <cell r="N909" t="str">
            <v>0</v>
          </cell>
          <cell r="O909" t="e">
            <v>#REF!</v>
          </cell>
        </row>
        <row r="910">
          <cell r="B910" t="str">
            <v>USV-012</v>
          </cell>
          <cell r="C910" t="str">
            <v>MALETÍN DE REANIMACIÓN  NEONATAL</v>
          </cell>
          <cell r="D910" t="str">
            <v>C</v>
          </cell>
          <cell r="E910" t="str">
            <v>USV</v>
          </cell>
          <cell r="F910" t="str">
            <v>E</v>
          </cell>
          <cell r="H910" t="str">
            <v>0</v>
          </cell>
          <cell r="I910" t="e">
            <v>#REF!</v>
          </cell>
          <cell r="J910" t="str">
            <v>0</v>
          </cell>
          <cell r="K910" t="str">
            <v>0</v>
          </cell>
          <cell r="L910" t="str">
            <v>0</v>
          </cell>
          <cell r="M910" t="str">
            <v>0</v>
          </cell>
          <cell r="N910" t="str">
            <v>0</v>
          </cell>
          <cell r="O910" t="e">
            <v>#REF!</v>
          </cell>
        </row>
        <row r="911">
          <cell r="B911" t="str">
            <v>USV-013</v>
          </cell>
          <cell r="C911" t="str">
            <v>MALETÍN DE REANIMACIÓN ADULTO PEDIÁTRICO</v>
          </cell>
          <cell r="D911" t="str">
            <v>C</v>
          </cell>
          <cell r="E911" t="str">
            <v>USV</v>
          </cell>
          <cell r="F911" t="str">
            <v>E</v>
          </cell>
          <cell r="H911" t="str">
            <v>0</v>
          </cell>
          <cell r="I911" t="e">
            <v>#REF!</v>
          </cell>
          <cell r="J911">
            <v>1</v>
          </cell>
          <cell r="K911">
            <v>2</v>
          </cell>
          <cell r="L911" t="str">
            <v>0</v>
          </cell>
          <cell r="M911" t="str">
            <v>0</v>
          </cell>
          <cell r="N911" t="str">
            <v>0</v>
          </cell>
          <cell r="O911" t="e">
            <v>#REF!</v>
          </cell>
        </row>
        <row r="912">
          <cell r="B912" t="str">
            <v>USV-014</v>
          </cell>
          <cell r="C912" t="str">
            <v>MAQUINA DE ANESTESIA  CON MONITOREO COMPLETO</v>
          </cell>
          <cell r="D912" t="str">
            <v>B</v>
          </cell>
          <cell r="E912" t="str">
            <v>USV</v>
          </cell>
          <cell r="F912" t="str">
            <v>E</v>
          </cell>
          <cell r="H912" t="str">
            <v>0</v>
          </cell>
          <cell r="I912" t="e">
            <v>#REF!</v>
          </cell>
          <cell r="J912" t="str">
            <v>0</v>
          </cell>
          <cell r="K912" t="str">
            <v>0</v>
          </cell>
          <cell r="L912" t="str">
            <v>0</v>
          </cell>
          <cell r="M912" t="str">
            <v>0</v>
          </cell>
          <cell r="N912" t="str">
            <v>0</v>
          </cell>
          <cell r="O912" t="e">
            <v>#REF!</v>
          </cell>
        </row>
        <row r="913">
          <cell r="B913" t="str">
            <v>USV-015</v>
          </cell>
          <cell r="C913" t="str">
            <v>MAQUINA DE ANESTESIA CON MONITOREO BASICO</v>
          </cell>
          <cell r="D913" t="str">
            <v>B</v>
          </cell>
          <cell r="E913" t="str">
            <v>USV</v>
          </cell>
          <cell r="F913" t="str">
            <v>E</v>
          </cell>
          <cell r="H913" t="str">
            <v>0</v>
          </cell>
          <cell r="I913" t="e">
            <v>#REF!</v>
          </cell>
          <cell r="J913" t="str">
            <v>0</v>
          </cell>
          <cell r="K913" t="str">
            <v>0</v>
          </cell>
          <cell r="L913" t="str">
            <v>0</v>
          </cell>
          <cell r="M913" t="str">
            <v>0</v>
          </cell>
          <cell r="N913" t="str">
            <v>0</v>
          </cell>
          <cell r="O913" t="e">
            <v>#REF!</v>
          </cell>
        </row>
        <row r="914">
          <cell r="B914" t="str">
            <v>USV-016</v>
          </cell>
          <cell r="C914" t="str">
            <v>RESUCITADOR MANUAL ADULTO</v>
          </cell>
          <cell r="D914" t="str">
            <v>C</v>
          </cell>
          <cell r="E914" t="str">
            <v>USV</v>
          </cell>
          <cell r="F914" t="str">
            <v>E</v>
          </cell>
          <cell r="H914" t="str">
            <v>0</v>
          </cell>
          <cell r="I914" t="e">
            <v>#REF!</v>
          </cell>
          <cell r="J914" t="str">
            <v>0</v>
          </cell>
          <cell r="K914" t="str">
            <v>0</v>
          </cell>
          <cell r="L914" t="str">
            <v>0</v>
          </cell>
          <cell r="M914" t="str">
            <v>0</v>
          </cell>
          <cell r="N914" t="str">
            <v>0</v>
          </cell>
          <cell r="O914" t="e">
            <v>#REF!</v>
          </cell>
        </row>
        <row r="915">
          <cell r="B915" t="str">
            <v>USV-017</v>
          </cell>
          <cell r="C915" t="str">
            <v>RESUCITADOR MANUAL ADULTO PEDIÁTRICO</v>
          </cell>
          <cell r="D915" t="str">
            <v>C</v>
          </cell>
          <cell r="E915" t="str">
            <v>USV</v>
          </cell>
          <cell r="F915" t="str">
            <v>E</v>
          </cell>
          <cell r="H915" t="str">
            <v>0</v>
          </cell>
          <cell r="I915" t="e">
            <v>#REF!</v>
          </cell>
          <cell r="J915" t="str">
            <v>0</v>
          </cell>
          <cell r="K915" t="str">
            <v>0</v>
          </cell>
          <cell r="L915" t="str">
            <v>0</v>
          </cell>
          <cell r="M915" t="str">
            <v>0</v>
          </cell>
          <cell r="N915" t="str">
            <v>0</v>
          </cell>
          <cell r="O915" t="e">
            <v>#REF!</v>
          </cell>
        </row>
        <row r="916">
          <cell r="B916" t="str">
            <v>USV-018</v>
          </cell>
          <cell r="C916" t="str">
            <v>RESUCITADOR MANUAL ADULTO, PEDIÁTRICO Y NEONATAL</v>
          </cell>
          <cell r="D916" t="str">
            <v>C</v>
          </cell>
          <cell r="E916" t="str">
            <v>USV</v>
          </cell>
          <cell r="F916" t="str">
            <v>E</v>
          </cell>
          <cell r="H916" t="str">
            <v>0</v>
          </cell>
          <cell r="I916" t="e">
            <v>#REF!</v>
          </cell>
          <cell r="J916">
            <v>1</v>
          </cell>
          <cell r="K916">
            <v>2</v>
          </cell>
          <cell r="L916" t="str">
            <v>0</v>
          </cell>
          <cell r="M916" t="str">
            <v>0</v>
          </cell>
          <cell r="N916" t="str">
            <v>0</v>
          </cell>
          <cell r="O916" t="e">
            <v>#REF!</v>
          </cell>
        </row>
        <row r="917">
          <cell r="B917" t="str">
            <v>USV-019</v>
          </cell>
          <cell r="C917" t="str">
            <v>RESUCITADOR MANUAL NEONATAL</v>
          </cell>
          <cell r="D917" t="str">
            <v>C</v>
          </cell>
          <cell r="E917" t="str">
            <v>USV</v>
          </cell>
          <cell r="F917" t="str">
            <v>E</v>
          </cell>
          <cell r="H917" t="str">
            <v>0</v>
          </cell>
          <cell r="I917" t="e">
            <v>#REF!</v>
          </cell>
          <cell r="J917">
            <v>3</v>
          </cell>
          <cell r="K917" t="str">
            <v>0</v>
          </cell>
          <cell r="L917" t="str">
            <v>0</v>
          </cell>
          <cell r="M917" t="str">
            <v>0</v>
          </cell>
          <cell r="N917" t="str">
            <v>0</v>
          </cell>
          <cell r="O917" t="e">
            <v>#REF!</v>
          </cell>
        </row>
        <row r="918">
          <cell r="B918" t="str">
            <v>USV-020</v>
          </cell>
          <cell r="C918" t="str">
            <v>RESUCITADOR MANUAL PEDIÁTRICO</v>
          </cell>
          <cell r="D918" t="str">
            <v>C</v>
          </cell>
          <cell r="E918" t="str">
            <v>USV</v>
          </cell>
          <cell r="F918" t="str">
            <v>E</v>
          </cell>
          <cell r="H918" t="str">
            <v>0</v>
          </cell>
          <cell r="I918" t="e">
            <v>#REF!</v>
          </cell>
          <cell r="J918" t="str">
            <v>0</v>
          </cell>
          <cell r="K918" t="str">
            <v>0</v>
          </cell>
          <cell r="L918" t="str">
            <v>0</v>
          </cell>
          <cell r="M918" t="str">
            <v>0</v>
          </cell>
          <cell r="N918" t="str">
            <v>0</v>
          </cell>
          <cell r="O918" t="e">
            <v>#REF!</v>
          </cell>
        </row>
        <row r="919">
          <cell r="B919" t="str">
            <v>USV-021</v>
          </cell>
          <cell r="C919" t="str">
            <v>RESUCITADOR MANUAL PEDIÁTRICO /NEONATAL</v>
          </cell>
          <cell r="D919" t="str">
            <v>C</v>
          </cell>
          <cell r="E919" t="str">
            <v>USV</v>
          </cell>
          <cell r="F919" t="str">
            <v>E</v>
          </cell>
          <cell r="H919" t="str">
            <v>0</v>
          </cell>
          <cell r="I919" t="e">
            <v>#REF!</v>
          </cell>
          <cell r="J919" t="str">
            <v>0</v>
          </cell>
          <cell r="K919" t="str">
            <v>0</v>
          </cell>
          <cell r="L919" t="str">
            <v>0</v>
          </cell>
          <cell r="M919" t="str">
            <v>0</v>
          </cell>
          <cell r="N919" t="str">
            <v>0</v>
          </cell>
          <cell r="O919" t="e">
            <v>#REF!</v>
          </cell>
        </row>
        <row r="920">
          <cell r="B920" t="str">
            <v>USV-022</v>
          </cell>
          <cell r="C920" t="str">
            <v xml:space="preserve">VENTILADOR ADULTO - PEDIÁTRICO - NEONATAL </v>
          </cell>
          <cell r="D920" t="str">
            <v>B</v>
          </cell>
          <cell r="E920" t="str">
            <v>USV</v>
          </cell>
          <cell r="F920" t="str">
            <v>E</v>
          </cell>
          <cell r="H920" t="str">
            <v>0</v>
          </cell>
          <cell r="I920" t="e">
            <v>#REF!</v>
          </cell>
          <cell r="J920" t="str">
            <v>0</v>
          </cell>
          <cell r="K920" t="str">
            <v>0</v>
          </cell>
          <cell r="L920" t="str">
            <v>0</v>
          </cell>
          <cell r="M920" t="str">
            <v>0</v>
          </cell>
          <cell r="N920" t="str">
            <v>0</v>
          </cell>
          <cell r="O920" t="e">
            <v>#REF!</v>
          </cell>
        </row>
        <row r="921">
          <cell r="B921" t="str">
            <v>USV-023</v>
          </cell>
          <cell r="C921" t="str">
            <v>VENTILADOR DE TRANSPORTE</v>
          </cell>
          <cell r="D921" t="str">
            <v>B</v>
          </cell>
          <cell r="E921" t="str">
            <v>USV</v>
          </cell>
          <cell r="F921" t="str">
            <v>E</v>
          </cell>
          <cell r="H921" t="str">
            <v>0</v>
          </cell>
          <cell r="I921" t="e">
            <v>#REF!</v>
          </cell>
          <cell r="J921">
            <v>1</v>
          </cell>
          <cell r="K921" t="str">
            <v>0</v>
          </cell>
          <cell r="L921" t="str">
            <v>0</v>
          </cell>
          <cell r="M921" t="str">
            <v>0</v>
          </cell>
          <cell r="N921" t="str">
            <v>0</v>
          </cell>
          <cell r="O921" t="e">
            <v>#REF!</v>
          </cell>
        </row>
        <row r="922">
          <cell r="B922" t="str">
            <v>USV-024</v>
          </cell>
          <cell r="C922" t="str">
            <v>VENTILADOR MECÁNICO ADULTO PEDIÁTRICO</v>
          </cell>
          <cell r="D922" t="str">
            <v>B</v>
          </cell>
          <cell r="E922" t="str">
            <v>USV</v>
          </cell>
          <cell r="F922" t="str">
            <v>E</v>
          </cell>
          <cell r="H922" t="str">
            <v>0</v>
          </cell>
          <cell r="I922" t="e">
            <v>#REF!</v>
          </cell>
          <cell r="J922" t="str">
            <v>0</v>
          </cell>
          <cell r="K922" t="str">
            <v>0</v>
          </cell>
          <cell r="L922" t="str">
            <v>0</v>
          </cell>
          <cell r="M922" t="str">
            <v>0</v>
          </cell>
          <cell r="N922" t="str">
            <v>0</v>
          </cell>
          <cell r="O922" t="e">
            <v>#REF!</v>
          </cell>
        </row>
        <row r="923">
          <cell r="B923" t="str">
            <v>USV-025</v>
          </cell>
          <cell r="C923" t="str">
            <v>VENTILADOR MECÁNICO NEONATAL</v>
          </cell>
          <cell r="D923" t="str">
            <v>B</v>
          </cell>
          <cell r="E923" t="str">
            <v>USV</v>
          </cell>
          <cell r="F923" t="str">
            <v>E</v>
          </cell>
          <cell r="H923" t="str">
            <v>0</v>
          </cell>
          <cell r="I923" t="e">
            <v>#REF!</v>
          </cell>
          <cell r="J923" t="str">
            <v>0</v>
          </cell>
          <cell r="K923" t="str">
            <v>0</v>
          </cell>
          <cell r="L923" t="str">
            <v>0</v>
          </cell>
          <cell r="M923" t="str">
            <v>0</v>
          </cell>
          <cell r="N923" t="str">
            <v>0</v>
          </cell>
          <cell r="O923" t="e">
            <v>#REF!</v>
          </cell>
        </row>
      </sheetData>
      <sheetData sheetId="8"/>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2)"/>
      <sheetName val="RRHH"/>
      <sheetName val="INGRESOS"/>
      <sheetName val="COSTOS"/>
      <sheetName val="VACST"/>
      <sheetName val="Sensib. IE-VACST"/>
      <sheetName val="CDE"/>
      <sheetName val="POB. DIRESA CUSCO"/>
      <sheetName val="Pob. DIRESA 2013"/>
      <sheetName val="Poblaciones"/>
      <sheetName val="Dmda."/>
      <sheetName val="P1"/>
      <sheetName val="P2"/>
      <sheetName val="P3"/>
      <sheetName val="PMF"/>
      <sheetName val="Estadística"/>
      <sheetName val="Morbilidad"/>
      <sheetName val="Hoja2"/>
      <sheetName val="Medicina Familiar"/>
      <sheetName val="ATD PRO"/>
      <sheetName val="No Transmisibles"/>
      <sheetName val="ATD ATC HOSPITALES"/>
      <sheetName val="Hoja1"/>
    </sheetNames>
    <sheetDataSet>
      <sheetData sheetId="0" refreshError="1"/>
      <sheetData sheetId="1" refreshError="1"/>
      <sheetData sheetId="2" refreshError="1"/>
      <sheetData sheetId="3" refreshError="1"/>
      <sheetData sheetId="4" refreshError="1">
        <row r="85">
          <cell r="D85">
            <v>35430675.856298864</v>
          </cell>
          <cell r="V85">
            <v>38118489.575912282</v>
          </cell>
        </row>
        <row r="87">
          <cell r="D87">
            <v>3281888.4531887695</v>
          </cell>
        </row>
      </sheetData>
      <sheetData sheetId="5" refreshError="1"/>
      <sheetData sheetId="6" refreshError="1"/>
      <sheetData sheetId="7" refreshError="1"/>
      <sheetData sheetId="8" refreshError="1">
        <row r="5">
          <cell r="E5">
            <v>1.4307886312930449E-2</v>
          </cell>
          <cell r="AP5">
            <v>1.7993985837617615E-2</v>
          </cell>
        </row>
        <row r="6">
          <cell r="AP6">
            <v>2.1042791124281229E-2</v>
          </cell>
        </row>
        <row r="7">
          <cell r="AP7">
            <v>2.4823452409659306E-2</v>
          </cell>
        </row>
      </sheetData>
      <sheetData sheetId="9" refreshError="1"/>
      <sheetData sheetId="10" refreshError="1">
        <row r="14">
          <cell r="H14">
            <v>0.93177903962695652</v>
          </cell>
        </row>
        <row r="66">
          <cell r="D66">
            <v>1</v>
          </cell>
          <cell r="E66">
            <v>0.56999999999999995</v>
          </cell>
          <cell r="F66">
            <v>0.5</v>
          </cell>
        </row>
        <row r="67">
          <cell r="H67">
            <v>3231.5579999999995</v>
          </cell>
          <cell r="K67">
            <v>5876.1299999999992</v>
          </cell>
          <cell r="L67">
            <v>16157.789999999997</v>
          </cell>
        </row>
      </sheetData>
      <sheetData sheetId="11" refreshError="1"/>
      <sheetData sheetId="12" refreshError="1"/>
      <sheetData sheetId="13" refreshError="1"/>
      <sheetData sheetId="14" refreshError="1"/>
      <sheetData sheetId="15" refreshError="1">
        <row r="3">
          <cell r="E3">
            <v>0.65054154122980035</v>
          </cell>
        </row>
        <row r="65">
          <cell r="E65">
            <v>0.17687838387766494</v>
          </cell>
        </row>
        <row r="77">
          <cell r="E77">
            <v>2.5893958076448828E-2</v>
          </cell>
        </row>
      </sheetData>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REG"/>
      <sheetName val="POB.NAC"/>
      <sheetName val="POB.PENAL"/>
      <sheetName val="GI"/>
      <sheetName val="OC"/>
      <sheetName val="TD"/>
      <sheetName val="Hoja2"/>
      <sheetName val="POB. PROYECTADA"/>
      <sheetName val="DEMANDA"/>
      <sheetName val="OFERTA"/>
      <sheetName val="OTROS COSTOS"/>
      <sheetName val="INVENTARIO ACTUAL"/>
      <sheetName val="BRECHA"/>
      <sheetName val="ALTERNATIVA 1"/>
      <sheetName val="EQUIP.ALT 1y2"/>
      <sheetName val="ALTERNATIVA 2"/>
      <sheetName val="COSTOS OP Y MTN"/>
      <sheetName val="FLUJOS"/>
      <sheetName val="sensibilidad.proliv"/>
      <sheetName val="SENSIBILIDAD"/>
      <sheetName val="BENEFICIOS INCR"/>
      <sheetName val="MATRIZ MARCO LOGICO"/>
      <sheetName val="PLAN DE IMPLEMENTACIÓN"/>
      <sheetName val="sensibilidad propoli"/>
      <sheetName val="Inputs"/>
      <sheetName val="Calculos"/>
      <sheetName val="Costos Infra y E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Hoja4"/>
      <sheetName val="demanda oferta"/>
      <sheetName val="Hoja6"/>
      <sheetName val="Involucrados"/>
      <sheetName val="Equipamiento"/>
      <sheetName val="Operación y mantenimeitno"/>
      <sheetName val="ALT1-COSTOS"/>
      <sheetName val="ALT2-COSTOS"/>
      <sheetName val="FLUJOS "/>
      <sheetName val="SENSIBILIDAD"/>
      <sheetName val="IMPACTO AMB."/>
      <sheetName val="MARCO LOGICO"/>
      <sheetName val="PLAN IMPLE."/>
      <sheetName val="sensibilidad.proliv"/>
      <sheetName val="cie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3">
          <cell r="P13">
            <v>-0.5</v>
          </cell>
        </row>
      </sheetData>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ón"/>
      <sheetName val="EXP+PLAN1+SUP"/>
      <sheetName val="GG"/>
      <sheetName val="COMPONENTES"/>
      <sheetName val="ESPECIALIDADES"/>
      <sheetName val="ALT2"/>
      <sheetName val="O&amp;M"/>
      <sheetName val="Ev. Social"/>
      <sheetName val="Sensibilidad"/>
      <sheetName val="Sostenibilidad"/>
      <sheetName val="ML"/>
      <sheetName val="O"/>
      <sheetName val="INGRESOS PIP"/>
      <sheetName val="RRHH"/>
      <sheetName val="e.inform"/>
      <sheetName val="capacit"/>
      <sheetName val="R5Y6"/>
      <sheetName val="Línea Base"/>
      <sheetName val="e.estruct"/>
      <sheetName val="e.electr"/>
      <sheetName val="e.mecáni"/>
      <sheetName val="e.equi"/>
      <sheetName val="e.sanita"/>
      <sheetName val="e.arqui"/>
      <sheetName val="plan mante"/>
      <sheetName val="Imple"/>
      <sheetName val="REPOSI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Proyecciones"/>
      <sheetName val="OyD-AP"/>
      <sheetName val="Inv Agua pm"/>
      <sheetName val="Inv. Agua Año 0"/>
      <sheetName val="Inv Alcant pm"/>
      <sheetName val="Inv. Alcantarillado Año 0"/>
      <sheetName val="Inv Trata pm"/>
      <sheetName val="Inv.Planta de Tratamiento Año 0"/>
      <sheetName val="Gastos Pre Operativos"/>
      <sheetName val="Resumen de Inversiones año 0"/>
      <sheetName val="OyM sin pyto a PM"/>
      <sheetName val="OyM Fijos"/>
      <sheetName val="Inversion futura y OyM incr. PM"/>
      <sheetName val="OyM con pyto PM"/>
      <sheetName val="Flujo OyM a PM"/>
      <sheetName val="Flujo de inversiones PM"/>
      <sheetName val="Flujo Costos incrementales a PM"/>
      <sheetName val="OyM sin pyto PS"/>
      <sheetName val="OyM con pyto PS"/>
      <sheetName val="Flujo OyM a PS"/>
      <sheetName val="Flujo de inversiones PS"/>
      <sheetName val="Flujo Costos increment.a PS"/>
      <sheetName val="Beneficios nuevos usuarios"/>
      <sheetName val="Beneficios antigos usuarios"/>
      <sheetName val="Flujo Beneficios"/>
      <sheetName val="Eval. Agua"/>
      <sheetName val="Sens.agua"/>
      <sheetName val="Riesgo agua"/>
      <sheetName val="Eval. Alcant"/>
      <sheetName val="Sens.Alcant"/>
      <sheetName val="Eval. Trat"/>
      <sheetName val="Sens. Trat"/>
      <sheetName val="Tarifa agua"/>
      <sheetName val="Tarifa Alcant y Trat."/>
      <sheetName val="Sensibilid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6">
          <cell r="D36">
            <v>-0.5</v>
          </cell>
        </row>
      </sheetData>
      <sheetData sheetId="28"/>
      <sheetData sheetId="29"/>
      <sheetData sheetId="30"/>
      <sheetData sheetId="31"/>
      <sheetData sheetId="32"/>
      <sheetData sheetId="33"/>
      <sheetData sheetId="34"/>
      <sheetData sheetId="3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ARIO"/>
      <sheetName val="EQ_ALTER. 1"/>
      <sheetName val="PPTOALT1"/>
      <sheetName val="F17 A1"/>
      <sheetName val="EQ_ALTER. 2"/>
      <sheetName val="PPTOALT2"/>
      <sheetName val="F17 A2"/>
      <sheetName val="Costos-op-man"/>
      <sheetName val="Planilla Sit. Act."/>
      <sheetName val="Planilla_con proyecto"/>
      <sheetName val="Detalle Cost Op Irma"/>
      <sheetName val="Detalle Cost Op"/>
      <sheetName val="Cost-ScA1"/>
      <sheetName val="Cost-ScA2"/>
      <sheetName val="Cost-PrA1"/>
      <sheetName val="Cost-PrA2"/>
      <sheetName val="dem-ofert"/>
      <sheetName val="CostoE-Pr"/>
      <sheetName val="CostoE-Sc"/>
      <sheetName val="F25"/>
      <sheetName val="Sens.agua"/>
      <sheetName val="Encofrado BVR Unispan"/>
    </sheetNames>
    <sheetDataSet>
      <sheetData sheetId="0">
        <row r="9">
          <cell r="B9" t="str">
            <v>1.00.00</v>
          </cell>
        </row>
      </sheetData>
      <sheetData sheetId="1">
        <row r="9">
          <cell r="B9" t="str">
            <v>1.00.00</v>
          </cell>
        </row>
      </sheetData>
      <sheetData sheetId="2" refreshError="1">
        <row r="9">
          <cell r="B9" t="str">
            <v>1.00.00</v>
          </cell>
          <cell r="C9" t="str">
            <v>INFRAESTRUCTURA</v>
          </cell>
          <cell r="I9">
            <v>975529.8</v>
          </cell>
        </row>
        <row r="10">
          <cell r="B10" t="str">
            <v>1.03.00</v>
          </cell>
          <cell r="C10" t="str">
            <v>PRIMER PISO</v>
          </cell>
          <cell r="E10" t="str">
            <v>m2</v>
          </cell>
          <cell r="F10">
            <v>260.25</v>
          </cell>
          <cell r="G10">
            <v>973</v>
          </cell>
          <cell r="H10">
            <v>253223.25</v>
          </cell>
        </row>
        <row r="11">
          <cell r="C11" t="str">
            <v>1.03.01</v>
          </cell>
          <cell r="D11" t="str">
            <v>SECTOR PUBLICO</v>
          </cell>
        </row>
        <row r="12">
          <cell r="C12" t="str">
            <v>1.03.02</v>
          </cell>
          <cell r="D12" t="str">
            <v>ADMINISTRACION</v>
          </cell>
        </row>
        <row r="13">
          <cell r="C13" t="str">
            <v>1.03.03</v>
          </cell>
          <cell r="D13" t="str">
            <v>SECTOR PNP</v>
          </cell>
        </row>
        <row r="14">
          <cell r="B14" t="str">
            <v>1.04.00</v>
          </cell>
          <cell r="C14" t="str">
            <v>SEGUNDO PISO</v>
          </cell>
          <cell r="E14" t="str">
            <v>m2</v>
          </cell>
          <cell r="F14">
            <v>260.25</v>
          </cell>
          <cell r="G14">
            <v>973</v>
          </cell>
          <cell r="H14">
            <v>253223.25</v>
          </cell>
        </row>
        <row r="15">
          <cell r="C15" t="str">
            <v>1.04.01</v>
          </cell>
          <cell r="D15" t="str">
            <v>MODULO COORPORATIVO 1</v>
          </cell>
        </row>
        <row r="16">
          <cell r="C16" t="str">
            <v>1.04.02</v>
          </cell>
          <cell r="D16" t="str">
            <v>SECTOR INTERROGATORIOS</v>
          </cell>
        </row>
        <row r="17">
          <cell r="B17" t="str">
            <v>1.05.00</v>
          </cell>
          <cell r="C17" t="str">
            <v>TERCER PISO</v>
          </cell>
          <cell r="E17" t="str">
            <v>m2</v>
          </cell>
          <cell r="F17">
            <v>315</v>
          </cell>
          <cell r="G17">
            <v>973</v>
          </cell>
          <cell r="H17">
            <v>306495</v>
          </cell>
        </row>
        <row r="18">
          <cell r="C18" t="str">
            <v>1.05.01</v>
          </cell>
          <cell r="D18" t="str">
            <v>MODULO COORPORATIVO 2</v>
          </cell>
        </row>
        <row r="19">
          <cell r="C19" t="str">
            <v>1.05.02</v>
          </cell>
          <cell r="D19" t="str">
            <v xml:space="preserve">FISCALIA PROVINCIAL CIVIL Y FAMILIA </v>
          </cell>
        </row>
        <row r="20">
          <cell r="D20" t="str">
            <v>Sub Total</v>
          </cell>
          <cell r="H20">
            <v>812941.5</v>
          </cell>
        </row>
        <row r="21">
          <cell r="D21" t="str">
            <v>Gastos Generales y Utilidad (20%)</v>
          </cell>
          <cell r="H21">
            <v>162588.30000000002</v>
          </cell>
        </row>
        <row r="22">
          <cell r="D22" t="str">
            <v>Total ampliación Infraestructura</v>
          </cell>
          <cell r="H22">
            <v>975529.8</v>
          </cell>
        </row>
        <row r="25">
          <cell r="B25" t="str">
            <v>2.00.00</v>
          </cell>
          <cell r="C25" t="str">
            <v>EQUIPAMIENTO Y MOBILIARIO</v>
          </cell>
          <cell r="I25">
            <v>199678.15126050421</v>
          </cell>
        </row>
        <row r="26">
          <cell r="D26" t="str">
            <v>Equipos de Oficina</v>
          </cell>
          <cell r="E26" t="str">
            <v>glb</v>
          </cell>
          <cell r="F26">
            <v>1</v>
          </cell>
          <cell r="G26">
            <v>160427.731092437</v>
          </cell>
          <cell r="H26">
            <v>160427.731092437</v>
          </cell>
        </row>
        <row r="27">
          <cell r="D27" t="str">
            <v>Mobiliario</v>
          </cell>
          <cell r="E27" t="str">
            <v>glb</v>
          </cell>
          <cell r="F27">
            <v>1</v>
          </cell>
          <cell r="G27">
            <v>39250.420168067227</v>
          </cell>
          <cell r="H27">
            <v>39250.420168067227</v>
          </cell>
        </row>
        <row r="28">
          <cell r="F28" t="str">
            <v>Sub Total</v>
          </cell>
          <cell r="I28">
            <v>1175207.9512605043</v>
          </cell>
        </row>
        <row r="29">
          <cell r="F29" t="str">
            <v>Impuestos (19%)</v>
          </cell>
          <cell r="I29">
            <v>223289.51073949583</v>
          </cell>
        </row>
        <row r="30">
          <cell r="F30" t="str">
            <v>Total</v>
          </cell>
          <cell r="I30">
            <v>1398497.4620000001</v>
          </cell>
        </row>
      </sheetData>
      <sheetData sheetId="3">
        <row r="9">
          <cell r="B9" t="str">
            <v>1.00.00</v>
          </cell>
        </row>
      </sheetData>
      <sheetData sheetId="4">
        <row r="9">
          <cell r="B9" t="str">
            <v>1.00.00</v>
          </cell>
        </row>
      </sheetData>
      <sheetData sheetId="5">
        <row r="9">
          <cell r="B9" t="str">
            <v>1.00.00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sp Macroregional Cusco"/>
    </sheetNames>
    <sheetDataSet>
      <sheetData sheetId="0">
        <row r="2">
          <cell r="B2" t="str">
            <v>LISTADO DE EQUIPOS</v>
          </cell>
          <cell r="C2" t="str">
            <v>Valor Unitario (Nuevos Soles)</v>
          </cell>
        </row>
        <row r="3">
          <cell r="B3" t="str">
            <v>Agitador vortex</v>
          </cell>
          <cell r="C3">
            <v>4800</v>
          </cell>
        </row>
        <row r="4">
          <cell r="B4" t="str">
            <v>Amalgamador</v>
          </cell>
          <cell r="C4">
            <v>1500</v>
          </cell>
        </row>
        <row r="5">
          <cell r="B5" t="str">
            <v xml:space="preserve">Ambulancia, para transporte terrestre urbana tipo II </v>
          </cell>
          <cell r="C5">
            <v>210000</v>
          </cell>
        </row>
        <row r="6">
          <cell r="B6" t="str">
            <v xml:space="preserve">Ambulancia, para transporte terrestre urbana tipo III </v>
          </cell>
          <cell r="C6">
            <v>240000</v>
          </cell>
        </row>
        <row r="7">
          <cell r="B7" t="str">
            <v>Amnioscopio</v>
          </cell>
          <cell r="C7">
            <v>800</v>
          </cell>
        </row>
        <row r="8">
          <cell r="B8" t="str">
            <v>Analizador de desfibrilador</v>
          </cell>
          <cell r="C8">
            <v>32000</v>
          </cell>
        </row>
        <row r="9">
          <cell r="B9" t="str">
            <v>Analizador de electrolitos y gases en la sangre</v>
          </cell>
          <cell r="C9">
            <v>30000</v>
          </cell>
        </row>
        <row r="10">
          <cell r="B10" t="str">
            <v>Analizador de gases anestésicos</v>
          </cell>
          <cell r="C10">
            <v>26000</v>
          </cell>
        </row>
        <row r="11">
          <cell r="B11" t="str">
            <v>Analizador de PH</v>
          </cell>
          <cell r="C11">
            <v>12000</v>
          </cell>
        </row>
        <row r="12">
          <cell r="B12" t="str">
            <v>Analizador de seguridad eléctrica</v>
          </cell>
          <cell r="C12">
            <v>34000</v>
          </cell>
        </row>
        <row r="13">
          <cell r="B13" t="str">
            <v>Analizador para unidad de electrocirugía</v>
          </cell>
          <cell r="C13">
            <v>30000</v>
          </cell>
        </row>
        <row r="14">
          <cell r="B14" t="str">
            <v>Archivador de historias clínicas</v>
          </cell>
          <cell r="C14">
            <v>350</v>
          </cell>
        </row>
        <row r="15">
          <cell r="B15" t="str">
            <v>Aspirador de secreciones</v>
          </cell>
          <cell r="C15">
            <v>1500</v>
          </cell>
        </row>
        <row r="16">
          <cell r="B16" t="str">
            <v>Aspirador de secreciones, neonatal</v>
          </cell>
          <cell r="C16">
            <v>1500</v>
          </cell>
        </row>
        <row r="17">
          <cell r="B17" t="str">
            <v>Aspirador quirúrgico,  base rodable</v>
          </cell>
          <cell r="C17">
            <v>6000</v>
          </cell>
        </row>
        <row r="18">
          <cell r="B18" t="str">
            <v>Aspirador ultrasónico</v>
          </cell>
          <cell r="C18">
            <v>100000</v>
          </cell>
        </row>
        <row r="19">
          <cell r="B19" t="str">
            <v>Audiómetro</v>
          </cell>
          <cell r="C19">
            <v>15000</v>
          </cell>
        </row>
        <row r="20">
          <cell r="B20" t="str">
            <v>Balanza</v>
          </cell>
          <cell r="C20">
            <v>1000</v>
          </cell>
        </row>
        <row r="21">
          <cell r="B21" t="str">
            <v>Balanza analítica</v>
          </cell>
          <cell r="C21">
            <v>5000</v>
          </cell>
        </row>
        <row r="22">
          <cell r="B22" t="str">
            <v>Balanza electrónica</v>
          </cell>
          <cell r="C22">
            <v>2000</v>
          </cell>
        </row>
        <row r="23">
          <cell r="B23" t="str">
            <v>Balanza electrónica, neonatal</v>
          </cell>
          <cell r="C23">
            <v>2000</v>
          </cell>
        </row>
        <row r="24">
          <cell r="B24" t="str">
            <v>Balanza mecánica</v>
          </cell>
          <cell r="C24">
            <v>900</v>
          </cell>
        </row>
        <row r="25">
          <cell r="B25" t="str">
            <v>Balanza mecánica de pie con tallímetro</v>
          </cell>
          <cell r="C25">
            <v>1000</v>
          </cell>
        </row>
        <row r="26">
          <cell r="B26" t="str">
            <v>Balanza mecánica pediátrica de sobremesa</v>
          </cell>
          <cell r="C26">
            <v>900</v>
          </cell>
        </row>
        <row r="27">
          <cell r="B27" t="str">
            <v>Balón de contrapulsación aórtica</v>
          </cell>
          <cell r="C27">
            <v>80000</v>
          </cell>
        </row>
        <row r="28">
          <cell r="B28" t="str">
            <v>Banca metálica</v>
          </cell>
          <cell r="C28">
            <v>160</v>
          </cell>
        </row>
        <row r="29">
          <cell r="B29" t="str">
            <v>Bandeja metálica simple para escritorio</v>
          </cell>
          <cell r="C29">
            <v>40</v>
          </cell>
        </row>
        <row r="30">
          <cell r="B30" t="str">
            <v>Baño de parafina</v>
          </cell>
          <cell r="C30">
            <v>23900</v>
          </cell>
        </row>
        <row r="31">
          <cell r="B31" t="str">
            <v>Baño maría</v>
          </cell>
          <cell r="C31">
            <v>6000</v>
          </cell>
        </row>
        <row r="32">
          <cell r="B32" t="str">
            <v>Barras paralelas</v>
          </cell>
          <cell r="C32">
            <v>600</v>
          </cell>
        </row>
        <row r="33">
          <cell r="B33" t="str">
            <v>Bicicleta ergométrica, adulto</v>
          </cell>
          <cell r="C33">
            <v>12000</v>
          </cell>
        </row>
        <row r="34">
          <cell r="B34" t="str">
            <v>Bicicleta ergométrica, pediátrica</v>
          </cell>
          <cell r="C34">
            <v>6000</v>
          </cell>
        </row>
        <row r="35">
          <cell r="B35" t="str">
            <v>Biombo metálico de 2 cuerpos</v>
          </cell>
          <cell r="C35">
            <v>200</v>
          </cell>
        </row>
        <row r="36">
          <cell r="B36" t="str">
            <v>Biombo metálico de 3 cuerpos</v>
          </cell>
          <cell r="C36">
            <v>300</v>
          </cell>
        </row>
        <row r="37">
          <cell r="B37" t="str">
            <v>Bomba de infusión, de jeringa</v>
          </cell>
          <cell r="C37">
            <v>7500</v>
          </cell>
        </row>
        <row r="38">
          <cell r="B38" t="str">
            <v>Bomba de infusión, de uso general</v>
          </cell>
          <cell r="C38">
            <v>7000</v>
          </cell>
        </row>
        <row r="39">
          <cell r="B39" t="str">
            <v>Bomba de infusión, enteral</v>
          </cell>
          <cell r="C39">
            <v>5500</v>
          </cell>
        </row>
        <row r="40">
          <cell r="B40" t="str">
            <v>Broncofibroscopio</v>
          </cell>
          <cell r="C40">
            <v>42000</v>
          </cell>
        </row>
        <row r="41">
          <cell r="B41" t="str">
            <v>Cabina audiométrica</v>
          </cell>
          <cell r="C41">
            <v>5000</v>
          </cell>
        </row>
        <row r="42">
          <cell r="B42" t="str">
            <v>Cabina de flujo laminar</v>
          </cell>
          <cell r="C42">
            <v>25000</v>
          </cell>
        </row>
        <row r="43">
          <cell r="B43" t="str">
            <v>Calandria</v>
          </cell>
          <cell r="C43">
            <v>12000</v>
          </cell>
        </row>
        <row r="44">
          <cell r="B44" t="str">
            <v>Caldero de 100 BHP</v>
          </cell>
          <cell r="C44">
            <v>350000</v>
          </cell>
        </row>
        <row r="45">
          <cell r="B45" t="str">
            <v>Caldero de 150 BHP</v>
          </cell>
          <cell r="C45">
            <v>450000</v>
          </cell>
        </row>
        <row r="46">
          <cell r="B46" t="str">
            <v>Calentador corporal portátil</v>
          </cell>
          <cell r="C46">
            <v>2500</v>
          </cell>
        </row>
        <row r="47">
          <cell r="B47" t="str">
            <v>Calentador para sangre/soluciones</v>
          </cell>
          <cell r="C47">
            <v>8000</v>
          </cell>
        </row>
        <row r="48">
          <cell r="B48" t="str">
            <v>Cama camilla miltipropósito pediátrica</v>
          </cell>
          <cell r="C48">
            <v>2600</v>
          </cell>
        </row>
        <row r="49">
          <cell r="B49" t="str">
            <v>Cama camilla para recuperacion/emergencia</v>
          </cell>
          <cell r="C49">
            <v>18000</v>
          </cell>
        </row>
        <row r="50">
          <cell r="B50" t="str">
            <v>Cama camilla para UCI</v>
          </cell>
          <cell r="C50">
            <v>18000</v>
          </cell>
        </row>
        <row r="51">
          <cell r="B51" t="str">
            <v>Cama camilla tipo multipropósito</v>
          </cell>
          <cell r="C51">
            <v>2800</v>
          </cell>
        </row>
        <row r="52">
          <cell r="B52" t="str">
            <v>Cama clínica rodable para adultos</v>
          </cell>
          <cell r="C52">
            <v>1800</v>
          </cell>
        </row>
        <row r="53">
          <cell r="B53" t="str">
            <v>Cama clínica rodable para niños escolares</v>
          </cell>
          <cell r="C53">
            <v>1200</v>
          </cell>
        </row>
        <row r="54">
          <cell r="B54" t="str">
            <v>Cama clínica rodable para niños pre escolar</v>
          </cell>
          <cell r="C54">
            <v>1200</v>
          </cell>
        </row>
        <row r="55">
          <cell r="B55" t="str">
            <v>Cama cuna rodable con baranda para niños</v>
          </cell>
          <cell r="C55">
            <v>1000</v>
          </cell>
        </row>
        <row r="56">
          <cell r="B56" t="str">
            <v>Cama para partos</v>
          </cell>
          <cell r="C56">
            <v>1000</v>
          </cell>
        </row>
        <row r="57">
          <cell r="B57" t="str">
            <v xml:space="preserve">Cámara de conservación de cadáveres </v>
          </cell>
          <cell r="C57">
            <v>80000</v>
          </cell>
        </row>
        <row r="58">
          <cell r="B58" t="str">
            <v>Cámara de fondo de ojo</v>
          </cell>
          <cell r="C58">
            <v>125000</v>
          </cell>
        </row>
        <row r="59">
          <cell r="B59" t="str">
            <v>Cámara digital</v>
          </cell>
          <cell r="C59">
            <v>1000</v>
          </cell>
        </row>
        <row r="60">
          <cell r="B60" t="str">
            <v>Camilla metálica sobre bastidor rodable</v>
          </cell>
          <cell r="C60">
            <v>1000</v>
          </cell>
        </row>
        <row r="61">
          <cell r="B61" t="str">
            <v>Camilla para preparar pacientes</v>
          </cell>
          <cell r="C61">
            <v>2500</v>
          </cell>
        </row>
        <row r="62">
          <cell r="B62" t="str">
            <v xml:space="preserve">Camilla para transporte </v>
          </cell>
          <cell r="C62">
            <v>1000</v>
          </cell>
        </row>
        <row r="63">
          <cell r="B63" t="str">
            <v>Camioneta</v>
          </cell>
          <cell r="C63">
            <v>65000</v>
          </cell>
        </row>
        <row r="64">
          <cell r="B64" t="str">
            <v>Canastilla coloración 20 láminas</v>
          </cell>
          <cell r="C64">
            <v>200</v>
          </cell>
        </row>
        <row r="65">
          <cell r="B65" t="str">
            <v>Canastilla coloración 60 láminas</v>
          </cell>
          <cell r="C65">
            <v>400</v>
          </cell>
        </row>
        <row r="66">
          <cell r="B66" t="str">
            <v>Central de monitoreo fisiológico</v>
          </cell>
          <cell r="C66">
            <v>90000</v>
          </cell>
        </row>
        <row r="67">
          <cell r="B67" t="str">
            <v xml:space="preserve">Centrífuga de mesa </v>
          </cell>
          <cell r="C67">
            <v>8000</v>
          </cell>
        </row>
        <row r="68">
          <cell r="B68" t="str">
            <v>Centrifuga industrial, 30Kg</v>
          </cell>
          <cell r="C68">
            <v>40000</v>
          </cell>
        </row>
        <row r="69">
          <cell r="B69" t="str">
            <v>Centrífuga para microhematocrito</v>
          </cell>
          <cell r="C69">
            <v>5000</v>
          </cell>
        </row>
        <row r="70">
          <cell r="B70" t="str">
            <v>Centrífuga refrigerada</v>
          </cell>
          <cell r="C70">
            <v>45000</v>
          </cell>
        </row>
        <row r="71">
          <cell r="B71" t="str">
            <v>Chata adulto</v>
          </cell>
          <cell r="C71">
            <v>100</v>
          </cell>
        </row>
        <row r="72">
          <cell r="B72" t="str">
            <v>Chata pediátrica</v>
          </cell>
          <cell r="C72">
            <v>80</v>
          </cell>
        </row>
        <row r="73">
          <cell r="B73" t="str">
            <v>Citocentrífuga</v>
          </cell>
          <cell r="C73">
            <v>10000</v>
          </cell>
        </row>
        <row r="74">
          <cell r="B74" t="str">
            <v>Coche de historias clínicas</v>
          </cell>
          <cell r="C74">
            <v>50</v>
          </cell>
        </row>
        <row r="75">
          <cell r="B75" t="str">
            <v>Coche de transporte</v>
          </cell>
          <cell r="C75">
            <v>1000</v>
          </cell>
        </row>
        <row r="76">
          <cell r="B76" t="str">
            <v>Coche para historias clínicas</v>
          </cell>
          <cell r="C76">
            <v>900</v>
          </cell>
        </row>
        <row r="77">
          <cell r="B77" t="str">
            <v>Coche para intubación difícil</v>
          </cell>
          <cell r="C77">
            <v>14000</v>
          </cell>
        </row>
        <row r="78">
          <cell r="B78" t="str">
            <v>Coche para transporte de cadáveres</v>
          </cell>
          <cell r="C78">
            <v>1800</v>
          </cell>
        </row>
        <row r="79">
          <cell r="B79" t="str">
            <v>Coche para transporte de ropa</v>
          </cell>
          <cell r="C79">
            <v>500</v>
          </cell>
        </row>
        <row r="80">
          <cell r="B80" t="str">
            <v>Coche paro equipado</v>
          </cell>
          <cell r="C80">
            <v>8000</v>
          </cell>
        </row>
        <row r="81">
          <cell r="B81" t="str">
            <v>Coche transportador de alimentos</v>
          </cell>
          <cell r="C81">
            <v>2000</v>
          </cell>
        </row>
        <row r="82">
          <cell r="B82" t="str">
            <v>Cocina industrial</v>
          </cell>
          <cell r="C82">
            <v>5000</v>
          </cell>
        </row>
        <row r="83">
          <cell r="B83" t="str">
            <v>Colchón térmico</v>
          </cell>
          <cell r="C83">
            <v>3000</v>
          </cell>
        </row>
        <row r="84">
          <cell r="B84" t="str">
            <v>Colchones neumáticos</v>
          </cell>
          <cell r="C84">
            <v>900</v>
          </cell>
        </row>
        <row r="85">
          <cell r="B85" t="str">
            <v>Colposcopio</v>
          </cell>
          <cell r="C85">
            <v>67400</v>
          </cell>
        </row>
        <row r="86">
          <cell r="B86" t="str">
            <v>Computadora</v>
          </cell>
          <cell r="C86">
            <v>6000</v>
          </cell>
        </row>
        <row r="87">
          <cell r="B87" t="str">
            <v>Congelador para banco de sangre, -30º C</v>
          </cell>
          <cell r="C87">
            <v>28000</v>
          </cell>
        </row>
        <row r="88">
          <cell r="B88" t="str">
            <v>Congelador para banco de sangre, -70º C</v>
          </cell>
          <cell r="C88">
            <v>40000</v>
          </cell>
        </row>
        <row r="89">
          <cell r="B89" t="str">
            <v>Congelador para laboratorio, -70º C</v>
          </cell>
          <cell r="C89">
            <v>25000</v>
          </cell>
        </row>
        <row r="90">
          <cell r="B90" t="str">
            <v>Contador de células sanguíneas, digital</v>
          </cell>
          <cell r="C90">
            <v>1500</v>
          </cell>
        </row>
        <row r="91">
          <cell r="B91" t="str">
            <v>Cortador de gasa</v>
          </cell>
          <cell r="C91">
            <v>1500</v>
          </cell>
        </row>
        <row r="92">
          <cell r="B92" t="str">
            <v xml:space="preserve">Craneótomo </v>
          </cell>
          <cell r="C92">
            <v>15000</v>
          </cell>
        </row>
        <row r="93">
          <cell r="B93" t="str">
            <v>Criostato</v>
          </cell>
          <cell r="C93">
            <v>45000</v>
          </cell>
        </row>
        <row r="94">
          <cell r="B94" t="str">
            <v>Cronómetro</v>
          </cell>
          <cell r="C94">
            <v>300</v>
          </cell>
        </row>
        <row r="95">
          <cell r="B95" t="str">
            <v>Cubo metálico para desperdicios, con tapa accionada a pedal</v>
          </cell>
          <cell r="C95">
            <v>280</v>
          </cell>
        </row>
        <row r="96">
          <cell r="B96" t="str">
            <v>Cuna acrílica rodable para recién nacidos</v>
          </cell>
          <cell r="C96">
            <v>15000</v>
          </cell>
        </row>
        <row r="97">
          <cell r="B97" t="str">
            <v>Cuna de calor radiante</v>
          </cell>
          <cell r="C97">
            <v>14000</v>
          </cell>
        </row>
        <row r="98">
          <cell r="B98" t="str">
            <v>Cuna multipropósito con balanza</v>
          </cell>
          <cell r="C98">
            <v>1500</v>
          </cell>
        </row>
        <row r="99">
          <cell r="B99" t="str">
            <v>Densitómetro óseo, radiográfico</v>
          </cell>
          <cell r="C99">
            <v>180000</v>
          </cell>
        </row>
        <row r="100">
          <cell r="B100" t="str">
            <v>Desfibrilador externo</v>
          </cell>
          <cell r="C100">
            <v>26000</v>
          </cell>
        </row>
        <row r="101">
          <cell r="B101" t="str">
            <v>Destilador de agua</v>
          </cell>
          <cell r="C101">
            <v>1000</v>
          </cell>
        </row>
        <row r="102">
          <cell r="B102" t="str">
            <v>Destructor de agujas</v>
          </cell>
          <cell r="C102">
            <v>600</v>
          </cell>
        </row>
        <row r="103">
          <cell r="B103" t="str">
            <v xml:space="preserve">Detector de latidos fetales </v>
          </cell>
          <cell r="C103">
            <v>3650</v>
          </cell>
        </row>
        <row r="104">
          <cell r="B104" t="str">
            <v>Diapason</v>
          </cell>
          <cell r="C104">
            <v>300</v>
          </cell>
        </row>
        <row r="105">
          <cell r="B105" t="str">
            <v>Digitalizador múltiple</v>
          </cell>
          <cell r="C105">
            <v>90000</v>
          </cell>
        </row>
        <row r="106">
          <cell r="B106" t="str">
            <v>Dispensador de parafina</v>
          </cell>
          <cell r="C106">
            <v>8000</v>
          </cell>
        </row>
        <row r="107">
          <cell r="B107" t="str">
            <v>Ecógrafo doppler color</v>
          </cell>
          <cell r="C107">
            <v>250000</v>
          </cell>
        </row>
        <row r="108">
          <cell r="B108" t="str">
            <v>Ecógrafo doppler color, cardiaco</v>
          </cell>
          <cell r="C108">
            <v>520000</v>
          </cell>
        </row>
        <row r="109">
          <cell r="B109" t="str">
            <v>Ecógrafo para Ginecología/Obstetricia</v>
          </cell>
          <cell r="C109">
            <v>100000</v>
          </cell>
        </row>
        <row r="110">
          <cell r="B110" t="str">
            <v>Ecógrafo portátil</v>
          </cell>
          <cell r="C110">
            <v>80000</v>
          </cell>
        </row>
        <row r="111">
          <cell r="B111" t="str">
            <v>Ecógrafo uso general</v>
          </cell>
          <cell r="C111">
            <v>90000</v>
          </cell>
        </row>
        <row r="112">
          <cell r="B112" t="str">
            <v>Electrocardiógrafo</v>
          </cell>
          <cell r="C112">
            <v>7000</v>
          </cell>
        </row>
        <row r="113">
          <cell r="B113" t="str">
            <v>Electroencefalógrafo portátil</v>
          </cell>
          <cell r="C113">
            <v>80000</v>
          </cell>
        </row>
        <row r="114">
          <cell r="B114" t="str">
            <v>Electromiógrafo, con potenciales evocados</v>
          </cell>
          <cell r="C114">
            <v>120000</v>
          </cell>
        </row>
        <row r="115">
          <cell r="B115" t="str">
            <v>Equipo calentador corporal portátil</v>
          </cell>
          <cell r="C115">
            <v>6700</v>
          </cell>
        </row>
        <row r="116">
          <cell r="B116" t="str">
            <v>Equipo de cirugía artroscópica</v>
          </cell>
          <cell r="C116">
            <v>300000</v>
          </cell>
        </row>
        <row r="117">
          <cell r="B117" t="str">
            <v>Equipo de cirugía histeroscópica</v>
          </cell>
          <cell r="C117">
            <v>250000</v>
          </cell>
        </row>
        <row r="118">
          <cell r="B118" t="str">
            <v>Equipo de cirugía laparoscópica</v>
          </cell>
          <cell r="C118">
            <v>300000</v>
          </cell>
        </row>
        <row r="119">
          <cell r="B119" t="str">
            <v>Equipo de cirugía neuroendoscópica</v>
          </cell>
          <cell r="C119">
            <v>250000</v>
          </cell>
        </row>
        <row r="120">
          <cell r="B120" t="str">
            <v>Equipo de coloración automática de tejidos</v>
          </cell>
          <cell r="C120">
            <v>12000</v>
          </cell>
        </row>
        <row r="121">
          <cell r="B121" t="str">
            <v>Equipo de electroterapia corrientes múltiples</v>
          </cell>
          <cell r="C121">
            <v>11200</v>
          </cell>
        </row>
        <row r="122">
          <cell r="B122" t="str">
            <v>Equipo de fototerapia</v>
          </cell>
          <cell r="C122">
            <v>3000</v>
          </cell>
        </row>
        <row r="123">
          <cell r="B123" t="str">
            <v>Equipo de gimnacio multiusos</v>
          </cell>
          <cell r="C123">
            <v>2500</v>
          </cell>
        </row>
        <row r="124">
          <cell r="B124" t="str">
            <v>Equipo de oxigenoterapia</v>
          </cell>
          <cell r="C124">
            <v>2999</v>
          </cell>
        </row>
        <row r="125">
          <cell r="B125" t="str">
            <v>Equipo de radiocomunicación</v>
          </cell>
          <cell r="C125">
            <v>13000</v>
          </cell>
        </row>
        <row r="126">
          <cell r="B126" t="str">
            <v xml:space="preserve">Equipo de reanimación cardiopulmonar </v>
          </cell>
          <cell r="C126">
            <v>6700</v>
          </cell>
        </row>
        <row r="127">
          <cell r="B127" t="str">
            <v>Equipo de recuperación sanguínea</v>
          </cell>
          <cell r="C127">
            <v>13480</v>
          </cell>
        </row>
        <row r="128">
          <cell r="B128" t="str">
            <v>Equipo de terapia combinada</v>
          </cell>
          <cell r="C128">
            <v>18800</v>
          </cell>
        </row>
        <row r="129">
          <cell r="B129" t="str">
            <v>Equipo de terapia laser</v>
          </cell>
          <cell r="C129">
            <v>13440</v>
          </cell>
        </row>
        <row r="130">
          <cell r="B130" t="str">
            <v>Equipo de tracción cervical/lumbar</v>
          </cell>
          <cell r="C130">
            <v>36500</v>
          </cell>
        </row>
        <row r="131">
          <cell r="B131" t="str">
            <v>Equipo de ultrasonido</v>
          </cell>
          <cell r="C131">
            <v>5000</v>
          </cell>
        </row>
        <row r="132">
          <cell r="B132" t="str">
            <v>Equipo de urodinamia</v>
          </cell>
          <cell r="C132">
            <v>11300</v>
          </cell>
        </row>
        <row r="133">
          <cell r="B133" t="str">
            <v>Equipo para fortalecimiento de miembros superiores</v>
          </cell>
          <cell r="C133">
            <v>2000</v>
          </cell>
        </row>
        <row r="134">
          <cell r="B134" t="str">
            <v>Equipo TENS</v>
          </cell>
          <cell r="C134">
            <v>2100</v>
          </cell>
        </row>
        <row r="135">
          <cell r="B135" t="str">
            <v>Ergómetro</v>
          </cell>
          <cell r="C135">
            <v>70000</v>
          </cell>
        </row>
        <row r="136">
          <cell r="B136" t="str">
            <v>Escalinata de dos peldaños</v>
          </cell>
          <cell r="C136">
            <v>100</v>
          </cell>
        </row>
        <row r="137">
          <cell r="B137" t="str">
            <v>Escarificador dental, ultrasónico</v>
          </cell>
          <cell r="C137">
            <v>7000</v>
          </cell>
        </row>
        <row r="138">
          <cell r="B138" t="str">
            <v>Escritorio metálico con cajones</v>
          </cell>
          <cell r="C138">
            <v>400</v>
          </cell>
        </row>
        <row r="139">
          <cell r="B139" t="str">
            <v>Espirómetro</v>
          </cell>
          <cell r="C139">
            <v>10100</v>
          </cell>
        </row>
        <row r="140">
          <cell r="B140" t="str">
            <v>Estanteria de acero inoxidable</v>
          </cell>
          <cell r="C140">
            <v>1800</v>
          </cell>
        </row>
        <row r="141">
          <cell r="B141" t="str">
            <v>Estantería de ángulos ranurados, de 2cuerpos x 5niveles</v>
          </cell>
          <cell r="C141">
            <v>180</v>
          </cell>
        </row>
        <row r="142">
          <cell r="B142" t="str">
            <v>Estantería de ángulos ranurados, de 3cuerpos x 5niveles</v>
          </cell>
          <cell r="C142">
            <v>220</v>
          </cell>
        </row>
        <row r="143">
          <cell r="B143" t="str">
            <v>Esterilizador por calor seco</v>
          </cell>
          <cell r="C143">
            <v>6000</v>
          </cell>
        </row>
        <row r="144">
          <cell r="B144" t="str">
            <v>Esterilizador, de Formaldehído</v>
          </cell>
          <cell r="C144">
            <v>20000</v>
          </cell>
        </row>
        <row r="145">
          <cell r="B145" t="str">
            <v>Estetoscopio adulto</v>
          </cell>
          <cell r="C145">
            <v>141</v>
          </cell>
        </row>
        <row r="146">
          <cell r="B146" t="str">
            <v>Estetoscopio neonatal</v>
          </cell>
          <cell r="C146">
            <v>141</v>
          </cell>
        </row>
        <row r="147">
          <cell r="B147" t="str">
            <v>Estetoscopio pediátrico</v>
          </cell>
          <cell r="C147">
            <v>141</v>
          </cell>
        </row>
        <row r="148">
          <cell r="B148" t="str">
            <v>Estufa de calefacción de ambiente</v>
          </cell>
          <cell r="C148">
            <v>500</v>
          </cell>
        </row>
        <row r="149">
          <cell r="B149" t="str">
            <v xml:space="preserve">Fetoscopio de pinard </v>
          </cell>
          <cell r="C149">
            <v>67400</v>
          </cell>
        </row>
        <row r="150">
          <cell r="B150" t="str">
            <v>Flotador de tejidos</v>
          </cell>
          <cell r="C150">
            <v>67400</v>
          </cell>
        </row>
        <row r="151">
          <cell r="B151" t="str">
            <v>Flujometro y humidificador para oxigeno</v>
          </cell>
          <cell r="C151">
            <v>800</v>
          </cell>
        </row>
        <row r="152">
          <cell r="B152" t="str">
            <v xml:space="preserve">Frontoluz </v>
          </cell>
          <cell r="C152">
            <v>2500</v>
          </cell>
        </row>
        <row r="153">
          <cell r="B153" t="str">
            <v xml:space="preserve">Fuente de luz </v>
          </cell>
          <cell r="C153">
            <v>3000</v>
          </cell>
        </row>
        <row r="154">
          <cell r="B154" t="str">
            <v>Glucómetro portátil</v>
          </cell>
          <cell r="C154">
            <v>1500</v>
          </cell>
        </row>
        <row r="155">
          <cell r="B155" t="str">
            <v>Grupo electrogeno, 250KVA</v>
          </cell>
          <cell r="C155">
            <v>280000</v>
          </cell>
        </row>
        <row r="156">
          <cell r="B156" t="str">
            <v>Horno a gas</v>
          </cell>
          <cell r="C156">
            <v>3000</v>
          </cell>
        </row>
        <row r="157">
          <cell r="B157" t="str">
            <v>Impresora láser</v>
          </cell>
          <cell r="C157">
            <v>2400</v>
          </cell>
        </row>
        <row r="158">
          <cell r="B158" t="str">
            <v>Impresora matricial</v>
          </cell>
          <cell r="C158">
            <v>1000</v>
          </cell>
        </row>
        <row r="159">
          <cell r="B159" t="str">
            <v>Incubadora de laboratorio</v>
          </cell>
          <cell r="C159">
            <v>7000</v>
          </cell>
        </row>
        <row r="160">
          <cell r="B160" t="str">
            <v>Incubadora de microplacas</v>
          </cell>
          <cell r="C160">
            <v>12000</v>
          </cell>
        </row>
        <row r="161">
          <cell r="B161" t="str">
            <v>Incubadora de tranporte</v>
          </cell>
          <cell r="C161">
            <v>20000</v>
          </cell>
        </row>
        <row r="162">
          <cell r="B162" t="str">
            <v>Incubadora de transporte UCI</v>
          </cell>
          <cell r="C162">
            <v>78000</v>
          </cell>
        </row>
        <row r="163">
          <cell r="B163" t="str">
            <v>Incubadora de transporte, estándar</v>
          </cell>
          <cell r="C163">
            <v>24000</v>
          </cell>
        </row>
        <row r="164">
          <cell r="B164" t="str">
            <v>Incubadora neonatal, estándar</v>
          </cell>
          <cell r="C164">
            <v>20000</v>
          </cell>
        </row>
        <row r="165">
          <cell r="B165" t="str">
            <v>Incubadora neonatal, para UCI</v>
          </cell>
          <cell r="C165">
            <v>35000</v>
          </cell>
        </row>
        <row r="166">
          <cell r="B166" t="str">
            <v>Juego de herramientas</v>
          </cell>
          <cell r="C166">
            <v>5000</v>
          </cell>
        </row>
        <row r="167">
          <cell r="B167" t="str">
            <v>Juego de lentes de prueba, Oftálmico</v>
          </cell>
          <cell r="C167">
            <v>3000</v>
          </cell>
        </row>
        <row r="168">
          <cell r="B168" t="str">
            <v>Juego de menajería</v>
          </cell>
          <cell r="C168">
            <v>1000</v>
          </cell>
        </row>
        <row r="169">
          <cell r="B169" t="str">
            <v>Lámpara de examen clínico</v>
          </cell>
          <cell r="C169">
            <v>350</v>
          </cell>
        </row>
        <row r="170">
          <cell r="B170" t="str">
            <v>Lámpara de hendiura</v>
          </cell>
          <cell r="C170">
            <v>18000</v>
          </cell>
        </row>
        <row r="171">
          <cell r="B171" t="str">
            <v>Lámpara de rayos infrarojos</v>
          </cell>
          <cell r="C171">
            <v>5000</v>
          </cell>
        </row>
        <row r="172">
          <cell r="B172" t="str">
            <v>Lámpara de rayos ultra violeta</v>
          </cell>
          <cell r="C172">
            <v>5000</v>
          </cell>
        </row>
        <row r="173">
          <cell r="B173" t="str">
            <v>Lámpara quirúrgica, de techo</v>
          </cell>
          <cell r="C173">
            <v>30000</v>
          </cell>
        </row>
        <row r="174">
          <cell r="B174" t="str">
            <v>Lámpara quirúrgica, rodable</v>
          </cell>
          <cell r="C174">
            <v>28000</v>
          </cell>
        </row>
        <row r="175">
          <cell r="B175" t="str">
            <v>Laringoscopio adulto</v>
          </cell>
          <cell r="C175">
            <v>1600</v>
          </cell>
        </row>
        <row r="176">
          <cell r="B176" t="str">
            <v>Laringoscopio neonatal</v>
          </cell>
          <cell r="C176">
            <v>1500</v>
          </cell>
        </row>
        <row r="177">
          <cell r="B177" t="str">
            <v>Laringoscopio pediátrico</v>
          </cell>
          <cell r="C177">
            <v>1600</v>
          </cell>
        </row>
        <row r="178">
          <cell r="B178" t="str">
            <v>Láser de Nd:YAG, doblador de frecuencia, para oftalmología</v>
          </cell>
          <cell r="C178">
            <v>240000</v>
          </cell>
        </row>
        <row r="179">
          <cell r="B179" t="str">
            <v>Láser de Nd:YAG, para oftalmología</v>
          </cell>
          <cell r="C179">
            <v>120000</v>
          </cell>
        </row>
        <row r="180">
          <cell r="B180" t="str">
            <v xml:space="preserve">Lavador de microplacas </v>
          </cell>
          <cell r="C180">
            <v>14240</v>
          </cell>
        </row>
        <row r="181">
          <cell r="B181" t="str">
            <v>Lavador por ultrasonido</v>
          </cell>
          <cell r="C181">
            <v>8000</v>
          </cell>
        </row>
        <row r="182">
          <cell r="B182" t="str">
            <v>Lavadora a vapor de instrumental quirúrgico</v>
          </cell>
          <cell r="C182">
            <v>18000</v>
          </cell>
        </row>
        <row r="183">
          <cell r="B183" t="str">
            <v>Lavadora centrifuga, industrial 100Kg</v>
          </cell>
          <cell r="C183">
            <v>280000</v>
          </cell>
        </row>
        <row r="184">
          <cell r="B184" t="str">
            <v>Lavadora centrifuga, industrial 50Kg</v>
          </cell>
          <cell r="C184">
            <v>150000</v>
          </cell>
        </row>
        <row r="185">
          <cell r="B185" t="str">
            <v>Lector de microplacas</v>
          </cell>
          <cell r="C185">
            <v>16020</v>
          </cell>
        </row>
        <row r="186">
          <cell r="B186" t="str">
            <v>Lensómetro</v>
          </cell>
          <cell r="C186">
            <v>8000</v>
          </cell>
        </row>
        <row r="187">
          <cell r="B187" t="str">
            <v>Licuadora industrial</v>
          </cell>
          <cell r="C187">
            <v>5000</v>
          </cell>
        </row>
        <row r="188">
          <cell r="B188" t="str">
            <v>Maletín de reanimación cardiopulmonar portátil</v>
          </cell>
          <cell r="C188">
            <v>80000</v>
          </cell>
        </row>
        <row r="189">
          <cell r="B189" t="str">
            <v>Manta térmica</v>
          </cell>
          <cell r="C189">
            <v>2500</v>
          </cell>
        </row>
        <row r="190">
          <cell r="B190" t="str">
            <v>Máquina cortadora</v>
          </cell>
          <cell r="C190">
            <v>2500</v>
          </cell>
        </row>
        <row r="191">
          <cell r="B191" t="str">
            <v>Maquina de coser, industrial</v>
          </cell>
          <cell r="C191">
            <v>1000</v>
          </cell>
        </row>
        <row r="192">
          <cell r="B192" t="str">
            <v>Maquina moledora de carne manual</v>
          </cell>
          <cell r="C192">
            <v>1000</v>
          </cell>
        </row>
        <row r="193">
          <cell r="B193" t="str">
            <v xml:space="preserve">Marmita de vapor, basculante 300l </v>
          </cell>
          <cell r="C193">
            <v>25000</v>
          </cell>
        </row>
        <row r="194">
          <cell r="B194" t="str">
            <v xml:space="preserve">Marmita de vapor, basculante 500l </v>
          </cell>
          <cell r="C194">
            <v>30000</v>
          </cell>
        </row>
        <row r="195">
          <cell r="B195" t="str">
            <v>Mesa angulada de sala de operaciones</v>
          </cell>
          <cell r="C195">
            <v>800</v>
          </cell>
        </row>
        <row r="196">
          <cell r="B196" t="str">
            <v>Mesa de necropsias</v>
          </cell>
          <cell r="C196">
            <v>3500</v>
          </cell>
        </row>
        <row r="197">
          <cell r="B197" t="str">
            <v xml:space="preserve">Mesa de noche </v>
          </cell>
          <cell r="C197">
            <v>300</v>
          </cell>
        </row>
        <row r="198">
          <cell r="B198" t="str">
            <v>Mesa de operaciones mecánica/hidráulica</v>
          </cell>
          <cell r="C198">
            <v>125000</v>
          </cell>
        </row>
        <row r="199">
          <cell r="B199" t="str">
            <v>Mesa de operaciónes mecánica/hidráulica, para traumatología</v>
          </cell>
          <cell r="C199">
            <v>130000</v>
          </cell>
        </row>
        <row r="200">
          <cell r="B200" t="str">
            <v>Mesa de parto mecánica</v>
          </cell>
          <cell r="C200">
            <v>35000</v>
          </cell>
        </row>
        <row r="201">
          <cell r="B201" t="str">
            <v>Mesa metálica rodable para multiples usos</v>
          </cell>
          <cell r="C201">
            <v>450</v>
          </cell>
        </row>
        <row r="202">
          <cell r="B202" t="str">
            <v>Mesa metálica rodable tipo mayo</v>
          </cell>
          <cell r="C202">
            <v>500</v>
          </cell>
        </row>
        <row r="203">
          <cell r="B203" t="str">
            <v>Mesa para examen de uso múltiple</v>
          </cell>
          <cell r="C203">
            <v>800</v>
          </cell>
        </row>
        <row r="204">
          <cell r="B204" t="str">
            <v>Mesa para exámen gineco-obstétrico</v>
          </cell>
          <cell r="C204">
            <v>2000</v>
          </cell>
        </row>
        <row r="205">
          <cell r="B205" t="str">
            <v xml:space="preserve">Mesa para exámen y curaciones </v>
          </cell>
          <cell r="C205">
            <v>800</v>
          </cell>
        </row>
        <row r="206">
          <cell r="B206" t="str">
            <v>Mesa para examen y curaciones para niños</v>
          </cell>
          <cell r="C206">
            <v>800</v>
          </cell>
        </row>
        <row r="207">
          <cell r="B207" t="str">
            <v>Mesa rodable para alimentación del paciente</v>
          </cell>
          <cell r="C207">
            <v>250</v>
          </cell>
        </row>
        <row r="208">
          <cell r="B208" t="str">
            <v>Mesa rodable para curaciones</v>
          </cell>
          <cell r="C208">
            <v>500</v>
          </cell>
        </row>
        <row r="209">
          <cell r="B209" t="str">
            <v>Microscopio binocular, con cámara de video</v>
          </cell>
          <cell r="C209">
            <v>12000</v>
          </cell>
        </row>
        <row r="210">
          <cell r="B210" t="str">
            <v>Microscopio binocular, con cámara fotográfica digital</v>
          </cell>
          <cell r="C210">
            <v>12000</v>
          </cell>
        </row>
        <row r="211">
          <cell r="B211" t="str">
            <v>Microscopio binocular, estándar</v>
          </cell>
          <cell r="C211">
            <v>8000</v>
          </cell>
        </row>
        <row r="212">
          <cell r="B212" t="str">
            <v>Microscopio binocular, para docencia</v>
          </cell>
          <cell r="C212">
            <v>15000</v>
          </cell>
        </row>
        <row r="213">
          <cell r="B213" t="str">
            <v>Microscopio con contraste de fase</v>
          </cell>
          <cell r="C213">
            <v>15000</v>
          </cell>
        </row>
        <row r="214">
          <cell r="B214" t="str">
            <v>Microscopio de reconocimiento, para otorrinolaringología</v>
          </cell>
          <cell r="C214">
            <v>150000</v>
          </cell>
        </row>
        <row r="215">
          <cell r="B215" t="str">
            <v>Microscopio multicabezal</v>
          </cell>
          <cell r="C215">
            <v>18000</v>
          </cell>
        </row>
        <row r="216">
          <cell r="B216" t="str">
            <v>Microscopio quirúrgico, para neurocirugía</v>
          </cell>
          <cell r="C216">
            <v>350000</v>
          </cell>
        </row>
        <row r="217">
          <cell r="B217" t="str">
            <v>Microscopio quirúrgico, para oftalmología</v>
          </cell>
          <cell r="C217">
            <v>250000</v>
          </cell>
        </row>
        <row r="218">
          <cell r="B218" t="str">
            <v>Micrótomo rotatorio</v>
          </cell>
          <cell r="C218">
            <v>35000</v>
          </cell>
        </row>
        <row r="219">
          <cell r="B219" t="str">
            <v>Modulo para computadora</v>
          </cell>
          <cell r="C219">
            <v>450</v>
          </cell>
        </row>
        <row r="220">
          <cell r="B220" t="str">
            <v>Monitor de funciones vitales, de 5 parámetros</v>
          </cell>
          <cell r="C220">
            <v>35000</v>
          </cell>
        </row>
        <row r="221">
          <cell r="B221" t="str">
            <v>Monitor de funciones vitales, de 5 parámetros neonatal</v>
          </cell>
          <cell r="C221">
            <v>35000</v>
          </cell>
        </row>
        <row r="222">
          <cell r="B222" t="str">
            <v>Monitor de funciones vitales, de 6 parámetros</v>
          </cell>
          <cell r="C222">
            <v>37000</v>
          </cell>
        </row>
        <row r="223">
          <cell r="B223" t="str">
            <v>Monitor de funciones vitales, de 8 parámetros</v>
          </cell>
          <cell r="C223">
            <v>62000</v>
          </cell>
        </row>
        <row r="224">
          <cell r="B224" t="str">
            <v>Monitor de oxigeno</v>
          </cell>
          <cell r="C224">
            <v>4000</v>
          </cell>
        </row>
        <row r="225">
          <cell r="B225" t="str">
            <v>Monitor de temperatura ambiental</v>
          </cell>
          <cell r="C225">
            <v>250</v>
          </cell>
        </row>
        <row r="226">
          <cell r="B226" t="str">
            <v>Monitor de transporte</v>
          </cell>
          <cell r="C226">
            <v>25000</v>
          </cell>
        </row>
        <row r="227">
          <cell r="B227" t="str">
            <v>Monitor fetal</v>
          </cell>
          <cell r="C227">
            <v>16400</v>
          </cell>
        </row>
        <row r="228">
          <cell r="B228" t="str">
            <v>Monitor fetal gemelar</v>
          </cell>
          <cell r="C228">
            <v>84250</v>
          </cell>
        </row>
        <row r="229">
          <cell r="B229" t="str">
            <v>Multímetro analógico</v>
          </cell>
          <cell r="C229">
            <v>800</v>
          </cell>
        </row>
        <row r="230">
          <cell r="B230" t="str">
            <v>Multímetro analógico</v>
          </cell>
          <cell r="C230">
            <v>5000</v>
          </cell>
        </row>
        <row r="231">
          <cell r="B231" t="str">
            <v>Multímetro digital</v>
          </cell>
          <cell r="C231">
            <v>1400</v>
          </cell>
        </row>
        <row r="232">
          <cell r="B232" t="str">
            <v>Nebulizador</v>
          </cell>
          <cell r="C232">
            <v>1500</v>
          </cell>
        </row>
        <row r="233">
          <cell r="B233" t="str">
            <v>Nebulizador, múltiple</v>
          </cell>
          <cell r="C233">
            <v>2500</v>
          </cell>
        </row>
        <row r="234">
          <cell r="B234" t="str">
            <v>Negatoscopio, dos campos</v>
          </cell>
          <cell r="C234">
            <v>300</v>
          </cell>
        </row>
        <row r="235">
          <cell r="B235" t="str">
            <v>Oftalmoscopio directo</v>
          </cell>
          <cell r="C235">
            <v>500</v>
          </cell>
        </row>
        <row r="236">
          <cell r="B236" t="str">
            <v>Oftalmoscopio indirecto</v>
          </cell>
          <cell r="C236">
            <v>9000</v>
          </cell>
        </row>
        <row r="237">
          <cell r="B237" t="str">
            <v>Oscilocopio digital</v>
          </cell>
          <cell r="C237">
            <v>12000</v>
          </cell>
        </row>
        <row r="238">
          <cell r="B238" t="str">
            <v>Otoscopio</v>
          </cell>
          <cell r="C238">
            <v>1000</v>
          </cell>
        </row>
        <row r="239">
          <cell r="B239" t="str">
            <v>Oximetro ambiental</v>
          </cell>
          <cell r="C239">
            <v>4000</v>
          </cell>
        </row>
        <row r="240">
          <cell r="B240" t="str">
            <v>Oxímetro de pulsos, adulto/pediátrico</v>
          </cell>
          <cell r="C240">
            <v>8000</v>
          </cell>
        </row>
        <row r="241">
          <cell r="B241" t="str">
            <v>Oximetro de pulsos, pediátrico/neonatal</v>
          </cell>
          <cell r="C241">
            <v>11000</v>
          </cell>
        </row>
        <row r="242">
          <cell r="B242" t="str">
            <v>Pantoscopio</v>
          </cell>
          <cell r="C242">
            <v>2500</v>
          </cell>
        </row>
        <row r="243">
          <cell r="B243" t="str">
            <v>Papagayo</v>
          </cell>
          <cell r="C243">
            <v>80</v>
          </cell>
        </row>
        <row r="244">
          <cell r="B244" t="str">
            <v xml:space="preserve">Papelera de acero inoxidable de forma cilíndrica </v>
          </cell>
          <cell r="C244">
            <v>100</v>
          </cell>
        </row>
        <row r="245">
          <cell r="B245" t="str">
            <v>Percha metálica</v>
          </cell>
          <cell r="C245">
            <v>150</v>
          </cell>
        </row>
        <row r="246">
          <cell r="B246" t="str">
            <v>Perforador eléctrico</v>
          </cell>
          <cell r="C246">
            <v>33700</v>
          </cell>
        </row>
        <row r="247">
          <cell r="B247" t="str">
            <v>Perímetro automático</v>
          </cell>
          <cell r="C247">
            <v>100000</v>
          </cell>
        </row>
        <row r="248">
          <cell r="B248" t="str">
            <v>Pinza amperimetrica</v>
          </cell>
          <cell r="C248">
            <v>1000</v>
          </cell>
        </row>
        <row r="249">
          <cell r="B249" t="str">
            <v>Planchadora, industrial</v>
          </cell>
          <cell r="C249">
            <v>35000</v>
          </cell>
        </row>
        <row r="250">
          <cell r="B250" t="str">
            <v>Plataforma con escalera y rampa</v>
          </cell>
          <cell r="C250">
            <v>2000</v>
          </cell>
        </row>
        <row r="251">
          <cell r="B251" t="str">
            <v>Porta balde metálico rodable con balde de acero inoxidable</v>
          </cell>
          <cell r="C251">
            <v>150</v>
          </cell>
        </row>
        <row r="252">
          <cell r="B252" t="str">
            <v>Porta lavatorio doble de acero inoxidable rodable con gabinete</v>
          </cell>
          <cell r="C252">
            <v>500</v>
          </cell>
        </row>
        <row r="253">
          <cell r="B253" t="str">
            <v>Portasuero metálico rodable</v>
          </cell>
          <cell r="C253">
            <v>350</v>
          </cell>
        </row>
        <row r="254">
          <cell r="B254" t="str">
            <v>Procesador de alimentos</v>
          </cell>
          <cell r="C254">
            <v>1200</v>
          </cell>
        </row>
        <row r="255">
          <cell r="B255" t="str">
            <v>Procesador de tejidos, automático</v>
          </cell>
          <cell r="C255">
            <v>63000</v>
          </cell>
        </row>
        <row r="256">
          <cell r="B256" t="str">
            <v>Proctosigmoidoscopio</v>
          </cell>
          <cell r="C256">
            <v>6740</v>
          </cell>
        </row>
        <row r="257">
          <cell r="B257" t="str">
            <v>Queratómetro</v>
          </cell>
          <cell r="C257">
            <v>12000</v>
          </cell>
        </row>
        <row r="258">
          <cell r="B258" t="str">
            <v>Refractómetro</v>
          </cell>
          <cell r="C258">
            <v>5000</v>
          </cell>
        </row>
        <row r="259">
          <cell r="B259" t="str">
            <v>Refrigerador para banco de sangre, portátil</v>
          </cell>
          <cell r="C259">
            <v>4000</v>
          </cell>
        </row>
        <row r="260">
          <cell r="B260" t="str">
            <v>Refrigerador para laboratorio</v>
          </cell>
          <cell r="C260">
            <v>2000</v>
          </cell>
        </row>
        <row r="261">
          <cell r="B261" t="str">
            <v>Refrigerador, para banco de sangre</v>
          </cell>
          <cell r="C261">
            <v>18000</v>
          </cell>
        </row>
        <row r="262">
          <cell r="B262" t="str">
            <v>Regulador de vacío, con accesorios</v>
          </cell>
          <cell r="C262">
            <v>1000</v>
          </cell>
        </row>
        <row r="263">
          <cell r="B263" t="str">
            <v>Resucitador manual adulto</v>
          </cell>
          <cell r="C263">
            <v>600</v>
          </cell>
        </row>
        <row r="264">
          <cell r="B264" t="str">
            <v>Resucitador manual neonatal</v>
          </cell>
          <cell r="C264">
            <v>600</v>
          </cell>
        </row>
        <row r="265">
          <cell r="B265" t="str">
            <v xml:space="preserve">Resucitador manual pediátrico </v>
          </cell>
          <cell r="C265">
            <v>600</v>
          </cell>
        </row>
        <row r="266">
          <cell r="B266" t="str">
            <v>Rinolaringosfibroscopio</v>
          </cell>
          <cell r="C266">
            <v>38000</v>
          </cell>
        </row>
        <row r="267">
          <cell r="B267" t="str">
            <v>Rotador de plaquetas</v>
          </cell>
          <cell r="C267">
            <v>20000</v>
          </cell>
        </row>
        <row r="268">
          <cell r="B268" t="str">
            <v>Rotador serológico</v>
          </cell>
          <cell r="C268">
            <v>6000</v>
          </cell>
        </row>
        <row r="269">
          <cell r="B269" t="str">
            <v>Secadora de láminas</v>
          </cell>
          <cell r="C269">
            <v>2500</v>
          </cell>
        </row>
        <row r="270">
          <cell r="B270" t="str">
            <v>Secadora de material</v>
          </cell>
          <cell r="C270">
            <v>2500</v>
          </cell>
        </row>
        <row r="271">
          <cell r="B271" t="str">
            <v>Secadora, industrial 25kg</v>
          </cell>
          <cell r="C271">
            <v>5000</v>
          </cell>
        </row>
        <row r="272">
          <cell r="B272" t="str">
            <v>Sellador de bolsas</v>
          </cell>
          <cell r="C272">
            <v>35000</v>
          </cell>
        </row>
        <row r="273">
          <cell r="B273" t="str">
            <v>Separador manual de plasma</v>
          </cell>
          <cell r="C273">
            <v>350</v>
          </cell>
        </row>
        <row r="274">
          <cell r="B274" t="str">
            <v>Servidores</v>
          </cell>
          <cell r="C274">
            <v>90000</v>
          </cell>
        </row>
        <row r="275">
          <cell r="B275" t="str">
            <v xml:space="preserve">Set instrumental complementario para extracción de cemento óseo  </v>
          </cell>
          <cell r="C275">
            <v>5000</v>
          </cell>
        </row>
        <row r="276">
          <cell r="B276" t="str">
            <v>Set instrumental de cesárea</v>
          </cell>
          <cell r="C276">
            <v>2650</v>
          </cell>
        </row>
        <row r="277">
          <cell r="B277" t="str">
            <v>Set instrumental de cirugía de columna</v>
          </cell>
          <cell r="C277">
            <v>10000</v>
          </cell>
        </row>
        <row r="278">
          <cell r="B278" t="str">
            <v>Set instrumental de cirugía de estómago</v>
          </cell>
          <cell r="C278">
            <v>8000</v>
          </cell>
        </row>
        <row r="279">
          <cell r="B279" t="str">
            <v>Set instrumental de cirugía de manos</v>
          </cell>
          <cell r="C279">
            <v>15000</v>
          </cell>
        </row>
        <row r="280">
          <cell r="B280" t="str">
            <v>Set instrumental de cirugía dental</v>
          </cell>
          <cell r="C280">
            <v>2500</v>
          </cell>
        </row>
        <row r="281">
          <cell r="B281" t="str">
            <v>Set instrumental de cirugía mayor</v>
          </cell>
          <cell r="C281">
            <v>10000</v>
          </cell>
        </row>
        <row r="282">
          <cell r="B282" t="str">
            <v>Set instrumental de cirugía menor de traumatología</v>
          </cell>
          <cell r="C282">
            <v>45000</v>
          </cell>
        </row>
        <row r="283">
          <cell r="B283" t="str">
            <v>Set instrumental de craneotomía hipófisis</v>
          </cell>
          <cell r="C283">
            <v>5000</v>
          </cell>
        </row>
        <row r="284">
          <cell r="B284" t="str">
            <v>Set instrumental de curaciones</v>
          </cell>
          <cell r="C284">
            <v>700</v>
          </cell>
        </row>
        <row r="285">
          <cell r="B285" t="str">
            <v>Set instrumental de diagnóstico odontológico</v>
          </cell>
          <cell r="C285">
            <v>1800</v>
          </cell>
        </row>
        <row r="286">
          <cell r="B286" t="str">
            <v>Set instrumental de enclavijado para fémur tipo cerrojo AO</v>
          </cell>
          <cell r="C286">
            <v>10000</v>
          </cell>
        </row>
        <row r="287">
          <cell r="B287" t="str">
            <v>Set instrumental de enclavijado para tibia tipo cerrojo AO</v>
          </cell>
          <cell r="C287">
            <v>10000</v>
          </cell>
        </row>
        <row r="288">
          <cell r="B288" t="str">
            <v>Set instrumental de endodoncia</v>
          </cell>
          <cell r="C288">
            <v>1800</v>
          </cell>
        </row>
        <row r="289">
          <cell r="B289" t="str">
            <v>Set instrumental de episiotomía</v>
          </cell>
          <cell r="C289">
            <v>5000</v>
          </cell>
        </row>
        <row r="290">
          <cell r="B290" t="str">
            <v>Set instrumental de histerectomía</v>
          </cell>
          <cell r="C290">
            <v>2900</v>
          </cell>
        </row>
        <row r="291">
          <cell r="B291" t="str">
            <v>Set instrumental de laminectomía</v>
          </cell>
          <cell r="C291">
            <v>5000</v>
          </cell>
        </row>
        <row r="292">
          <cell r="B292" t="str">
            <v>Set instrumental de legrado uterino</v>
          </cell>
          <cell r="C292">
            <v>1900</v>
          </cell>
        </row>
        <row r="293">
          <cell r="B293" t="str">
            <v>Set instrumental de mastectomía</v>
          </cell>
          <cell r="C293">
            <v>8000</v>
          </cell>
        </row>
        <row r="294">
          <cell r="B294" t="str">
            <v>Set instrumental de microcirigía de nervio periférico</v>
          </cell>
          <cell r="C294">
            <v>5000</v>
          </cell>
        </row>
        <row r="295">
          <cell r="B295" t="str">
            <v>Set instrumental de microcirugía tubárica</v>
          </cell>
          <cell r="C295">
            <v>3500</v>
          </cell>
        </row>
        <row r="296">
          <cell r="B296" t="str">
            <v>Set instrumental de osteosíntesis para minifragmentos</v>
          </cell>
          <cell r="C296">
            <v>10000</v>
          </cell>
        </row>
        <row r="297">
          <cell r="B297" t="str">
            <v>Set instrumental de osteosíntesis para pequeños fragmentos</v>
          </cell>
          <cell r="C297">
            <v>10000</v>
          </cell>
        </row>
        <row r="298">
          <cell r="B298" t="str">
            <v>Set instrumental de osteosíntesis sistema AO para tornillo</v>
          </cell>
          <cell r="C298">
            <v>10000</v>
          </cell>
        </row>
        <row r="299">
          <cell r="B299" t="str">
            <v>Set instrumental de pequeñas intervenciones quirúrgicas</v>
          </cell>
          <cell r="C299">
            <v>5000</v>
          </cell>
        </row>
        <row r="300">
          <cell r="B300" t="str">
            <v>Set instrumental de punción lumbar</v>
          </cell>
          <cell r="C300">
            <v>5000</v>
          </cell>
        </row>
        <row r="301">
          <cell r="B301" t="str">
            <v>Set instrumental de sistema de cable de fijación columna cervical</v>
          </cell>
          <cell r="C301">
            <v>5000</v>
          </cell>
        </row>
        <row r="302">
          <cell r="B302" t="str">
            <v>Set instrumental de sutura</v>
          </cell>
          <cell r="C302">
            <v>5000</v>
          </cell>
        </row>
        <row r="303">
          <cell r="B303" t="str">
            <v>Set instrumental de traumatología y ortopedia pediátrica nivel IV</v>
          </cell>
          <cell r="C303">
            <v>10000</v>
          </cell>
        </row>
        <row r="304">
          <cell r="B304" t="str">
            <v>Set instrumental Flebotomía</v>
          </cell>
          <cell r="C304">
            <v>1100</v>
          </cell>
        </row>
        <row r="305">
          <cell r="B305" t="str">
            <v>Set instrumental para Apendicetomía</v>
          </cell>
          <cell r="C305">
            <v>2500</v>
          </cell>
        </row>
        <row r="306">
          <cell r="B306" t="str">
            <v>Set instrumental para atención del parto</v>
          </cell>
          <cell r="C306">
            <v>1000</v>
          </cell>
        </row>
        <row r="307">
          <cell r="B307" t="str">
            <v>Set instrumental para cirugía pediátrica escolar</v>
          </cell>
          <cell r="C307">
            <v>7000</v>
          </cell>
        </row>
        <row r="308">
          <cell r="B308" t="str">
            <v>Set instrumental para cirugía pediátrica lactantes</v>
          </cell>
          <cell r="C308">
            <v>7000</v>
          </cell>
        </row>
        <row r="309">
          <cell r="B309" t="str">
            <v>Set instrumental para cirugía pediátrica neonatal</v>
          </cell>
          <cell r="C309">
            <v>7000</v>
          </cell>
        </row>
        <row r="310">
          <cell r="B310" t="str">
            <v>Set instrumental para cirugía pediátrica pre escolar</v>
          </cell>
          <cell r="C310">
            <v>7000</v>
          </cell>
        </row>
        <row r="311">
          <cell r="B311" t="str">
            <v>Set instrumental para examen ginecológico I</v>
          </cell>
          <cell r="C311">
            <v>800</v>
          </cell>
        </row>
        <row r="312">
          <cell r="B312" t="str">
            <v>Set instrumental para examen ginecológico II</v>
          </cell>
          <cell r="C312">
            <v>5000</v>
          </cell>
        </row>
        <row r="313">
          <cell r="B313" t="str">
            <v>Set instrumental para exodoncia</v>
          </cell>
          <cell r="C313">
            <v>2500</v>
          </cell>
        </row>
        <row r="314">
          <cell r="B314" t="str">
            <v>Set instrumental para extracción de cuerpo extraño</v>
          </cell>
          <cell r="C314">
            <v>600</v>
          </cell>
        </row>
        <row r="315">
          <cell r="B315" t="str">
            <v>Set instrumental para insersión de DIU</v>
          </cell>
          <cell r="C315">
            <v>800</v>
          </cell>
        </row>
        <row r="316">
          <cell r="B316" t="str">
            <v>Set instrumental para legrado uterino</v>
          </cell>
          <cell r="C316">
            <v>2000</v>
          </cell>
        </row>
        <row r="317">
          <cell r="B317" t="str">
            <v>Set instrumental para microcirugia ocular</v>
          </cell>
          <cell r="C317">
            <v>45000</v>
          </cell>
        </row>
        <row r="318">
          <cell r="B318" t="str">
            <v>Set instrumental para revisión de cuello uterino</v>
          </cell>
          <cell r="C318">
            <v>2000</v>
          </cell>
        </row>
        <row r="319">
          <cell r="B319" t="str">
            <v>Set instrumental para tubo placa con tornillo de compresión dinámica</v>
          </cell>
          <cell r="C319">
            <v>8000</v>
          </cell>
        </row>
        <row r="320">
          <cell r="B320" t="str">
            <v>Set instrumental Toracocentesis</v>
          </cell>
          <cell r="C320">
            <v>2500</v>
          </cell>
        </row>
        <row r="321">
          <cell r="B321" t="str">
            <v xml:space="preserve">Sierra eléctrica </v>
          </cell>
          <cell r="C321">
            <v>2000</v>
          </cell>
        </row>
        <row r="322">
          <cell r="B322" t="str">
            <v>Sierra eléctrica para cortar carne</v>
          </cell>
          <cell r="C322">
            <v>2000</v>
          </cell>
        </row>
        <row r="323">
          <cell r="B323" t="str">
            <v>Sierra neumática a bateria</v>
          </cell>
          <cell r="C323">
            <v>10000</v>
          </cell>
        </row>
        <row r="324">
          <cell r="B324" t="str">
            <v>Sierra para cortar yeso</v>
          </cell>
          <cell r="C324">
            <v>5000</v>
          </cell>
        </row>
        <row r="325">
          <cell r="B325" t="str">
            <v>Silla de ruedas, adulto</v>
          </cell>
          <cell r="C325">
            <v>1500</v>
          </cell>
        </row>
        <row r="326">
          <cell r="B326" t="str">
            <v>Silla de ruedas, pediátrica</v>
          </cell>
          <cell r="C326">
            <v>1500</v>
          </cell>
        </row>
        <row r="327">
          <cell r="B327" t="str">
            <v>Silla especial para toma de muestras</v>
          </cell>
          <cell r="C327">
            <v>800</v>
          </cell>
        </row>
        <row r="328">
          <cell r="B328" t="str">
            <v>Silla, metálica apilable</v>
          </cell>
          <cell r="C328">
            <v>160</v>
          </cell>
        </row>
        <row r="329">
          <cell r="B329" t="str">
            <v>Silla, metálica confortable giratoria</v>
          </cell>
          <cell r="C329">
            <v>300</v>
          </cell>
        </row>
        <row r="330">
          <cell r="B330" t="str">
            <v>Silla, metálica giratoria rodable</v>
          </cell>
          <cell r="C330">
            <v>200</v>
          </cell>
        </row>
        <row r="331">
          <cell r="B331" t="str">
            <v>Sillón para reconocimiento/tratamiento, en otorrinolaringología</v>
          </cell>
          <cell r="C331">
            <v>3800</v>
          </cell>
        </row>
        <row r="332">
          <cell r="B332" t="str">
            <v>Sillón para reconocimiento/tratamiento, oftálmico</v>
          </cell>
          <cell r="C332">
            <v>3800</v>
          </cell>
        </row>
        <row r="333">
          <cell r="B333" t="str">
            <v>Simulador de ECG</v>
          </cell>
          <cell r="C333">
            <v>10000</v>
          </cell>
        </row>
        <row r="334">
          <cell r="B334" t="str">
            <v>Sistema de archivo y comunicación de imágenes (RIS-PACS)</v>
          </cell>
          <cell r="C334">
            <v>1800000</v>
          </cell>
        </row>
        <row r="335">
          <cell r="B335" t="str">
            <v>Sistema de inclusión de parafina</v>
          </cell>
          <cell r="C335">
            <v>3500</v>
          </cell>
        </row>
        <row r="336">
          <cell r="B336" t="str">
            <v>Sistema de topografía de la córnea</v>
          </cell>
          <cell r="C336">
            <v>110000</v>
          </cell>
        </row>
        <row r="337">
          <cell r="B337" t="str">
            <v>Sistema holter</v>
          </cell>
          <cell r="C337">
            <v>92000</v>
          </cell>
        </row>
        <row r="338">
          <cell r="B338" t="str">
            <v>Sistema radiográfico, Arco C movil</v>
          </cell>
          <cell r="C338">
            <v>900000</v>
          </cell>
        </row>
        <row r="339">
          <cell r="B339" t="str">
            <v>Sistema radiográfico, digital potencia media</v>
          </cell>
          <cell r="C339">
            <v>1000000</v>
          </cell>
        </row>
        <row r="340">
          <cell r="B340" t="str">
            <v>Sistema radiográfico, para mamografía</v>
          </cell>
          <cell r="C340">
            <v>250000</v>
          </cell>
        </row>
        <row r="341">
          <cell r="B341" t="str">
            <v>Sistema radiográfico/fluoroscópico, digital para uso general</v>
          </cell>
          <cell r="C341">
            <v>1800000</v>
          </cell>
        </row>
        <row r="342">
          <cell r="B342" t="str">
            <v>Sistema radiográfico/fluoroscópico, para angiografía/intervencional</v>
          </cell>
          <cell r="C342">
            <v>3500000</v>
          </cell>
        </row>
        <row r="343">
          <cell r="B343" t="str">
            <v>Taburete giratorio rodable</v>
          </cell>
          <cell r="C343">
            <v>160</v>
          </cell>
        </row>
        <row r="344">
          <cell r="B344" t="str">
            <v>Tanque de hidroterapia para miembros inferiores</v>
          </cell>
          <cell r="C344">
            <v>19700</v>
          </cell>
        </row>
        <row r="345">
          <cell r="B345" t="str">
            <v>Tanque de hidroterapia para miembros superiores</v>
          </cell>
          <cell r="C345">
            <v>18600</v>
          </cell>
        </row>
        <row r="346">
          <cell r="B346" t="str">
            <v>Tanque de Hubbard</v>
          </cell>
          <cell r="C346">
            <v>166000</v>
          </cell>
        </row>
        <row r="347">
          <cell r="B347" t="str">
            <v>Tensiómetro aneroide, adulto</v>
          </cell>
          <cell r="C347">
            <v>168</v>
          </cell>
        </row>
        <row r="348">
          <cell r="B348" t="str">
            <v>Tensiómetro aneroide, neonatal</v>
          </cell>
          <cell r="C348">
            <v>260</v>
          </cell>
        </row>
        <row r="349">
          <cell r="B349" t="str">
            <v>Tensiómetro aneroide, pediátrico</v>
          </cell>
          <cell r="C349">
            <v>200</v>
          </cell>
        </row>
        <row r="350">
          <cell r="B350" t="str">
            <v>Tensiómetro de mercurio, con base rodable</v>
          </cell>
          <cell r="C350">
            <v>1000</v>
          </cell>
        </row>
        <row r="351">
          <cell r="B351" t="str">
            <v>Tensiómetro de mercurio, de pared</v>
          </cell>
          <cell r="C351">
            <v>700</v>
          </cell>
        </row>
        <row r="352">
          <cell r="B352" t="str">
            <v>Termóforo</v>
          </cell>
          <cell r="C352">
            <v>15000</v>
          </cell>
        </row>
        <row r="353">
          <cell r="B353" t="str">
            <v>Tomografo Digital Multicorte, 64 cortes</v>
          </cell>
          <cell r="C353">
            <v>4250000</v>
          </cell>
        </row>
        <row r="354">
          <cell r="B354" t="str">
            <v xml:space="preserve">Unidad calefactora para, compresas calientes </v>
          </cell>
          <cell r="C354">
            <v>3500</v>
          </cell>
        </row>
        <row r="355">
          <cell r="B355" t="str">
            <v>Unidad de anestesia</v>
          </cell>
          <cell r="C355">
            <v>150000</v>
          </cell>
        </row>
        <row r="356">
          <cell r="B356" t="str">
            <v>Unidad de ultrasonido, para fisioterapia</v>
          </cell>
          <cell r="C356">
            <v>10000</v>
          </cell>
        </row>
        <row r="357">
          <cell r="B357" t="str">
            <v>Unidad esterilizadora por vapor agua, de 500l</v>
          </cell>
          <cell r="C357">
            <v>201400</v>
          </cell>
        </row>
        <row r="358">
          <cell r="B358" t="str">
            <v>Unidad esterilizadora por vapor agua, de mesa</v>
          </cell>
          <cell r="C358">
            <v>28000</v>
          </cell>
        </row>
        <row r="359">
          <cell r="B359" t="str">
            <v>Unidad para electrocirugía</v>
          </cell>
          <cell r="C359">
            <v>40000</v>
          </cell>
        </row>
        <row r="360">
          <cell r="B360" t="str">
            <v>Unidad para extracción de cataratas, por facoemulsificación</v>
          </cell>
          <cell r="C360">
            <v>220000</v>
          </cell>
        </row>
        <row r="361">
          <cell r="B361" t="str">
            <v>Unidad para tratamiento dental</v>
          </cell>
          <cell r="C361">
            <v>28000</v>
          </cell>
        </row>
        <row r="362">
          <cell r="B362" t="str">
            <v>Unidad para vitrectomía</v>
          </cell>
          <cell r="C362">
            <v>120000</v>
          </cell>
        </row>
        <row r="363">
          <cell r="B363" t="str">
            <v>Unidad radiográfica, dental</v>
          </cell>
          <cell r="C363">
            <v>12000</v>
          </cell>
        </row>
        <row r="364">
          <cell r="B364" t="str">
            <v>Unidad radiográfica, móvil</v>
          </cell>
          <cell r="C364">
            <v>150000</v>
          </cell>
        </row>
        <row r="365">
          <cell r="B365" t="str">
            <v>Ventilador mecánico neonatal</v>
          </cell>
          <cell r="C365">
            <v>100000</v>
          </cell>
        </row>
        <row r="366">
          <cell r="B366" t="str">
            <v>Ventilador mecánico, adulto/pediátrico</v>
          </cell>
          <cell r="C366">
            <v>85000</v>
          </cell>
        </row>
        <row r="367">
          <cell r="B367" t="str">
            <v>Ventilador mecánico, de alta frecuencia</v>
          </cell>
          <cell r="C367">
            <v>80000</v>
          </cell>
        </row>
        <row r="368">
          <cell r="B368" t="str">
            <v>Ventilador mecánico, portátil</v>
          </cell>
          <cell r="C368">
            <v>48000</v>
          </cell>
        </row>
        <row r="369">
          <cell r="B369" t="str">
            <v>Video colonoscopio</v>
          </cell>
          <cell r="C369">
            <v>180000</v>
          </cell>
        </row>
        <row r="370">
          <cell r="B370" t="str">
            <v>Video gastroscopio</v>
          </cell>
          <cell r="C370">
            <v>180000</v>
          </cell>
        </row>
        <row r="371">
          <cell r="B371" t="str">
            <v>Vitrina metálica para material de dos cuerpos</v>
          </cell>
          <cell r="C371">
            <v>900</v>
          </cell>
        </row>
        <row r="372">
          <cell r="B372" t="str">
            <v>Vitrina metálica para material de un cuerpo</v>
          </cell>
          <cell r="C372">
            <v>500</v>
          </cell>
        </row>
      </sheetData>
      <sheetData sheetId="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met. arquitectura "/>
      <sheetName val="Pres. Mano Obra"/>
      <sheetName val="val-presentación"/>
      <sheetName val="met.val.obra"/>
      <sheetName val="RESUMEN GENERAL"/>
      <sheetName val="planilla"/>
    </sheetNames>
    <sheetDataSet>
      <sheetData sheetId="0">
        <row r="7">
          <cell r="B7">
            <v>2510.8099999999995</v>
          </cell>
        </row>
      </sheetData>
      <sheetData sheetId="1"/>
      <sheetData sheetId="2"/>
      <sheetData sheetId="3"/>
      <sheetData sheetId="4"/>
      <sheetData sheetId="5"/>
      <sheetData sheetId="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00"/>
      <sheetName val="1470"/>
      <sheetName val="1700"/>
      <sheetName val="1800"/>
      <sheetName val="Inputs"/>
      <sheetName val="Calculos"/>
      <sheetName val="Costos Infra y Eq"/>
      <sheetName val="datos"/>
      <sheetName val="PUNTUAL DPTO07"/>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DIRESA"/>
      <sheetName val="Poblaciones"/>
      <sheetName val="Estandares- Fuente "/>
      <sheetName val="TABLAS "/>
      <sheetName val="CRS"/>
      <sheetName val="DEMANDA"/>
      <sheetName val="P1"/>
      <sheetName val="P2"/>
      <sheetName val="PMF (2)"/>
      <sheetName val="PMF"/>
      <sheetName val="Población"/>
      <sheetName val="Plan Producción"/>
      <sheetName val="Oferta RR.HH."/>
      <sheetName val="Balance RR.HH"/>
      <sheetName val="Oferta Fisica"/>
      <sheetName val="Balance Físico"/>
      <sheetName val="Parametros de UPSS Fisicos"/>
      <sheetName val="Morbilidad"/>
      <sheetName val="Hoja1"/>
      <sheetName val="Morbilidad General"/>
      <sheetName val="PUNTUAL DPTO07"/>
    </sheetNames>
    <sheetDataSet>
      <sheetData sheetId="0">
        <row r="46">
          <cell r="G46">
            <v>699.08211729719994</v>
          </cell>
        </row>
      </sheetData>
      <sheetData sheetId="1">
        <row r="46">
          <cell r="G46">
            <v>699.08211729719994</v>
          </cell>
        </row>
      </sheetData>
      <sheetData sheetId="2">
        <row r="46">
          <cell r="G46">
            <v>699.08211729719994</v>
          </cell>
        </row>
      </sheetData>
      <sheetData sheetId="3">
        <row r="46">
          <cell r="G46">
            <v>699.08211729719994</v>
          </cell>
        </row>
      </sheetData>
      <sheetData sheetId="4">
        <row r="46">
          <cell r="G46">
            <v>699.08211729719994</v>
          </cell>
        </row>
      </sheetData>
      <sheetData sheetId="5">
        <row r="46">
          <cell r="G46">
            <v>699.08211729719994</v>
          </cell>
        </row>
        <row r="70">
          <cell r="F70">
            <v>799.25763718752023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2)"/>
      <sheetName val="RRHH"/>
      <sheetName val="INGRESOS"/>
      <sheetName val="COSTOS"/>
      <sheetName val="VACST"/>
      <sheetName val="Sensib. IE-VACST"/>
      <sheetName val="CDE"/>
      <sheetName val="POB. DIRESA CUSCO"/>
      <sheetName val="Pob. DIRESA 2013"/>
      <sheetName val="Poblaciones"/>
      <sheetName val="Dmda."/>
      <sheetName val="P1"/>
      <sheetName val="P2"/>
      <sheetName val="P3"/>
      <sheetName val="PMF"/>
      <sheetName val="Estadística"/>
      <sheetName val="Morbilidad"/>
      <sheetName val="Hoja2"/>
      <sheetName val="Medicina Familiar"/>
      <sheetName val="No Transmisibles"/>
      <sheetName val="ATD PRO"/>
      <sheetName val="RENDIMEINTO"/>
      <sheetName val="Hoja3"/>
    </sheetNames>
    <sheetDataSet>
      <sheetData sheetId="0" refreshError="1"/>
      <sheetData sheetId="1" refreshError="1"/>
      <sheetData sheetId="2" refreshError="1"/>
      <sheetData sheetId="3" refreshError="1"/>
      <sheetData sheetId="4">
        <row r="85">
          <cell r="D85">
            <v>35430675.856298864</v>
          </cell>
        </row>
      </sheetData>
      <sheetData sheetId="5" refreshError="1"/>
      <sheetData sheetId="6" refreshError="1"/>
      <sheetData sheetId="7" refreshError="1"/>
      <sheetData sheetId="8">
        <row r="5">
          <cell r="AP5">
            <v>1.7993985837617615E-2</v>
          </cell>
        </row>
      </sheetData>
      <sheetData sheetId="9" refreshError="1"/>
      <sheetData sheetId="10">
        <row r="14">
          <cell r="H14">
            <v>0.93177903962695652</v>
          </cell>
        </row>
      </sheetData>
      <sheetData sheetId="11" refreshError="1"/>
      <sheetData sheetId="12" refreshError="1"/>
      <sheetData sheetId="13" refreshError="1"/>
      <sheetData sheetId="14" refreshError="1"/>
      <sheetData sheetId="15">
        <row r="65">
          <cell r="E65">
            <v>0.17687838387766494</v>
          </cell>
        </row>
      </sheetData>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CONTRATADO"/>
      <sheetName val="Comparativa"/>
      <sheetName val="Comparativa 0"/>
      <sheetName val="Comparativa (1)"/>
      <sheetName val="AclarZOLODA"/>
      <sheetName val="AclarZOLODA (2)"/>
      <sheetName val="AclarELECTROLUZ"/>
      <sheetName val="AclarSCHNEIDER"/>
      <sheetName val="AclarSTYMEL"/>
      <sheetName val="AclarPROTECHNICA"/>
      <sheetName val="AclarABB"/>
      <sheetName val="Adj "/>
      <sheetName val="Auxiliar"/>
      <sheetName val="ped cot"/>
      <sheetName val="Acuse"/>
      <sheetName val="Adj"/>
      <sheetName val="circul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MASC"/>
      <sheetName val="FEM"/>
      <sheetName val="POT1549"/>
      <sheetName val="Hoja1 (2)"/>
      <sheetName val="ESTI"/>
      <sheetName val="F17 A1"/>
    </sheetNames>
    <sheetDataSet>
      <sheetData sheetId="0"/>
      <sheetData sheetId="1"/>
      <sheetData sheetId="2"/>
      <sheetData sheetId="3"/>
      <sheetData sheetId="4"/>
      <sheetData sheetId="5"/>
      <sheetData sheetId="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_ALTER1pref"/>
      <sheetName val="EQ_ALTER2pref"/>
      <sheetName val="PPTOALT1pref"/>
      <sheetName val="PPTOALT2pref"/>
      <sheetName val="AreaLaguna"/>
      <sheetName val="F17 A1"/>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Trab prel"/>
      <sheetName val="Mov tierras"/>
      <sheetName val="Tub"/>
      <sheetName val="Válv"/>
      <sheetName val="Salid"/>
      <sheetName val="Acc"/>
      <sheetName val="Precios de insumos"/>
      <sheetName val="PPTOALT1pref"/>
    </sheetNames>
    <sheetDataSet>
      <sheetData sheetId="0"/>
      <sheetData sheetId="1"/>
      <sheetData sheetId="2"/>
      <sheetData sheetId="3"/>
      <sheetData sheetId="4"/>
      <sheetData sheetId="5"/>
      <sheetData sheetId="6"/>
      <sheetData sheetId="7">
        <row r="1">
          <cell r="A1" t="str">
            <v>INSUMOS</v>
          </cell>
        </row>
      </sheetData>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uenaaaaa"/>
      <sheetName val="DISTRITOS2009"/>
      <sheetName val="DESAG.DISTRITO"/>
      <sheetName val="ESTABok"/>
      <sheetName val="Hoja1"/>
      <sheetName val="DDDD"/>
      <sheetName val="Precios de insumos"/>
    </sheetNames>
    <sheetDataSet>
      <sheetData sheetId="0"/>
      <sheetData sheetId="1"/>
      <sheetData sheetId="2"/>
      <sheetData sheetId="3"/>
      <sheetData sheetId="4"/>
      <sheetData sheetId="5"/>
      <sheetData sheetId="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s>
    <sheetDataSet>
      <sheetData sheetId="0">
        <row r="6">
          <cell r="B6" t="str">
            <v>CARGO SERUMS</v>
          </cell>
          <cell r="C6" t="str">
            <v>PEA</v>
          </cell>
          <cell r="D6" t="str">
            <v>REMUNERA. MENSUAL</v>
          </cell>
          <cell r="E6" t="str">
            <v>GUARDIA HOSPITAL</v>
          </cell>
          <cell r="F6" t="str">
            <v xml:space="preserve">UNITARIO </v>
          </cell>
          <cell r="G6" t="str">
            <v>COSTO REMUNERAC.</v>
          </cell>
          <cell r="I6" t="str">
            <v xml:space="preserve">CARGAS  SOCIALES </v>
          </cell>
          <cell r="J6" t="str">
            <v>ESCOLARIDAD</v>
          </cell>
          <cell r="K6" t="str">
            <v xml:space="preserve">GRATIFICACION </v>
          </cell>
          <cell r="L6" t="str">
            <v>INCENTIVOS LABORAELS (AETAS)</v>
          </cell>
          <cell r="M6" t="str">
            <v>TOTAL COSTO</v>
          </cell>
        </row>
        <row r="7">
          <cell r="C7" t="str">
            <v>PEA</v>
          </cell>
          <cell r="D7" t="str">
            <v>REMUNERA. MENSUAL</v>
          </cell>
          <cell r="F7" t="str">
            <v xml:space="preserve">UNITARIO </v>
          </cell>
          <cell r="G7" t="str">
            <v>MENSUAL</v>
          </cell>
          <cell r="H7" t="str">
            <v>ANUAL</v>
          </cell>
          <cell r="I7" t="str">
            <v xml:space="preserve">CARGAS  SOCIALES </v>
          </cell>
          <cell r="J7" t="str">
            <v>ESCOLARIDAD</v>
          </cell>
          <cell r="K7" t="str">
            <v>GRATIFICACION TOTAL COSTO</v>
          </cell>
        </row>
        <row r="8">
          <cell r="B8" t="str">
            <v>Profesional Médico Cirujano</v>
          </cell>
          <cell r="C8">
            <v>1</v>
          </cell>
          <cell r="D8">
            <v>3068.03</v>
          </cell>
          <cell r="E8">
            <v>567.6</v>
          </cell>
          <cell r="F8">
            <v>3635.63</v>
          </cell>
          <cell r="G8">
            <v>3635.63</v>
          </cell>
          <cell r="H8">
            <v>43627.56</v>
          </cell>
          <cell r="I8">
            <v>4188.2457599999998</v>
          </cell>
          <cell r="J8">
            <v>300</v>
          </cell>
          <cell r="K8">
            <v>438.4</v>
          </cell>
          <cell r="L8">
            <v>2400</v>
          </cell>
          <cell r="M8">
            <v>50954.205759999997</v>
          </cell>
        </row>
        <row r="9">
          <cell r="B9" t="str">
            <v>Profesional Cirujano Dentista</v>
          </cell>
          <cell r="C9">
            <v>1</v>
          </cell>
          <cell r="D9">
            <v>939.33</v>
          </cell>
          <cell r="E9">
            <v>597</v>
          </cell>
          <cell r="F9">
            <v>1536.33</v>
          </cell>
          <cell r="G9">
            <v>1536.33</v>
          </cell>
          <cell r="H9">
            <v>18435.96</v>
          </cell>
          <cell r="I9">
            <v>1769.8521599999999</v>
          </cell>
          <cell r="J9">
            <v>300</v>
          </cell>
          <cell r="K9">
            <v>438.4</v>
          </cell>
          <cell r="L9">
            <v>2400</v>
          </cell>
          <cell r="M9">
            <v>23344.212159999999</v>
          </cell>
        </row>
        <row r="10">
          <cell r="B10" t="str">
            <v>Profesional Gineco Obstetra</v>
          </cell>
          <cell r="C10">
            <v>1</v>
          </cell>
          <cell r="D10">
            <v>3068.03</v>
          </cell>
          <cell r="E10">
            <v>567.6</v>
          </cell>
          <cell r="F10">
            <v>3635.63</v>
          </cell>
          <cell r="G10">
            <v>3635.63</v>
          </cell>
          <cell r="H10">
            <v>43627.56</v>
          </cell>
          <cell r="I10">
            <v>4188.2457599999998</v>
          </cell>
          <cell r="J10">
            <v>300</v>
          </cell>
          <cell r="K10">
            <v>438.4</v>
          </cell>
          <cell r="L10">
            <v>2400</v>
          </cell>
          <cell r="M10">
            <v>50954.205759999997</v>
          </cell>
        </row>
        <row r="11">
          <cell r="B11" t="str">
            <v>Profesional Pediatra</v>
          </cell>
          <cell r="C11">
            <v>1</v>
          </cell>
          <cell r="D11">
            <v>3068.03</v>
          </cell>
          <cell r="E11">
            <v>567.6</v>
          </cell>
          <cell r="F11">
            <v>3635.63</v>
          </cell>
          <cell r="G11">
            <v>3635.63</v>
          </cell>
          <cell r="H11">
            <v>43627.56</v>
          </cell>
          <cell r="I11">
            <v>4188.2457599999998</v>
          </cell>
          <cell r="J11">
            <v>300</v>
          </cell>
          <cell r="K11">
            <v>438.4</v>
          </cell>
          <cell r="L11">
            <v>2400</v>
          </cell>
          <cell r="M11">
            <v>50954.205759999997</v>
          </cell>
        </row>
        <row r="12">
          <cell r="B12" t="str">
            <v>Técnica(o) de Farmacia</v>
          </cell>
          <cell r="C12">
            <v>1</v>
          </cell>
          <cell r="D12">
            <v>939.33</v>
          </cell>
          <cell r="E12">
            <v>565.5</v>
          </cell>
          <cell r="F12">
            <v>1504.83</v>
          </cell>
          <cell r="G12">
            <v>1504.83</v>
          </cell>
          <cell r="H12">
            <v>18057.96</v>
          </cell>
          <cell r="I12">
            <v>1733.5641599999999</v>
          </cell>
          <cell r="J12">
            <v>300</v>
          </cell>
          <cell r="K12">
            <v>438.4</v>
          </cell>
          <cell r="L12">
            <v>5640</v>
          </cell>
          <cell r="M12">
            <v>26169.924160000002</v>
          </cell>
        </row>
        <row r="13">
          <cell r="B13" t="str">
            <v>Técnico Administrativo</v>
          </cell>
          <cell r="C13">
            <v>1</v>
          </cell>
          <cell r="D13">
            <v>939.33</v>
          </cell>
          <cell r="E13">
            <v>565.5</v>
          </cell>
          <cell r="F13">
            <v>1504.83</v>
          </cell>
          <cell r="G13">
            <v>1504.83</v>
          </cell>
          <cell r="H13">
            <v>18057.96</v>
          </cell>
          <cell r="I13">
            <v>1733.5641599999999</v>
          </cell>
          <cell r="J13">
            <v>300</v>
          </cell>
          <cell r="K13">
            <v>438.4</v>
          </cell>
          <cell r="L13">
            <v>5640</v>
          </cell>
          <cell r="M13">
            <v>26169.924160000002</v>
          </cell>
        </row>
        <row r="14">
          <cell r="B14" t="str">
            <v>Técnico Artesano</v>
          </cell>
          <cell r="C14">
            <v>1</v>
          </cell>
          <cell r="D14">
            <v>539.69000000000005</v>
          </cell>
          <cell r="E14">
            <v>366.7</v>
          </cell>
          <cell r="F14">
            <v>906.3900000000001</v>
          </cell>
          <cell r="G14">
            <v>906.3900000000001</v>
          </cell>
          <cell r="H14">
            <v>10876.68</v>
          </cell>
          <cell r="I14">
            <v>1044.16128</v>
          </cell>
          <cell r="J14">
            <v>300</v>
          </cell>
          <cell r="K14">
            <v>438.4</v>
          </cell>
          <cell r="L14">
            <v>5640</v>
          </cell>
          <cell r="M14">
            <v>18299.241280000002</v>
          </cell>
        </row>
        <row r="15">
          <cell r="B15" t="str">
            <v>Profesional Enfermera(o)</v>
          </cell>
          <cell r="C15">
            <v>1</v>
          </cell>
          <cell r="D15">
            <v>939.33</v>
          </cell>
          <cell r="E15">
            <v>565.5</v>
          </cell>
          <cell r="F15">
            <v>1504.83</v>
          </cell>
          <cell r="G15">
            <v>1504.83</v>
          </cell>
          <cell r="H15">
            <v>18057.96</v>
          </cell>
          <cell r="I15">
            <v>1733.5641599999999</v>
          </cell>
          <cell r="J15">
            <v>300</v>
          </cell>
          <cell r="K15">
            <v>438.4</v>
          </cell>
          <cell r="L15">
            <v>5640</v>
          </cell>
          <cell r="M15">
            <v>26169.924160000002</v>
          </cell>
        </row>
        <row r="16">
          <cell r="B16" t="str">
            <v>Profesional Obstetriz</v>
          </cell>
          <cell r="C16">
            <v>1</v>
          </cell>
          <cell r="D16">
            <v>939.33</v>
          </cell>
          <cell r="E16">
            <v>565.5</v>
          </cell>
          <cell r="F16">
            <v>1504.83</v>
          </cell>
          <cell r="G16">
            <v>1504.83</v>
          </cell>
          <cell r="H16">
            <v>18057.96</v>
          </cell>
          <cell r="I16">
            <v>1733.5641599999999</v>
          </cell>
          <cell r="J16">
            <v>300</v>
          </cell>
          <cell r="K16">
            <v>438.4</v>
          </cell>
          <cell r="L16">
            <v>5640</v>
          </cell>
          <cell r="M16">
            <v>26169.924160000002</v>
          </cell>
        </row>
        <row r="17">
          <cell r="B17" t="str">
            <v>Profesional Biólogo</v>
          </cell>
          <cell r="C17">
            <v>1</v>
          </cell>
          <cell r="D17">
            <v>939.33</v>
          </cell>
          <cell r="E17">
            <v>597</v>
          </cell>
          <cell r="F17">
            <v>1536.33</v>
          </cell>
          <cell r="G17">
            <v>1536.33</v>
          </cell>
          <cell r="H17">
            <v>18435.96</v>
          </cell>
          <cell r="I17">
            <v>1769.8521599999999</v>
          </cell>
          <cell r="J17">
            <v>300</v>
          </cell>
          <cell r="K17">
            <v>438.4</v>
          </cell>
          <cell r="L17">
            <v>5640</v>
          </cell>
          <cell r="M17">
            <v>26584.212159999999</v>
          </cell>
        </row>
        <row r="18">
          <cell r="B18" t="str">
            <v>Profesional Psicólogo</v>
          </cell>
          <cell r="C18">
            <v>1</v>
          </cell>
          <cell r="D18">
            <v>939.33</v>
          </cell>
          <cell r="E18">
            <v>597</v>
          </cell>
          <cell r="F18">
            <v>1536.33</v>
          </cell>
          <cell r="G18">
            <v>1536.33</v>
          </cell>
          <cell r="H18">
            <v>18435.96</v>
          </cell>
          <cell r="I18">
            <v>1769.8521599999999</v>
          </cell>
          <cell r="J18">
            <v>300</v>
          </cell>
          <cell r="K18">
            <v>438.4</v>
          </cell>
          <cell r="L18">
            <v>5640</v>
          </cell>
          <cell r="M18">
            <v>26584.212159999999</v>
          </cell>
        </row>
        <row r="19">
          <cell r="B19" t="str">
            <v>Profesional Químico Farmacéutico</v>
          </cell>
          <cell r="C19">
            <v>1</v>
          </cell>
          <cell r="D19">
            <v>939.33</v>
          </cell>
          <cell r="E19">
            <v>597</v>
          </cell>
          <cell r="F19">
            <v>1536.33</v>
          </cell>
          <cell r="G19">
            <v>1536.33</v>
          </cell>
          <cell r="H19">
            <v>18435.96</v>
          </cell>
          <cell r="I19">
            <v>1769.8521599999999</v>
          </cell>
          <cell r="J19">
            <v>300</v>
          </cell>
          <cell r="K19">
            <v>438.4</v>
          </cell>
          <cell r="L19">
            <v>5640</v>
          </cell>
          <cell r="M19">
            <v>26584.212159999999</v>
          </cell>
        </row>
        <row r="20">
          <cell r="B20" t="str">
            <v>Profesional Asistente(a) Social</v>
          </cell>
          <cell r="C20">
            <v>1</v>
          </cell>
          <cell r="D20">
            <v>939.33</v>
          </cell>
          <cell r="E20">
            <v>597</v>
          </cell>
          <cell r="F20">
            <v>1536.33</v>
          </cell>
          <cell r="G20">
            <v>1536.33</v>
          </cell>
          <cell r="H20">
            <v>18435.96</v>
          </cell>
          <cell r="I20">
            <v>1769.8521599999999</v>
          </cell>
          <cell r="J20">
            <v>300</v>
          </cell>
          <cell r="K20">
            <v>438.4</v>
          </cell>
          <cell r="L20">
            <v>5640</v>
          </cell>
          <cell r="M20">
            <v>26584.212159999999</v>
          </cell>
        </row>
        <row r="21">
          <cell r="B21" t="str">
            <v>Profesional Nutricionista</v>
          </cell>
          <cell r="C21">
            <v>1</v>
          </cell>
          <cell r="D21">
            <v>939.33</v>
          </cell>
          <cell r="E21">
            <v>597</v>
          </cell>
          <cell r="F21">
            <v>1536.33</v>
          </cell>
          <cell r="G21">
            <v>1536.33</v>
          </cell>
          <cell r="H21">
            <v>18435.96</v>
          </cell>
          <cell r="I21">
            <v>1769.8521599999999</v>
          </cell>
          <cell r="J21">
            <v>300</v>
          </cell>
          <cell r="K21">
            <v>438.4</v>
          </cell>
          <cell r="L21">
            <v>5640</v>
          </cell>
          <cell r="M21">
            <v>26584.212159999999</v>
          </cell>
        </row>
        <row r="22">
          <cell r="B22" t="str">
            <v>Tecnólogo Medico</v>
          </cell>
          <cell r="C22">
            <v>1</v>
          </cell>
          <cell r="D22">
            <v>939.33</v>
          </cell>
          <cell r="E22">
            <v>597</v>
          </cell>
          <cell r="F22">
            <v>1536.33</v>
          </cell>
          <cell r="G22">
            <v>1536.33</v>
          </cell>
          <cell r="H22">
            <v>18435.96</v>
          </cell>
          <cell r="I22">
            <v>1769.8521599999999</v>
          </cell>
          <cell r="J22">
            <v>300</v>
          </cell>
          <cell r="K22">
            <v>438.4</v>
          </cell>
          <cell r="L22">
            <v>5640</v>
          </cell>
          <cell r="M22">
            <v>26584.212159999999</v>
          </cell>
        </row>
        <row r="23">
          <cell r="B23" t="str">
            <v>Técnica(o) de Laboratorio</v>
          </cell>
          <cell r="C23">
            <v>1</v>
          </cell>
          <cell r="D23">
            <v>539.69000000000005</v>
          </cell>
          <cell r="E23">
            <v>366.7</v>
          </cell>
          <cell r="F23">
            <v>906.3900000000001</v>
          </cell>
          <cell r="G23">
            <v>906.3900000000001</v>
          </cell>
          <cell r="H23">
            <v>10876.68</v>
          </cell>
          <cell r="I23">
            <v>1044.16128</v>
          </cell>
          <cell r="J23">
            <v>300</v>
          </cell>
          <cell r="K23">
            <v>438.4</v>
          </cell>
          <cell r="L23">
            <v>5640</v>
          </cell>
          <cell r="M23">
            <v>18299.241280000002</v>
          </cell>
        </row>
        <row r="24">
          <cell r="B24" t="str">
            <v>Técnica(o) de Enfermería</v>
          </cell>
          <cell r="C24">
            <v>1</v>
          </cell>
          <cell r="D24">
            <v>539.69000000000005</v>
          </cell>
          <cell r="E24">
            <v>366.7</v>
          </cell>
          <cell r="F24">
            <v>906.3900000000001</v>
          </cell>
          <cell r="G24">
            <v>906.3900000000001</v>
          </cell>
          <cell r="H24">
            <v>10876.68</v>
          </cell>
          <cell r="I24">
            <v>1044.16128</v>
          </cell>
          <cell r="J24">
            <v>300</v>
          </cell>
          <cell r="K24">
            <v>438.4</v>
          </cell>
          <cell r="L24">
            <v>5640</v>
          </cell>
          <cell r="M24">
            <v>18299.241280000002</v>
          </cell>
        </row>
        <row r="25">
          <cell r="B25" t="str">
            <v>Técnica(o) Sanitario</v>
          </cell>
          <cell r="C25">
            <v>1</v>
          </cell>
          <cell r="D25">
            <v>539.69000000000005</v>
          </cell>
          <cell r="E25">
            <v>366.7</v>
          </cell>
          <cell r="F25">
            <v>906.3900000000001</v>
          </cell>
          <cell r="G25">
            <v>906.3900000000001</v>
          </cell>
          <cell r="H25">
            <v>10876.68</v>
          </cell>
          <cell r="I25">
            <v>1044.16128</v>
          </cell>
          <cell r="J25">
            <v>300</v>
          </cell>
          <cell r="K25">
            <v>438.4</v>
          </cell>
          <cell r="L25">
            <v>5640</v>
          </cell>
          <cell r="M25">
            <v>18299.241280000002</v>
          </cell>
        </row>
        <row r="26">
          <cell r="B26" t="str">
            <v>Técnica(o) en Estadística</v>
          </cell>
          <cell r="C26">
            <v>1</v>
          </cell>
          <cell r="D26">
            <v>539.69000000000005</v>
          </cell>
          <cell r="E26">
            <v>366.7</v>
          </cell>
          <cell r="F26">
            <v>906.3900000000001</v>
          </cell>
          <cell r="G26">
            <v>906.3900000000001</v>
          </cell>
          <cell r="H26">
            <v>10876.68</v>
          </cell>
          <cell r="I26">
            <v>1044.16128</v>
          </cell>
          <cell r="J26">
            <v>300</v>
          </cell>
          <cell r="K26">
            <v>438.4</v>
          </cell>
          <cell r="L26">
            <v>5640</v>
          </cell>
          <cell r="M26">
            <v>18299.241280000002</v>
          </cell>
        </row>
        <row r="27">
          <cell r="B27" t="str">
            <v>Auxiliar de Estadística</v>
          </cell>
          <cell r="C27">
            <v>1</v>
          </cell>
          <cell r="D27">
            <v>502.47</v>
          </cell>
          <cell r="E27">
            <v>347.1</v>
          </cell>
          <cell r="F27">
            <v>849.57</v>
          </cell>
          <cell r="G27">
            <v>849.57</v>
          </cell>
          <cell r="H27">
            <v>10194.84</v>
          </cell>
          <cell r="I27">
            <v>978.70464000000004</v>
          </cell>
          <cell r="J27">
            <v>300</v>
          </cell>
          <cell r="K27">
            <v>438.4</v>
          </cell>
          <cell r="L27">
            <v>5640</v>
          </cell>
          <cell r="M27">
            <v>17551.944640000002</v>
          </cell>
        </row>
        <row r="28">
          <cell r="B28" t="str">
            <v>Personal de Servicios Generales</v>
          </cell>
          <cell r="C28">
            <v>1</v>
          </cell>
          <cell r="D28">
            <v>502.47</v>
          </cell>
          <cell r="E28">
            <v>347.1</v>
          </cell>
          <cell r="F28">
            <v>849.57</v>
          </cell>
          <cell r="G28">
            <v>849.57</v>
          </cell>
          <cell r="H28">
            <v>10194.84</v>
          </cell>
          <cell r="I28">
            <v>978.70464000000004</v>
          </cell>
          <cell r="J28">
            <v>300</v>
          </cell>
          <cell r="K28">
            <v>438.4</v>
          </cell>
          <cell r="L28">
            <v>5640</v>
          </cell>
          <cell r="M28">
            <v>17551.944640000002</v>
          </cell>
        </row>
      </sheetData>
      <sheetData sheetId="1" refreshError="1"/>
      <sheetData sheetId="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Mensual"/>
      <sheetName val="Horizontal"/>
      <sheetName val="Resumen"/>
      <sheetName val="Corrida"/>
      <sheetName val="Prueba"/>
      <sheetName val="Hoja3"/>
      <sheetName val="Datos Anuales"/>
      <sheetName val="Infra"/>
      <sheetName val="20.- Sensibilidad"/>
    </sheetNames>
    <sheetDataSet>
      <sheetData sheetId="0">
        <row r="4">
          <cell r="B4">
            <v>7.2648258689443246E-2</v>
          </cell>
        </row>
      </sheetData>
      <sheetData sheetId="1">
        <row r="4">
          <cell r="B4">
            <v>7.2648258689443246E-2</v>
          </cell>
        </row>
      </sheetData>
      <sheetData sheetId="2">
        <row r="4">
          <cell r="B4">
            <v>7.2648258689443246E-2</v>
          </cell>
        </row>
      </sheetData>
      <sheetData sheetId="3">
        <row r="4">
          <cell r="B4">
            <v>7.2648258689443246E-2</v>
          </cell>
        </row>
      </sheetData>
      <sheetData sheetId="4">
        <row r="4">
          <cell r="B4">
            <v>7.2648258689443246E-2</v>
          </cell>
        </row>
      </sheetData>
      <sheetData sheetId="5"/>
      <sheetData sheetId="6"/>
      <sheetData sheetId="7" refreshError="1"/>
      <sheetData sheetId="8"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_Producción"/>
      <sheetName val="Minsa_Morbilidad"/>
      <sheetName val="Minsa_Morbilidad General"/>
      <sheetName val="Minsa_Estandares- Fuente "/>
      <sheetName val="Hosp_Emerg 2012"/>
      <sheetName val="Hosp_Hosp  2012"/>
      <sheetName val="Hosp_CE  2012"/>
      <sheetName val="Poblacion"/>
      <sheetName val="p1"/>
      <sheetName val="p2"/>
      <sheetName val="p3"/>
      <sheetName val="PM Oficial"/>
      <sheetName val="Hoja9"/>
      <sheetName val="Hoja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9">
          <cell r="D39">
            <v>27210.388588694481</v>
          </cell>
        </row>
      </sheetData>
      <sheetData sheetId="9" refreshError="1"/>
      <sheetData sheetId="10" refreshError="1"/>
      <sheetData sheetId="11" refreshError="1"/>
      <sheetData sheetId="12" refreshError="1"/>
      <sheetData sheetId="1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ANCE"/>
      <sheetName val="UPS-SPANICH"/>
    </sheetNames>
    <sheetDataSet>
      <sheetData sheetId="0">
        <row r="34">
          <cell r="A34" t="str">
            <v>Duración</v>
          </cell>
          <cell r="B34">
            <v>1</v>
          </cell>
          <cell r="C34">
            <v>2</v>
          </cell>
          <cell r="D34">
            <v>3</v>
          </cell>
          <cell r="E34">
            <v>4</v>
          </cell>
          <cell r="F34">
            <v>5</v>
          </cell>
          <cell r="G34">
            <v>6</v>
          </cell>
          <cell r="H34">
            <v>7</v>
          </cell>
          <cell r="I34">
            <v>8</v>
          </cell>
          <cell r="J34">
            <v>9</v>
          </cell>
          <cell r="K34">
            <v>10</v>
          </cell>
          <cell r="L34">
            <v>11</v>
          </cell>
          <cell r="M34">
            <v>12</v>
          </cell>
        </row>
        <row r="35">
          <cell r="A35">
            <v>3</v>
          </cell>
          <cell r="B35">
            <v>0.25</v>
          </cell>
          <cell r="C35">
            <v>0.5</v>
          </cell>
          <cell r="D35">
            <v>0.25</v>
          </cell>
        </row>
        <row r="36">
          <cell r="A36">
            <v>4</v>
          </cell>
          <cell r="B36">
            <v>0.15</v>
          </cell>
          <cell r="C36">
            <v>0.35</v>
          </cell>
          <cell r="D36">
            <v>0.35</v>
          </cell>
          <cell r="E36">
            <v>0.15</v>
          </cell>
        </row>
        <row r="37">
          <cell r="A37">
            <v>5</v>
          </cell>
          <cell r="B37">
            <v>0.1</v>
          </cell>
          <cell r="C37">
            <v>0.25</v>
          </cell>
          <cell r="D37">
            <v>0.3</v>
          </cell>
          <cell r="E37">
            <v>0.25</v>
          </cell>
          <cell r="F37">
            <v>0.1</v>
          </cell>
        </row>
        <row r="38">
          <cell r="A38">
            <v>6</v>
          </cell>
          <cell r="B38">
            <v>7.0000000000000007E-2</v>
          </cell>
          <cell r="C38">
            <v>0.18</v>
          </cell>
          <cell r="D38">
            <v>0.25</v>
          </cell>
          <cell r="E38">
            <v>0.25</v>
          </cell>
          <cell r="F38">
            <v>0.18</v>
          </cell>
          <cell r="G38">
            <v>7.0000000000000007E-2</v>
          </cell>
        </row>
        <row r="39">
          <cell r="A39">
            <v>7</v>
          </cell>
          <cell r="B39">
            <v>0.05</v>
          </cell>
          <cell r="C39">
            <v>0.14000000000000001</v>
          </cell>
          <cell r="D39">
            <v>0.2</v>
          </cell>
          <cell r="E39">
            <v>0.22</v>
          </cell>
          <cell r="F39">
            <v>0.2</v>
          </cell>
          <cell r="G39">
            <v>0.14000000000000001</v>
          </cell>
          <cell r="H39">
            <v>0.05</v>
          </cell>
        </row>
        <row r="40">
          <cell r="A40">
            <v>8</v>
          </cell>
          <cell r="B40">
            <v>0.04</v>
          </cell>
          <cell r="C40">
            <v>0.11</v>
          </cell>
          <cell r="D40">
            <v>0.16</v>
          </cell>
          <cell r="E40">
            <v>0.19</v>
          </cell>
          <cell r="F40">
            <v>0.19</v>
          </cell>
          <cell r="G40">
            <v>0.16</v>
          </cell>
          <cell r="H40">
            <v>0.11</v>
          </cell>
          <cell r="I40">
            <v>0.04</v>
          </cell>
        </row>
        <row r="41">
          <cell r="A41">
            <v>9</v>
          </cell>
          <cell r="B41">
            <v>0.03</v>
          </cell>
          <cell r="C41">
            <v>0.09</v>
          </cell>
          <cell r="D41">
            <v>0.13</v>
          </cell>
          <cell r="E41">
            <v>0.16</v>
          </cell>
          <cell r="F41">
            <v>0.18</v>
          </cell>
          <cell r="G41">
            <v>0.16</v>
          </cell>
          <cell r="H41">
            <v>0.13</v>
          </cell>
          <cell r="I41">
            <v>0.09</v>
          </cell>
          <cell r="J41">
            <v>0.03</v>
          </cell>
        </row>
        <row r="42">
          <cell r="A42">
            <v>10</v>
          </cell>
          <cell r="B42">
            <v>0.02</v>
          </cell>
          <cell r="C42">
            <v>0.08</v>
          </cell>
          <cell r="D42">
            <v>0.11</v>
          </cell>
          <cell r="E42">
            <v>0.14000000000000001</v>
          </cell>
          <cell r="F42">
            <v>0.15</v>
          </cell>
          <cell r="G42">
            <v>0.15</v>
          </cell>
          <cell r="H42">
            <v>0.14000000000000001</v>
          </cell>
          <cell r="I42">
            <v>0.11</v>
          </cell>
          <cell r="J42">
            <v>0.08</v>
          </cell>
          <cell r="K42">
            <v>0.02</v>
          </cell>
        </row>
        <row r="43">
          <cell r="A43">
            <v>11</v>
          </cell>
          <cell r="B43">
            <v>0.02</v>
          </cell>
          <cell r="C43">
            <v>0.06</v>
          </cell>
          <cell r="D43">
            <v>0.09</v>
          </cell>
          <cell r="E43">
            <v>0.12</v>
          </cell>
          <cell r="F43">
            <v>0.14000000000000001</v>
          </cell>
          <cell r="G43">
            <v>0.14000000000000001</v>
          </cell>
          <cell r="H43">
            <v>0.14000000000000001</v>
          </cell>
          <cell r="I43">
            <v>0.12</v>
          </cell>
          <cell r="J43">
            <v>0.09</v>
          </cell>
          <cell r="K43">
            <v>0.06</v>
          </cell>
          <cell r="L43">
            <v>0.02</v>
          </cell>
        </row>
        <row r="44">
          <cell r="A44">
            <v>12</v>
          </cell>
          <cell r="B44">
            <v>0.02</v>
          </cell>
          <cell r="C44">
            <v>0.05</v>
          </cell>
          <cell r="D44">
            <v>0.08</v>
          </cell>
          <cell r="E44">
            <v>0.1</v>
          </cell>
          <cell r="F44">
            <v>0.12</v>
          </cell>
          <cell r="G44">
            <v>0.13</v>
          </cell>
          <cell r="H44">
            <v>0.13</v>
          </cell>
          <cell r="I44">
            <v>0.12</v>
          </cell>
          <cell r="J44">
            <v>0.1</v>
          </cell>
          <cell r="K44">
            <v>0.08</v>
          </cell>
          <cell r="L44">
            <v>0.05</v>
          </cell>
          <cell r="M44">
            <v>0.02</v>
          </cell>
        </row>
      </sheetData>
      <sheetData sheetId="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REG"/>
      <sheetName val="POB.NAC"/>
      <sheetName val="POB.PENAL"/>
      <sheetName val="GI"/>
      <sheetName val="OC"/>
      <sheetName val="TD"/>
      <sheetName val="Hoja2"/>
      <sheetName val="POB. YANAMILLA"/>
      <sheetName val="POB. PROYECTADA"/>
      <sheetName val="POB. PROY. CON VAR REG."/>
      <sheetName val="DEMANDA"/>
      <sheetName val="OFERTA"/>
      <sheetName val="OTROS COSTOS"/>
      <sheetName val="INVENTARIO ACTUAL"/>
      <sheetName val="BRECHA"/>
      <sheetName val="ALTERNATIVA 1"/>
      <sheetName val="EQUIP.ALT 1y2"/>
      <sheetName val="ALTERNATIVA 2"/>
      <sheetName val="COSTOS OP Y MTN"/>
      <sheetName val="FLUJOS"/>
      <sheetName val="Hoja1"/>
      <sheetName val="sensibilidad.proliv"/>
      <sheetName val="SENSIBILIDAD"/>
      <sheetName val="BENEFICIOS INCR"/>
      <sheetName val="MATRIZ MARCO LOGICO"/>
      <sheetName val="PLAN DE IMPLEMENTACIÓN"/>
      <sheetName val="Hoja3"/>
      <sheetName val="Hoja4"/>
      <sheetName val="HUANTA Excel"/>
      <sheetName val="Datos Mens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7">
          <cell r="G7">
            <v>0</v>
          </cell>
        </row>
        <row r="36">
          <cell r="K36">
            <v>0</v>
          </cell>
        </row>
        <row r="57">
          <cell r="G57">
            <v>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unat.gob.pe/indicestasas/%20IPC"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58"/>
  <sheetViews>
    <sheetView view="pageBreakPreview" zoomScale="95" zoomScaleNormal="100" zoomScaleSheetLayoutView="95" workbookViewId="0">
      <selection activeCell="B1" sqref="B1:E1"/>
    </sheetView>
  </sheetViews>
  <sheetFormatPr baseColWidth="10" defaultColWidth="11.42578125" defaultRowHeight="12.75" x14ac:dyDescent="0.25"/>
  <cols>
    <col min="1" max="1" width="2.7109375" style="86" customWidth="1"/>
    <col min="2" max="2" width="48.85546875" style="106" bestFit="1" customWidth="1"/>
    <col min="3" max="3" width="12.42578125" style="86" bestFit="1" customWidth="1"/>
    <col min="4" max="4" width="11.5703125" style="86" bestFit="1" customWidth="1"/>
    <col min="5" max="5" width="11.5703125" style="89" bestFit="1" customWidth="1"/>
    <col min="6" max="6" width="13.5703125" style="86" customWidth="1"/>
    <col min="7" max="9" width="9" style="86" customWidth="1"/>
    <col min="10" max="246" width="11.42578125" style="86"/>
    <col min="247" max="247" width="2.7109375" style="86" customWidth="1"/>
    <col min="248" max="248" width="55.42578125" style="86" customWidth="1"/>
    <col min="249" max="249" width="6.7109375" style="86" customWidth="1"/>
    <col min="250" max="250" width="9.28515625" style="86" customWidth="1"/>
    <col min="251" max="258" width="8.28515625" style="86" customWidth="1"/>
    <col min="259" max="259" width="3" style="86" customWidth="1"/>
    <col min="260" max="265" width="9" style="86" customWidth="1"/>
    <col min="266" max="502" width="11.42578125" style="86"/>
    <col min="503" max="503" width="2.7109375" style="86" customWidth="1"/>
    <col min="504" max="504" width="55.42578125" style="86" customWidth="1"/>
    <col min="505" max="505" width="6.7109375" style="86" customWidth="1"/>
    <col min="506" max="506" width="9.28515625" style="86" customWidth="1"/>
    <col min="507" max="514" width="8.28515625" style="86" customWidth="1"/>
    <col min="515" max="515" width="3" style="86" customWidth="1"/>
    <col min="516" max="521" width="9" style="86" customWidth="1"/>
    <col min="522" max="758" width="11.42578125" style="86"/>
    <col min="759" max="759" width="2.7109375" style="86" customWidth="1"/>
    <col min="760" max="760" width="55.42578125" style="86" customWidth="1"/>
    <col min="761" max="761" width="6.7109375" style="86" customWidth="1"/>
    <col min="762" max="762" width="9.28515625" style="86" customWidth="1"/>
    <col min="763" max="770" width="8.28515625" style="86" customWidth="1"/>
    <col min="771" max="771" width="3" style="86" customWidth="1"/>
    <col min="772" max="777" width="9" style="86" customWidth="1"/>
    <col min="778" max="1014" width="11.42578125" style="86"/>
    <col min="1015" max="1015" width="2.7109375" style="86" customWidth="1"/>
    <col min="1016" max="1016" width="55.42578125" style="86" customWidth="1"/>
    <col min="1017" max="1017" width="6.7109375" style="86" customWidth="1"/>
    <col min="1018" max="1018" width="9.28515625" style="86" customWidth="1"/>
    <col min="1019" max="1026" width="8.28515625" style="86" customWidth="1"/>
    <col min="1027" max="1027" width="3" style="86" customWidth="1"/>
    <col min="1028" max="1033" width="9" style="86" customWidth="1"/>
    <col min="1034" max="1270" width="11.42578125" style="86"/>
    <col min="1271" max="1271" width="2.7109375" style="86" customWidth="1"/>
    <col min="1272" max="1272" width="55.42578125" style="86" customWidth="1"/>
    <col min="1273" max="1273" width="6.7109375" style="86" customWidth="1"/>
    <col min="1274" max="1274" width="9.28515625" style="86" customWidth="1"/>
    <col min="1275" max="1282" width="8.28515625" style="86" customWidth="1"/>
    <col min="1283" max="1283" width="3" style="86" customWidth="1"/>
    <col min="1284" max="1289" width="9" style="86" customWidth="1"/>
    <col min="1290" max="1526" width="11.42578125" style="86"/>
    <col min="1527" max="1527" width="2.7109375" style="86" customWidth="1"/>
    <col min="1528" max="1528" width="55.42578125" style="86" customWidth="1"/>
    <col min="1529" max="1529" width="6.7109375" style="86" customWidth="1"/>
    <col min="1530" max="1530" width="9.28515625" style="86" customWidth="1"/>
    <col min="1531" max="1538" width="8.28515625" style="86" customWidth="1"/>
    <col min="1539" max="1539" width="3" style="86" customWidth="1"/>
    <col min="1540" max="1545" width="9" style="86" customWidth="1"/>
    <col min="1546" max="1782" width="11.42578125" style="86"/>
    <col min="1783" max="1783" width="2.7109375" style="86" customWidth="1"/>
    <col min="1784" max="1784" width="55.42578125" style="86" customWidth="1"/>
    <col min="1785" max="1785" width="6.7109375" style="86" customWidth="1"/>
    <col min="1786" max="1786" width="9.28515625" style="86" customWidth="1"/>
    <col min="1787" max="1794" width="8.28515625" style="86" customWidth="1"/>
    <col min="1795" max="1795" width="3" style="86" customWidth="1"/>
    <col min="1796" max="1801" width="9" style="86" customWidth="1"/>
    <col min="1802" max="2038" width="11.42578125" style="86"/>
    <col min="2039" max="2039" width="2.7109375" style="86" customWidth="1"/>
    <col min="2040" max="2040" width="55.42578125" style="86" customWidth="1"/>
    <col min="2041" max="2041" width="6.7109375" style="86" customWidth="1"/>
    <col min="2042" max="2042" width="9.28515625" style="86" customWidth="1"/>
    <col min="2043" max="2050" width="8.28515625" style="86" customWidth="1"/>
    <col min="2051" max="2051" width="3" style="86" customWidth="1"/>
    <col min="2052" max="2057" width="9" style="86" customWidth="1"/>
    <col min="2058" max="2294" width="11.42578125" style="86"/>
    <col min="2295" max="2295" width="2.7109375" style="86" customWidth="1"/>
    <col min="2296" max="2296" width="55.42578125" style="86" customWidth="1"/>
    <col min="2297" max="2297" width="6.7109375" style="86" customWidth="1"/>
    <col min="2298" max="2298" width="9.28515625" style="86" customWidth="1"/>
    <col min="2299" max="2306" width="8.28515625" style="86" customWidth="1"/>
    <col min="2307" max="2307" width="3" style="86" customWidth="1"/>
    <col min="2308" max="2313" width="9" style="86" customWidth="1"/>
    <col min="2314" max="2550" width="11.42578125" style="86"/>
    <col min="2551" max="2551" width="2.7109375" style="86" customWidth="1"/>
    <col min="2552" max="2552" width="55.42578125" style="86" customWidth="1"/>
    <col min="2553" max="2553" width="6.7109375" style="86" customWidth="1"/>
    <col min="2554" max="2554" width="9.28515625" style="86" customWidth="1"/>
    <col min="2555" max="2562" width="8.28515625" style="86" customWidth="1"/>
    <col min="2563" max="2563" width="3" style="86" customWidth="1"/>
    <col min="2564" max="2569" width="9" style="86" customWidth="1"/>
    <col min="2570" max="2806" width="11.42578125" style="86"/>
    <col min="2807" max="2807" width="2.7109375" style="86" customWidth="1"/>
    <col min="2808" max="2808" width="55.42578125" style="86" customWidth="1"/>
    <col min="2809" max="2809" width="6.7109375" style="86" customWidth="1"/>
    <col min="2810" max="2810" width="9.28515625" style="86" customWidth="1"/>
    <col min="2811" max="2818" width="8.28515625" style="86" customWidth="1"/>
    <col min="2819" max="2819" width="3" style="86" customWidth="1"/>
    <col min="2820" max="2825" width="9" style="86" customWidth="1"/>
    <col min="2826" max="3062" width="11.42578125" style="86"/>
    <col min="3063" max="3063" width="2.7109375" style="86" customWidth="1"/>
    <col min="3064" max="3064" width="55.42578125" style="86" customWidth="1"/>
    <col min="3065" max="3065" width="6.7109375" style="86" customWidth="1"/>
    <col min="3066" max="3066" width="9.28515625" style="86" customWidth="1"/>
    <col min="3067" max="3074" width="8.28515625" style="86" customWidth="1"/>
    <col min="3075" max="3075" width="3" style="86" customWidth="1"/>
    <col min="3076" max="3081" width="9" style="86" customWidth="1"/>
    <col min="3082" max="3318" width="11.42578125" style="86"/>
    <col min="3319" max="3319" width="2.7109375" style="86" customWidth="1"/>
    <col min="3320" max="3320" width="55.42578125" style="86" customWidth="1"/>
    <col min="3321" max="3321" width="6.7109375" style="86" customWidth="1"/>
    <col min="3322" max="3322" width="9.28515625" style="86" customWidth="1"/>
    <col min="3323" max="3330" width="8.28515625" style="86" customWidth="1"/>
    <col min="3331" max="3331" width="3" style="86" customWidth="1"/>
    <col min="3332" max="3337" width="9" style="86" customWidth="1"/>
    <col min="3338" max="3574" width="11.42578125" style="86"/>
    <col min="3575" max="3575" width="2.7109375" style="86" customWidth="1"/>
    <col min="3576" max="3576" width="55.42578125" style="86" customWidth="1"/>
    <col min="3577" max="3577" width="6.7109375" style="86" customWidth="1"/>
    <col min="3578" max="3578" width="9.28515625" style="86" customWidth="1"/>
    <col min="3579" max="3586" width="8.28515625" style="86" customWidth="1"/>
    <col min="3587" max="3587" width="3" style="86" customWidth="1"/>
    <col min="3588" max="3593" width="9" style="86" customWidth="1"/>
    <col min="3594" max="3830" width="11.42578125" style="86"/>
    <col min="3831" max="3831" width="2.7109375" style="86" customWidth="1"/>
    <col min="3832" max="3832" width="55.42578125" style="86" customWidth="1"/>
    <col min="3833" max="3833" width="6.7109375" style="86" customWidth="1"/>
    <col min="3834" max="3834" width="9.28515625" style="86" customWidth="1"/>
    <col min="3835" max="3842" width="8.28515625" style="86" customWidth="1"/>
    <col min="3843" max="3843" width="3" style="86" customWidth="1"/>
    <col min="3844" max="3849" width="9" style="86" customWidth="1"/>
    <col min="3850" max="4086" width="11.42578125" style="86"/>
    <col min="4087" max="4087" width="2.7109375" style="86" customWidth="1"/>
    <col min="4088" max="4088" width="55.42578125" style="86" customWidth="1"/>
    <col min="4089" max="4089" width="6.7109375" style="86" customWidth="1"/>
    <col min="4090" max="4090" width="9.28515625" style="86" customWidth="1"/>
    <col min="4091" max="4098" width="8.28515625" style="86" customWidth="1"/>
    <col min="4099" max="4099" width="3" style="86" customWidth="1"/>
    <col min="4100" max="4105" width="9" style="86" customWidth="1"/>
    <col min="4106" max="4342" width="11.42578125" style="86"/>
    <col min="4343" max="4343" width="2.7109375" style="86" customWidth="1"/>
    <col min="4344" max="4344" width="55.42578125" style="86" customWidth="1"/>
    <col min="4345" max="4345" width="6.7109375" style="86" customWidth="1"/>
    <col min="4346" max="4346" width="9.28515625" style="86" customWidth="1"/>
    <col min="4347" max="4354" width="8.28515625" style="86" customWidth="1"/>
    <col min="4355" max="4355" width="3" style="86" customWidth="1"/>
    <col min="4356" max="4361" width="9" style="86" customWidth="1"/>
    <col min="4362" max="4598" width="11.42578125" style="86"/>
    <col min="4599" max="4599" width="2.7109375" style="86" customWidth="1"/>
    <col min="4600" max="4600" width="55.42578125" style="86" customWidth="1"/>
    <col min="4601" max="4601" width="6.7109375" style="86" customWidth="1"/>
    <col min="4602" max="4602" width="9.28515625" style="86" customWidth="1"/>
    <col min="4603" max="4610" width="8.28515625" style="86" customWidth="1"/>
    <col min="4611" max="4611" width="3" style="86" customWidth="1"/>
    <col min="4612" max="4617" width="9" style="86" customWidth="1"/>
    <col min="4618" max="4854" width="11.42578125" style="86"/>
    <col min="4855" max="4855" width="2.7109375" style="86" customWidth="1"/>
    <col min="4856" max="4856" width="55.42578125" style="86" customWidth="1"/>
    <col min="4857" max="4857" width="6.7109375" style="86" customWidth="1"/>
    <col min="4858" max="4858" width="9.28515625" style="86" customWidth="1"/>
    <col min="4859" max="4866" width="8.28515625" style="86" customWidth="1"/>
    <col min="4867" max="4867" width="3" style="86" customWidth="1"/>
    <col min="4868" max="4873" width="9" style="86" customWidth="1"/>
    <col min="4874" max="5110" width="11.42578125" style="86"/>
    <col min="5111" max="5111" width="2.7109375" style="86" customWidth="1"/>
    <col min="5112" max="5112" width="55.42578125" style="86" customWidth="1"/>
    <col min="5113" max="5113" width="6.7109375" style="86" customWidth="1"/>
    <col min="5114" max="5114" width="9.28515625" style="86" customWidth="1"/>
    <col min="5115" max="5122" width="8.28515625" style="86" customWidth="1"/>
    <col min="5123" max="5123" width="3" style="86" customWidth="1"/>
    <col min="5124" max="5129" width="9" style="86" customWidth="1"/>
    <col min="5130" max="5366" width="11.42578125" style="86"/>
    <col min="5367" max="5367" width="2.7109375" style="86" customWidth="1"/>
    <col min="5368" max="5368" width="55.42578125" style="86" customWidth="1"/>
    <col min="5369" max="5369" width="6.7109375" style="86" customWidth="1"/>
    <col min="5370" max="5370" width="9.28515625" style="86" customWidth="1"/>
    <col min="5371" max="5378" width="8.28515625" style="86" customWidth="1"/>
    <col min="5379" max="5379" width="3" style="86" customWidth="1"/>
    <col min="5380" max="5385" width="9" style="86" customWidth="1"/>
    <col min="5386" max="5622" width="11.42578125" style="86"/>
    <col min="5623" max="5623" width="2.7109375" style="86" customWidth="1"/>
    <col min="5624" max="5624" width="55.42578125" style="86" customWidth="1"/>
    <col min="5625" max="5625" width="6.7109375" style="86" customWidth="1"/>
    <col min="5626" max="5626" width="9.28515625" style="86" customWidth="1"/>
    <col min="5627" max="5634" width="8.28515625" style="86" customWidth="1"/>
    <col min="5635" max="5635" width="3" style="86" customWidth="1"/>
    <col min="5636" max="5641" width="9" style="86" customWidth="1"/>
    <col min="5642" max="5878" width="11.42578125" style="86"/>
    <col min="5879" max="5879" width="2.7109375" style="86" customWidth="1"/>
    <col min="5880" max="5880" width="55.42578125" style="86" customWidth="1"/>
    <col min="5881" max="5881" width="6.7109375" style="86" customWidth="1"/>
    <col min="5882" max="5882" width="9.28515625" style="86" customWidth="1"/>
    <col min="5883" max="5890" width="8.28515625" style="86" customWidth="1"/>
    <col min="5891" max="5891" width="3" style="86" customWidth="1"/>
    <col min="5892" max="5897" width="9" style="86" customWidth="1"/>
    <col min="5898" max="6134" width="11.42578125" style="86"/>
    <col min="6135" max="6135" width="2.7109375" style="86" customWidth="1"/>
    <col min="6136" max="6136" width="55.42578125" style="86" customWidth="1"/>
    <col min="6137" max="6137" width="6.7109375" style="86" customWidth="1"/>
    <col min="6138" max="6138" width="9.28515625" style="86" customWidth="1"/>
    <col min="6139" max="6146" width="8.28515625" style="86" customWidth="1"/>
    <col min="6147" max="6147" width="3" style="86" customWidth="1"/>
    <col min="6148" max="6153" width="9" style="86" customWidth="1"/>
    <col min="6154" max="6390" width="11.42578125" style="86"/>
    <col min="6391" max="6391" width="2.7109375" style="86" customWidth="1"/>
    <col min="6392" max="6392" width="55.42578125" style="86" customWidth="1"/>
    <col min="6393" max="6393" width="6.7109375" style="86" customWidth="1"/>
    <col min="6394" max="6394" width="9.28515625" style="86" customWidth="1"/>
    <col min="6395" max="6402" width="8.28515625" style="86" customWidth="1"/>
    <col min="6403" max="6403" width="3" style="86" customWidth="1"/>
    <col min="6404" max="6409" width="9" style="86" customWidth="1"/>
    <col min="6410" max="6646" width="11.42578125" style="86"/>
    <col min="6647" max="6647" width="2.7109375" style="86" customWidth="1"/>
    <col min="6648" max="6648" width="55.42578125" style="86" customWidth="1"/>
    <col min="6649" max="6649" width="6.7109375" style="86" customWidth="1"/>
    <col min="6650" max="6650" width="9.28515625" style="86" customWidth="1"/>
    <col min="6651" max="6658" width="8.28515625" style="86" customWidth="1"/>
    <col min="6659" max="6659" width="3" style="86" customWidth="1"/>
    <col min="6660" max="6665" width="9" style="86" customWidth="1"/>
    <col min="6666" max="6902" width="11.42578125" style="86"/>
    <col min="6903" max="6903" width="2.7109375" style="86" customWidth="1"/>
    <col min="6904" max="6904" width="55.42578125" style="86" customWidth="1"/>
    <col min="6905" max="6905" width="6.7109375" style="86" customWidth="1"/>
    <col min="6906" max="6906" width="9.28515625" style="86" customWidth="1"/>
    <col min="6907" max="6914" width="8.28515625" style="86" customWidth="1"/>
    <col min="6915" max="6915" width="3" style="86" customWidth="1"/>
    <col min="6916" max="6921" width="9" style="86" customWidth="1"/>
    <col min="6922" max="7158" width="11.42578125" style="86"/>
    <col min="7159" max="7159" width="2.7109375" style="86" customWidth="1"/>
    <col min="7160" max="7160" width="55.42578125" style="86" customWidth="1"/>
    <col min="7161" max="7161" width="6.7109375" style="86" customWidth="1"/>
    <col min="7162" max="7162" width="9.28515625" style="86" customWidth="1"/>
    <col min="7163" max="7170" width="8.28515625" style="86" customWidth="1"/>
    <col min="7171" max="7171" width="3" style="86" customWidth="1"/>
    <col min="7172" max="7177" width="9" style="86" customWidth="1"/>
    <col min="7178" max="7414" width="11.42578125" style="86"/>
    <col min="7415" max="7415" width="2.7109375" style="86" customWidth="1"/>
    <col min="7416" max="7416" width="55.42578125" style="86" customWidth="1"/>
    <col min="7417" max="7417" width="6.7109375" style="86" customWidth="1"/>
    <col min="7418" max="7418" width="9.28515625" style="86" customWidth="1"/>
    <col min="7419" max="7426" width="8.28515625" style="86" customWidth="1"/>
    <col min="7427" max="7427" width="3" style="86" customWidth="1"/>
    <col min="7428" max="7433" width="9" style="86" customWidth="1"/>
    <col min="7434" max="7670" width="11.42578125" style="86"/>
    <col min="7671" max="7671" width="2.7109375" style="86" customWidth="1"/>
    <col min="7672" max="7672" width="55.42578125" style="86" customWidth="1"/>
    <col min="7673" max="7673" width="6.7109375" style="86" customWidth="1"/>
    <col min="7674" max="7674" width="9.28515625" style="86" customWidth="1"/>
    <col min="7675" max="7682" width="8.28515625" style="86" customWidth="1"/>
    <col min="7683" max="7683" width="3" style="86" customWidth="1"/>
    <col min="7684" max="7689" width="9" style="86" customWidth="1"/>
    <col min="7690" max="7926" width="11.42578125" style="86"/>
    <col min="7927" max="7927" width="2.7109375" style="86" customWidth="1"/>
    <col min="7928" max="7928" width="55.42578125" style="86" customWidth="1"/>
    <col min="7929" max="7929" width="6.7109375" style="86" customWidth="1"/>
    <col min="7930" max="7930" width="9.28515625" style="86" customWidth="1"/>
    <col min="7931" max="7938" width="8.28515625" style="86" customWidth="1"/>
    <col min="7939" max="7939" width="3" style="86" customWidth="1"/>
    <col min="7940" max="7945" width="9" style="86" customWidth="1"/>
    <col min="7946" max="8182" width="11.42578125" style="86"/>
    <col min="8183" max="8183" width="2.7109375" style="86" customWidth="1"/>
    <col min="8184" max="8184" width="55.42578125" style="86" customWidth="1"/>
    <col min="8185" max="8185" width="6.7109375" style="86" customWidth="1"/>
    <col min="8186" max="8186" width="9.28515625" style="86" customWidth="1"/>
    <col min="8187" max="8194" width="8.28515625" style="86" customWidth="1"/>
    <col min="8195" max="8195" width="3" style="86" customWidth="1"/>
    <col min="8196" max="8201" width="9" style="86" customWidth="1"/>
    <col min="8202" max="8438" width="11.42578125" style="86"/>
    <col min="8439" max="8439" width="2.7109375" style="86" customWidth="1"/>
    <col min="8440" max="8440" width="55.42578125" style="86" customWidth="1"/>
    <col min="8441" max="8441" width="6.7109375" style="86" customWidth="1"/>
    <col min="8442" max="8442" width="9.28515625" style="86" customWidth="1"/>
    <col min="8443" max="8450" width="8.28515625" style="86" customWidth="1"/>
    <col min="8451" max="8451" width="3" style="86" customWidth="1"/>
    <col min="8452" max="8457" width="9" style="86" customWidth="1"/>
    <col min="8458" max="8694" width="11.42578125" style="86"/>
    <col min="8695" max="8695" width="2.7109375" style="86" customWidth="1"/>
    <col min="8696" max="8696" width="55.42578125" style="86" customWidth="1"/>
    <col min="8697" max="8697" width="6.7109375" style="86" customWidth="1"/>
    <col min="8698" max="8698" width="9.28515625" style="86" customWidth="1"/>
    <col min="8699" max="8706" width="8.28515625" style="86" customWidth="1"/>
    <col min="8707" max="8707" width="3" style="86" customWidth="1"/>
    <col min="8708" max="8713" width="9" style="86" customWidth="1"/>
    <col min="8714" max="8950" width="11.42578125" style="86"/>
    <col min="8951" max="8951" width="2.7109375" style="86" customWidth="1"/>
    <col min="8952" max="8952" width="55.42578125" style="86" customWidth="1"/>
    <col min="8953" max="8953" width="6.7109375" style="86" customWidth="1"/>
    <col min="8954" max="8954" width="9.28515625" style="86" customWidth="1"/>
    <col min="8955" max="8962" width="8.28515625" style="86" customWidth="1"/>
    <col min="8963" max="8963" width="3" style="86" customWidth="1"/>
    <col min="8964" max="8969" width="9" style="86" customWidth="1"/>
    <col min="8970" max="9206" width="11.42578125" style="86"/>
    <col min="9207" max="9207" width="2.7109375" style="86" customWidth="1"/>
    <col min="9208" max="9208" width="55.42578125" style="86" customWidth="1"/>
    <col min="9209" max="9209" width="6.7109375" style="86" customWidth="1"/>
    <col min="9210" max="9210" width="9.28515625" style="86" customWidth="1"/>
    <col min="9211" max="9218" width="8.28515625" style="86" customWidth="1"/>
    <col min="9219" max="9219" width="3" style="86" customWidth="1"/>
    <col min="9220" max="9225" width="9" style="86" customWidth="1"/>
    <col min="9226" max="9462" width="11.42578125" style="86"/>
    <col min="9463" max="9463" width="2.7109375" style="86" customWidth="1"/>
    <col min="9464" max="9464" width="55.42578125" style="86" customWidth="1"/>
    <col min="9465" max="9465" width="6.7109375" style="86" customWidth="1"/>
    <col min="9466" max="9466" width="9.28515625" style="86" customWidth="1"/>
    <col min="9467" max="9474" width="8.28515625" style="86" customWidth="1"/>
    <col min="9475" max="9475" width="3" style="86" customWidth="1"/>
    <col min="9476" max="9481" width="9" style="86" customWidth="1"/>
    <col min="9482" max="9718" width="11.42578125" style="86"/>
    <col min="9719" max="9719" width="2.7109375" style="86" customWidth="1"/>
    <col min="9720" max="9720" width="55.42578125" style="86" customWidth="1"/>
    <col min="9721" max="9721" width="6.7109375" style="86" customWidth="1"/>
    <col min="9722" max="9722" width="9.28515625" style="86" customWidth="1"/>
    <col min="9723" max="9730" width="8.28515625" style="86" customWidth="1"/>
    <col min="9731" max="9731" width="3" style="86" customWidth="1"/>
    <col min="9732" max="9737" width="9" style="86" customWidth="1"/>
    <col min="9738" max="9974" width="11.42578125" style="86"/>
    <col min="9975" max="9975" width="2.7109375" style="86" customWidth="1"/>
    <col min="9976" max="9976" width="55.42578125" style="86" customWidth="1"/>
    <col min="9977" max="9977" width="6.7109375" style="86" customWidth="1"/>
    <col min="9978" max="9978" width="9.28515625" style="86" customWidth="1"/>
    <col min="9979" max="9986" width="8.28515625" style="86" customWidth="1"/>
    <col min="9987" max="9987" width="3" style="86" customWidth="1"/>
    <col min="9988" max="9993" width="9" style="86" customWidth="1"/>
    <col min="9994" max="10230" width="11.42578125" style="86"/>
    <col min="10231" max="10231" width="2.7109375" style="86" customWidth="1"/>
    <col min="10232" max="10232" width="55.42578125" style="86" customWidth="1"/>
    <col min="10233" max="10233" width="6.7109375" style="86" customWidth="1"/>
    <col min="10234" max="10234" width="9.28515625" style="86" customWidth="1"/>
    <col min="10235" max="10242" width="8.28515625" style="86" customWidth="1"/>
    <col min="10243" max="10243" width="3" style="86" customWidth="1"/>
    <col min="10244" max="10249" width="9" style="86" customWidth="1"/>
    <col min="10250" max="10486" width="11.42578125" style="86"/>
    <col min="10487" max="10487" width="2.7109375" style="86" customWidth="1"/>
    <col min="10488" max="10488" width="55.42578125" style="86" customWidth="1"/>
    <col min="10489" max="10489" width="6.7109375" style="86" customWidth="1"/>
    <col min="10490" max="10490" width="9.28515625" style="86" customWidth="1"/>
    <col min="10491" max="10498" width="8.28515625" style="86" customWidth="1"/>
    <col min="10499" max="10499" width="3" style="86" customWidth="1"/>
    <col min="10500" max="10505" width="9" style="86" customWidth="1"/>
    <col min="10506" max="10742" width="11.42578125" style="86"/>
    <col min="10743" max="10743" width="2.7109375" style="86" customWidth="1"/>
    <col min="10744" max="10744" width="55.42578125" style="86" customWidth="1"/>
    <col min="10745" max="10745" width="6.7109375" style="86" customWidth="1"/>
    <col min="10746" max="10746" width="9.28515625" style="86" customWidth="1"/>
    <col min="10747" max="10754" width="8.28515625" style="86" customWidth="1"/>
    <col min="10755" max="10755" width="3" style="86" customWidth="1"/>
    <col min="10756" max="10761" width="9" style="86" customWidth="1"/>
    <col min="10762" max="10998" width="11.42578125" style="86"/>
    <col min="10999" max="10999" width="2.7109375" style="86" customWidth="1"/>
    <col min="11000" max="11000" width="55.42578125" style="86" customWidth="1"/>
    <col min="11001" max="11001" width="6.7109375" style="86" customWidth="1"/>
    <col min="11002" max="11002" width="9.28515625" style="86" customWidth="1"/>
    <col min="11003" max="11010" width="8.28515625" style="86" customWidth="1"/>
    <col min="11011" max="11011" width="3" style="86" customWidth="1"/>
    <col min="11012" max="11017" width="9" style="86" customWidth="1"/>
    <col min="11018" max="11254" width="11.42578125" style="86"/>
    <col min="11255" max="11255" width="2.7109375" style="86" customWidth="1"/>
    <col min="11256" max="11256" width="55.42578125" style="86" customWidth="1"/>
    <col min="11257" max="11257" width="6.7109375" style="86" customWidth="1"/>
    <col min="11258" max="11258" width="9.28515625" style="86" customWidth="1"/>
    <col min="11259" max="11266" width="8.28515625" style="86" customWidth="1"/>
    <col min="11267" max="11267" width="3" style="86" customWidth="1"/>
    <col min="11268" max="11273" width="9" style="86" customWidth="1"/>
    <col min="11274" max="11510" width="11.42578125" style="86"/>
    <col min="11511" max="11511" width="2.7109375" style="86" customWidth="1"/>
    <col min="11512" max="11512" width="55.42578125" style="86" customWidth="1"/>
    <col min="11513" max="11513" width="6.7109375" style="86" customWidth="1"/>
    <col min="11514" max="11514" width="9.28515625" style="86" customWidth="1"/>
    <col min="11515" max="11522" width="8.28515625" style="86" customWidth="1"/>
    <col min="11523" max="11523" width="3" style="86" customWidth="1"/>
    <col min="11524" max="11529" width="9" style="86" customWidth="1"/>
    <col min="11530" max="11766" width="11.42578125" style="86"/>
    <col min="11767" max="11767" width="2.7109375" style="86" customWidth="1"/>
    <col min="11768" max="11768" width="55.42578125" style="86" customWidth="1"/>
    <col min="11769" max="11769" width="6.7109375" style="86" customWidth="1"/>
    <col min="11770" max="11770" width="9.28515625" style="86" customWidth="1"/>
    <col min="11771" max="11778" width="8.28515625" style="86" customWidth="1"/>
    <col min="11779" max="11779" width="3" style="86" customWidth="1"/>
    <col min="11780" max="11785" width="9" style="86" customWidth="1"/>
    <col min="11786" max="12022" width="11.42578125" style="86"/>
    <col min="12023" max="12023" width="2.7109375" style="86" customWidth="1"/>
    <col min="12024" max="12024" width="55.42578125" style="86" customWidth="1"/>
    <col min="12025" max="12025" width="6.7109375" style="86" customWidth="1"/>
    <col min="12026" max="12026" width="9.28515625" style="86" customWidth="1"/>
    <col min="12027" max="12034" width="8.28515625" style="86" customWidth="1"/>
    <col min="12035" max="12035" width="3" style="86" customWidth="1"/>
    <col min="12036" max="12041" width="9" style="86" customWidth="1"/>
    <col min="12042" max="12278" width="11.42578125" style="86"/>
    <col min="12279" max="12279" width="2.7109375" style="86" customWidth="1"/>
    <col min="12280" max="12280" width="55.42578125" style="86" customWidth="1"/>
    <col min="12281" max="12281" width="6.7109375" style="86" customWidth="1"/>
    <col min="12282" max="12282" width="9.28515625" style="86" customWidth="1"/>
    <col min="12283" max="12290" width="8.28515625" style="86" customWidth="1"/>
    <col min="12291" max="12291" width="3" style="86" customWidth="1"/>
    <col min="12292" max="12297" width="9" style="86" customWidth="1"/>
    <col min="12298" max="12534" width="11.42578125" style="86"/>
    <col min="12535" max="12535" width="2.7109375" style="86" customWidth="1"/>
    <col min="12536" max="12536" width="55.42578125" style="86" customWidth="1"/>
    <col min="12537" max="12537" width="6.7109375" style="86" customWidth="1"/>
    <col min="12538" max="12538" width="9.28515625" style="86" customWidth="1"/>
    <col min="12539" max="12546" width="8.28515625" style="86" customWidth="1"/>
    <col min="12547" max="12547" width="3" style="86" customWidth="1"/>
    <col min="12548" max="12553" width="9" style="86" customWidth="1"/>
    <col min="12554" max="12790" width="11.42578125" style="86"/>
    <col min="12791" max="12791" width="2.7109375" style="86" customWidth="1"/>
    <col min="12792" max="12792" width="55.42578125" style="86" customWidth="1"/>
    <col min="12793" max="12793" width="6.7109375" style="86" customWidth="1"/>
    <col min="12794" max="12794" width="9.28515625" style="86" customWidth="1"/>
    <col min="12795" max="12802" width="8.28515625" style="86" customWidth="1"/>
    <col min="12803" max="12803" width="3" style="86" customWidth="1"/>
    <col min="12804" max="12809" width="9" style="86" customWidth="1"/>
    <col min="12810" max="13046" width="11.42578125" style="86"/>
    <col min="13047" max="13047" width="2.7109375" style="86" customWidth="1"/>
    <col min="13048" max="13048" width="55.42578125" style="86" customWidth="1"/>
    <col min="13049" max="13049" width="6.7109375" style="86" customWidth="1"/>
    <col min="13050" max="13050" width="9.28515625" style="86" customWidth="1"/>
    <col min="13051" max="13058" width="8.28515625" style="86" customWidth="1"/>
    <col min="13059" max="13059" width="3" style="86" customWidth="1"/>
    <col min="13060" max="13065" width="9" style="86" customWidth="1"/>
    <col min="13066" max="13302" width="11.42578125" style="86"/>
    <col min="13303" max="13303" width="2.7109375" style="86" customWidth="1"/>
    <col min="13304" max="13304" width="55.42578125" style="86" customWidth="1"/>
    <col min="13305" max="13305" width="6.7109375" style="86" customWidth="1"/>
    <col min="13306" max="13306" width="9.28515625" style="86" customWidth="1"/>
    <col min="13307" max="13314" width="8.28515625" style="86" customWidth="1"/>
    <col min="13315" max="13315" width="3" style="86" customWidth="1"/>
    <col min="13316" max="13321" width="9" style="86" customWidth="1"/>
    <col min="13322" max="13558" width="11.42578125" style="86"/>
    <col min="13559" max="13559" width="2.7109375" style="86" customWidth="1"/>
    <col min="13560" max="13560" width="55.42578125" style="86" customWidth="1"/>
    <col min="13561" max="13561" width="6.7109375" style="86" customWidth="1"/>
    <col min="13562" max="13562" width="9.28515625" style="86" customWidth="1"/>
    <col min="13563" max="13570" width="8.28515625" style="86" customWidth="1"/>
    <col min="13571" max="13571" width="3" style="86" customWidth="1"/>
    <col min="13572" max="13577" width="9" style="86" customWidth="1"/>
    <col min="13578" max="13814" width="11.42578125" style="86"/>
    <col min="13815" max="13815" width="2.7109375" style="86" customWidth="1"/>
    <col min="13816" max="13816" width="55.42578125" style="86" customWidth="1"/>
    <col min="13817" max="13817" width="6.7109375" style="86" customWidth="1"/>
    <col min="13818" max="13818" width="9.28515625" style="86" customWidth="1"/>
    <col min="13819" max="13826" width="8.28515625" style="86" customWidth="1"/>
    <col min="13827" max="13827" width="3" style="86" customWidth="1"/>
    <col min="13828" max="13833" width="9" style="86" customWidth="1"/>
    <col min="13834" max="14070" width="11.42578125" style="86"/>
    <col min="14071" max="14071" width="2.7109375" style="86" customWidth="1"/>
    <col min="14072" max="14072" width="55.42578125" style="86" customWidth="1"/>
    <col min="14073" max="14073" width="6.7109375" style="86" customWidth="1"/>
    <col min="14074" max="14074" width="9.28515625" style="86" customWidth="1"/>
    <col min="14075" max="14082" width="8.28515625" style="86" customWidth="1"/>
    <col min="14083" max="14083" width="3" style="86" customWidth="1"/>
    <col min="14084" max="14089" width="9" style="86" customWidth="1"/>
    <col min="14090" max="14326" width="11.42578125" style="86"/>
    <col min="14327" max="14327" width="2.7109375" style="86" customWidth="1"/>
    <col min="14328" max="14328" width="55.42578125" style="86" customWidth="1"/>
    <col min="14329" max="14329" width="6.7109375" style="86" customWidth="1"/>
    <col min="14330" max="14330" width="9.28515625" style="86" customWidth="1"/>
    <col min="14331" max="14338" width="8.28515625" style="86" customWidth="1"/>
    <col min="14339" max="14339" width="3" style="86" customWidth="1"/>
    <col min="14340" max="14345" width="9" style="86" customWidth="1"/>
    <col min="14346" max="14582" width="11.42578125" style="86"/>
    <col min="14583" max="14583" width="2.7109375" style="86" customWidth="1"/>
    <col min="14584" max="14584" width="55.42578125" style="86" customWidth="1"/>
    <col min="14585" max="14585" width="6.7109375" style="86" customWidth="1"/>
    <col min="14586" max="14586" width="9.28515625" style="86" customWidth="1"/>
    <col min="14587" max="14594" width="8.28515625" style="86" customWidth="1"/>
    <col min="14595" max="14595" width="3" style="86" customWidth="1"/>
    <col min="14596" max="14601" width="9" style="86" customWidth="1"/>
    <col min="14602" max="14838" width="11.42578125" style="86"/>
    <col min="14839" max="14839" width="2.7109375" style="86" customWidth="1"/>
    <col min="14840" max="14840" width="55.42578125" style="86" customWidth="1"/>
    <col min="14841" max="14841" width="6.7109375" style="86" customWidth="1"/>
    <col min="14842" max="14842" width="9.28515625" style="86" customWidth="1"/>
    <col min="14843" max="14850" width="8.28515625" style="86" customWidth="1"/>
    <col min="14851" max="14851" width="3" style="86" customWidth="1"/>
    <col min="14852" max="14857" width="9" style="86" customWidth="1"/>
    <col min="14858" max="15094" width="11.42578125" style="86"/>
    <col min="15095" max="15095" width="2.7109375" style="86" customWidth="1"/>
    <col min="15096" max="15096" width="55.42578125" style="86" customWidth="1"/>
    <col min="15097" max="15097" width="6.7109375" style="86" customWidth="1"/>
    <col min="15098" max="15098" width="9.28515625" style="86" customWidth="1"/>
    <col min="15099" max="15106" width="8.28515625" style="86" customWidth="1"/>
    <col min="15107" max="15107" width="3" style="86" customWidth="1"/>
    <col min="15108" max="15113" width="9" style="86" customWidth="1"/>
    <col min="15114" max="15350" width="11.42578125" style="86"/>
    <col min="15351" max="15351" width="2.7109375" style="86" customWidth="1"/>
    <col min="15352" max="15352" width="55.42578125" style="86" customWidth="1"/>
    <col min="15353" max="15353" width="6.7109375" style="86" customWidth="1"/>
    <col min="15354" max="15354" width="9.28515625" style="86" customWidth="1"/>
    <col min="15355" max="15362" width="8.28515625" style="86" customWidth="1"/>
    <col min="15363" max="15363" width="3" style="86" customWidth="1"/>
    <col min="15364" max="15369" width="9" style="86" customWidth="1"/>
    <col min="15370" max="15606" width="11.42578125" style="86"/>
    <col min="15607" max="15607" width="2.7109375" style="86" customWidth="1"/>
    <col min="15608" max="15608" width="55.42578125" style="86" customWidth="1"/>
    <col min="15609" max="15609" width="6.7109375" style="86" customWidth="1"/>
    <col min="15610" max="15610" width="9.28515625" style="86" customWidth="1"/>
    <col min="15611" max="15618" width="8.28515625" style="86" customWidth="1"/>
    <col min="15619" max="15619" width="3" style="86" customWidth="1"/>
    <col min="15620" max="15625" width="9" style="86" customWidth="1"/>
    <col min="15626" max="15862" width="11.42578125" style="86"/>
    <col min="15863" max="15863" width="2.7109375" style="86" customWidth="1"/>
    <col min="15864" max="15864" width="55.42578125" style="86" customWidth="1"/>
    <col min="15865" max="15865" width="6.7109375" style="86" customWidth="1"/>
    <col min="15866" max="15866" width="9.28515625" style="86" customWidth="1"/>
    <col min="15867" max="15874" width="8.28515625" style="86" customWidth="1"/>
    <col min="15875" max="15875" width="3" style="86" customWidth="1"/>
    <col min="15876" max="15881" width="9" style="86" customWidth="1"/>
    <col min="15882" max="16118" width="11.42578125" style="86"/>
    <col min="16119" max="16119" width="2.7109375" style="86" customWidth="1"/>
    <col min="16120" max="16120" width="55.42578125" style="86" customWidth="1"/>
    <col min="16121" max="16121" width="6.7109375" style="86" customWidth="1"/>
    <col min="16122" max="16122" width="9.28515625" style="86" customWidth="1"/>
    <col min="16123" max="16130" width="8.28515625" style="86" customWidth="1"/>
    <col min="16131" max="16131" width="3" style="86" customWidth="1"/>
    <col min="16132" max="16137" width="9" style="86" customWidth="1"/>
    <col min="16138" max="16384" width="11.42578125" style="86"/>
  </cols>
  <sheetData>
    <row r="1" spans="1:6" ht="75.75" customHeight="1" x14ac:dyDescent="0.25">
      <c r="B1" s="415" t="s">
        <v>180</v>
      </c>
      <c r="C1" s="416"/>
      <c r="D1" s="416"/>
      <c r="E1" s="417"/>
    </row>
    <row r="2" spans="1:6" ht="15.75" x14ac:dyDescent="0.25">
      <c r="B2" s="418" t="s">
        <v>181</v>
      </c>
      <c r="C2" s="418"/>
      <c r="D2" s="418"/>
      <c r="E2" s="418"/>
    </row>
    <row r="3" spans="1:6" x14ac:dyDescent="0.2">
      <c r="B3" s="87"/>
      <c r="C3" s="88"/>
      <c r="D3" s="88"/>
      <c r="F3" s="90"/>
    </row>
    <row r="4" spans="1:6" ht="24" customHeight="1" x14ac:dyDescent="0.25">
      <c r="B4" s="303" t="s">
        <v>89</v>
      </c>
      <c r="C4" s="304" t="s">
        <v>90</v>
      </c>
      <c r="D4" s="304" t="s">
        <v>91</v>
      </c>
      <c r="E4" s="317"/>
      <c r="F4" s="91"/>
    </row>
    <row r="5" spans="1:6" ht="6" customHeight="1" x14ac:dyDescent="0.25">
      <c r="B5" s="414"/>
      <c r="C5" s="414"/>
      <c r="D5" s="92"/>
      <c r="E5" s="93"/>
      <c r="F5" s="91"/>
    </row>
    <row r="6" spans="1:6" ht="28.9" customHeight="1" x14ac:dyDescent="0.25">
      <c r="A6" s="86">
        <v>1</v>
      </c>
      <c r="B6" s="312" t="s">
        <v>182</v>
      </c>
      <c r="C6" s="310" t="s">
        <v>85</v>
      </c>
      <c r="D6" s="311">
        <f>SUM(E6:E6)</f>
        <v>417.29999999999995</v>
      </c>
      <c r="E6" s="311">
        <f>SUM(E7:E29)</f>
        <v>417.29999999999995</v>
      </c>
      <c r="F6" s="91"/>
    </row>
    <row r="7" spans="1:6" ht="13.15" customHeight="1" x14ac:dyDescent="0.2">
      <c r="B7" s="313" t="s">
        <v>183</v>
      </c>
      <c r="C7" s="97" t="s">
        <v>85</v>
      </c>
      <c r="D7" s="96"/>
      <c r="E7" s="301">
        <v>19.850000000000001</v>
      </c>
      <c r="F7" s="91"/>
    </row>
    <row r="8" spans="1:6" ht="14.45" customHeight="1" x14ac:dyDescent="0.25">
      <c r="B8" s="314" t="s">
        <v>184</v>
      </c>
      <c r="C8" s="97" t="s">
        <v>85</v>
      </c>
      <c r="D8" s="96"/>
      <c r="E8" s="302">
        <v>34.450000000000003</v>
      </c>
      <c r="F8" s="91"/>
    </row>
    <row r="9" spans="1:6" ht="14.45" customHeight="1" x14ac:dyDescent="0.25">
      <c r="B9" s="314" t="s">
        <v>185</v>
      </c>
      <c r="C9" s="97" t="s">
        <v>85</v>
      </c>
      <c r="D9" s="96"/>
      <c r="E9" s="302">
        <v>18.899999999999999</v>
      </c>
      <c r="F9" s="91"/>
    </row>
    <row r="10" spans="1:6" ht="14.45" customHeight="1" x14ac:dyDescent="0.25">
      <c r="B10" s="314" t="s">
        <v>186</v>
      </c>
      <c r="C10" s="97" t="s">
        <v>85</v>
      </c>
      <c r="D10" s="96"/>
      <c r="E10" s="302">
        <v>20.79</v>
      </c>
      <c r="F10" s="91"/>
    </row>
    <row r="11" spans="1:6" ht="14.45" customHeight="1" x14ac:dyDescent="0.25">
      <c r="B11" s="314" t="s">
        <v>187</v>
      </c>
      <c r="C11" s="93" t="s">
        <v>85</v>
      </c>
      <c r="D11" s="96"/>
      <c r="E11" s="302">
        <v>95.45</v>
      </c>
      <c r="F11" s="91"/>
    </row>
    <row r="12" spans="1:6" ht="14.45" customHeight="1" x14ac:dyDescent="0.25">
      <c r="B12" s="314" t="s">
        <v>188</v>
      </c>
      <c r="C12" s="97" t="s">
        <v>85</v>
      </c>
      <c r="D12" s="96"/>
      <c r="E12" s="302">
        <v>38.78</v>
      </c>
      <c r="F12" s="91"/>
    </row>
    <row r="13" spans="1:6" ht="14.45" customHeight="1" x14ac:dyDescent="0.25">
      <c r="B13" s="314"/>
      <c r="C13" s="97"/>
      <c r="D13" s="96"/>
      <c r="E13" s="318"/>
      <c r="F13" s="91"/>
    </row>
    <row r="14" spans="1:6" ht="14.45" customHeight="1" x14ac:dyDescent="0.25">
      <c r="A14" s="315">
        <v>2</v>
      </c>
      <c r="B14" s="316" t="s">
        <v>189</v>
      </c>
      <c r="C14" s="95" t="s">
        <v>85</v>
      </c>
      <c r="D14" s="96"/>
      <c r="E14" s="319"/>
      <c r="F14" s="91"/>
    </row>
    <row r="15" spans="1:6" ht="14.45" customHeight="1" x14ac:dyDescent="0.25">
      <c r="B15" s="314" t="s">
        <v>190</v>
      </c>
      <c r="C15" s="97" t="s">
        <v>85</v>
      </c>
      <c r="D15" s="96"/>
      <c r="E15" s="302">
        <v>2.16</v>
      </c>
      <c r="F15" s="91"/>
    </row>
    <row r="16" spans="1:6" ht="14.45" customHeight="1" x14ac:dyDescent="0.25">
      <c r="B16" s="314" t="s">
        <v>191</v>
      </c>
      <c r="C16" s="97" t="s">
        <v>85</v>
      </c>
      <c r="D16" s="96"/>
      <c r="E16" s="302">
        <v>10.75</v>
      </c>
      <c r="F16" s="91"/>
    </row>
    <row r="17" spans="1:6" ht="14.45" customHeight="1" x14ac:dyDescent="0.25">
      <c r="B17" s="314" t="s">
        <v>192</v>
      </c>
      <c r="C17" s="97" t="s">
        <v>85</v>
      </c>
      <c r="D17" s="96"/>
      <c r="E17" s="302">
        <v>10.26</v>
      </c>
      <c r="F17" s="91"/>
    </row>
    <row r="18" spans="1:6" ht="14.45" customHeight="1" x14ac:dyDescent="0.25">
      <c r="B18" s="314" t="s">
        <v>195</v>
      </c>
      <c r="C18" s="97" t="s">
        <v>85</v>
      </c>
      <c r="D18" s="96"/>
      <c r="E18" s="302">
        <v>26.45</v>
      </c>
      <c r="F18" s="91"/>
    </row>
    <row r="19" spans="1:6" ht="14.45" customHeight="1" x14ac:dyDescent="0.25">
      <c r="B19" s="314" t="s">
        <v>196</v>
      </c>
      <c r="C19" s="97" t="s">
        <v>85</v>
      </c>
      <c r="D19" s="96"/>
      <c r="E19" s="302">
        <v>17.850000000000001</v>
      </c>
      <c r="F19" s="91"/>
    </row>
    <row r="20" spans="1:6" ht="14.45" customHeight="1" x14ac:dyDescent="0.25">
      <c r="B20" s="314" t="s">
        <v>197</v>
      </c>
      <c r="C20" s="97" t="s">
        <v>85</v>
      </c>
      <c r="D20" s="96"/>
      <c r="E20" s="302">
        <v>26.445</v>
      </c>
      <c r="F20" s="91"/>
    </row>
    <row r="21" spans="1:6" ht="14.45" customHeight="1" x14ac:dyDescent="0.25">
      <c r="B21" s="314" t="s">
        <v>198</v>
      </c>
      <c r="C21" s="97" t="s">
        <v>85</v>
      </c>
      <c r="D21" s="96"/>
      <c r="E21" s="302">
        <v>35.045000000000002</v>
      </c>
      <c r="F21" s="91"/>
    </row>
    <row r="22" spans="1:6" ht="14.45" customHeight="1" x14ac:dyDescent="0.25">
      <c r="B22" s="314"/>
      <c r="C22" s="97"/>
      <c r="D22" s="96"/>
      <c r="E22" s="318"/>
      <c r="F22" s="91"/>
    </row>
    <row r="23" spans="1:6" ht="14.45" customHeight="1" x14ac:dyDescent="0.25">
      <c r="A23" s="315">
        <v>3</v>
      </c>
      <c r="B23" s="316" t="s">
        <v>201</v>
      </c>
      <c r="C23" s="95" t="s">
        <v>85</v>
      </c>
      <c r="D23" s="96"/>
      <c r="E23" s="319"/>
      <c r="F23" s="91"/>
    </row>
    <row r="24" spans="1:6" ht="14.45" customHeight="1" x14ac:dyDescent="0.25">
      <c r="B24" s="314" t="s">
        <v>199</v>
      </c>
      <c r="C24" s="97" t="s">
        <v>85</v>
      </c>
      <c r="D24" s="96"/>
      <c r="E24" s="302">
        <v>10.89</v>
      </c>
      <c r="F24" s="91"/>
    </row>
    <row r="25" spans="1:6" ht="14.45" customHeight="1" x14ac:dyDescent="0.25">
      <c r="B25" s="314" t="s">
        <v>200</v>
      </c>
      <c r="C25" s="97" t="s">
        <v>85</v>
      </c>
      <c r="D25" s="96"/>
      <c r="E25" s="302">
        <v>27.09</v>
      </c>
      <c r="F25" s="91"/>
    </row>
    <row r="26" spans="1:6" ht="14.45" customHeight="1" x14ac:dyDescent="0.25">
      <c r="B26" s="314"/>
      <c r="C26" s="97"/>
      <c r="D26" s="96"/>
      <c r="E26" s="302"/>
      <c r="F26" s="91"/>
    </row>
    <row r="27" spans="1:6" ht="14.45" customHeight="1" x14ac:dyDescent="0.25">
      <c r="A27" s="315">
        <v>4</v>
      </c>
      <c r="B27" s="316" t="s">
        <v>252</v>
      </c>
      <c r="C27" s="95" t="s">
        <v>85</v>
      </c>
      <c r="D27" s="96"/>
      <c r="E27" s="319"/>
      <c r="F27" s="91"/>
    </row>
    <row r="28" spans="1:6" ht="14.45" customHeight="1" x14ac:dyDescent="0.25">
      <c r="B28" s="314" t="s">
        <v>193</v>
      </c>
      <c r="C28" s="97" t="s">
        <v>85</v>
      </c>
      <c r="D28" s="96"/>
      <c r="E28" s="302">
        <v>11.07</v>
      </c>
      <c r="F28" s="91"/>
    </row>
    <row r="29" spans="1:6" ht="14.45" customHeight="1" x14ac:dyDescent="0.25">
      <c r="B29" s="314" t="s">
        <v>194</v>
      </c>
      <c r="C29" s="97" t="s">
        <v>85</v>
      </c>
      <c r="D29" s="96"/>
      <c r="E29" s="302">
        <v>11.07</v>
      </c>
      <c r="F29" s="91"/>
    </row>
    <row r="30" spans="1:6" ht="7.9" customHeight="1" x14ac:dyDescent="0.2">
      <c r="B30" s="98"/>
      <c r="C30" s="97"/>
      <c r="D30" s="97"/>
      <c r="E30" s="72"/>
      <c r="F30" s="91"/>
    </row>
    <row r="31" spans="1:6" ht="12.75" customHeight="1" x14ac:dyDescent="0.2">
      <c r="B31" s="99" t="s">
        <v>92</v>
      </c>
      <c r="C31" s="100" t="s">
        <v>85</v>
      </c>
      <c r="D31" s="101">
        <f>SUM(E31:E31)</f>
        <v>417.29999999999995</v>
      </c>
      <c r="E31" s="102">
        <f>SUM(E7:E29)</f>
        <v>417.29999999999995</v>
      </c>
      <c r="F31" s="91"/>
    </row>
    <row r="32" spans="1:6" ht="6" customHeight="1" x14ac:dyDescent="0.2">
      <c r="B32" s="103"/>
      <c r="C32" s="95"/>
      <c r="D32" s="95"/>
      <c r="E32" s="93"/>
      <c r="F32" s="91"/>
    </row>
    <row r="33" spans="2:6" ht="13.5" customHeight="1" x14ac:dyDescent="0.2">
      <c r="B33" s="99" t="s">
        <v>93</v>
      </c>
      <c r="C33" s="100" t="s">
        <v>85</v>
      </c>
      <c r="D33" s="101">
        <v>10000</v>
      </c>
      <c r="E33" s="102">
        <f>D33</f>
        <v>10000</v>
      </c>
      <c r="F33" s="91"/>
    </row>
    <row r="34" spans="2:6" ht="6" customHeight="1" x14ac:dyDescent="0.2">
      <c r="B34" s="103"/>
      <c r="C34" s="95"/>
      <c r="D34" s="95"/>
      <c r="E34" s="93"/>
      <c r="F34" s="91"/>
    </row>
    <row r="35" spans="2:6" ht="13.5" customHeight="1" x14ac:dyDescent="0.2">
      <c r="B35" s="99" t="s">
        <v>94</v>
      </c>
      <c r="C35" s="100" t="s">
        <v>124</v>
      </c>
      <c r="D35" s="101">
        <f>SUM(E35:E35)</f>
        <v>410</v>
      </c>
      <c r="E35" s="102">
        <v>410</v>
      </c>
      <c r="F35" s="91"/>
    </row>
    <row r="36" spans="2:6" ht="6" customHeight="1" x14ac:dyDescent="0.2">
      <c r="B36" s="104"/>
      <c r="C36" s="97"/>
      <c r="D36" s="97"/>
      <c r="E36" s="74"/>
      <c r="F36" s="91"/>
    </row>
    <row r="37" spans="2:6" ht="13.15" customHeight="1" x14ac:dyDescent="0.2">
      <c r="B37" s="105" t="s">
        <v>96</v>
      </c>
      <c r="C37" s="100" t="s">
        <v>85</v>
      </c>
      <c r="D37" s="101">
        <f>SUM(E37:E37)</f>
        <v>226.91</v>
      </c>
      <c r="E37" s="102">
        <v>226.91</v>
      </c>
      <c r="F37" s="91"/>
    </row>
    <row r="38" spans="2:6" ht="6" customHeight="1" x14ac:dyDescent="0.2">
      <c r="B38" s="104"/>
      <c r="C38" s="97"/>
      <c r="D38" s="97"/>
      <c r="E38" s="74"/>
      <c r="F38" s="91"/>
    </row>
    <row r="39" spans="2:6" ht="13.15" customHeight="1" x14ac:dyDescent="0.2">
      <c r="B39" s="105" t="s">
        <v>202</v>
      </c>
      <c r="C39" s="100" t="s">
        <v>85</v>
      </c>
      <c r="D39" s="101">
        <f>SUM(E39:E39)</f>
        <v>248.084</v>
      </c>
      <c r="E39" s="102">
        <v>248.084</v>
      </c>
      <c r="F39" s="91"/>
    </row>
    <row r="40" spans="2:6" ht="6" customHeight="1" x14ac:dyDescent="0.2">
      <c r="B40" s="94"/>
      <c r="C40" s="95"/>
      <c r="D40" s="96"/>
      <c r="E40" s="96"/>
      <c r="F40" s="91"/>
    </row>
    <row r="41" spans="2:6" ht="13.15" customHeight="1" x14ac:dyDescent="0.2">
      <c r="B41" s="105" t="s">
        <v>97</v>
      </c>
      <c r="C41" s="100" t="s">
        <v>95</v>
      </c>
      <c r="D41" s="101">
        <f>SUM(E41:E41)</f>
        <v>0</v>
      </c>
      <c r="E41" s="102">
        <v>0</v>
      </c>
      <c r="F41" s="91"/>
    </row>
    <row r="42" spans="2:6" x14ac:dyDescent="0.25">
      <c r="F42" s="90"/>
    </row>
    <row r="43" spans="2:6" x14ac:dyDescent="0.25">
      <c r="B43" s="90"/>
      <c r="E43" s="86"/>
    </row>
    <row r="44" spans="2:6" x14ac:dyDescent="0.25">
      <c r="B44" s="90"/>
      <c r="E44" s="86"/>
    </row>
    <row r="45" spans="2:6" x14ac:dyDescent="0.25">
      <c r="B45" s="90"/>
      <c r="E45" s="86"/>
    </row>
    <row r="46" spans="2:6" x14ac:dyDescent="0.25">
      <c r="B46" s="90"/>
      <c r="E46" s="86"/>
    </row>
    <row r="47" spans="2:6" x14ac:dyDescent="0.25">
      <c r="B47" s="90"/>
      <c r="E47" s="86"/>
    </row>
    <row r="48" spans="2:6" x14ac:dyDescent="0.25">
      <c r="B48" s="90"/>
      <c r="E48" s="86"/>
    </row>
    <row r="49" spans="2:5" x14ac:dyDescent="0.25">
      <c r="B49" s="90"/>
      <c r="E49" s="86"/>
    </row>
    <row r="50" spans="2:5" x14ac:dyDescent="0.25">
      <c r="B50" s="90"/>
      <c r="E50" s="86"/>
    </row>
    <row r="51" spans="2:5" x14ac:dyDescent="0.25">
      <c r="B51" s="90"/>
      <c r="E51" s="86"/>
    </row>
    <row r="52" spans="2:5" x14ac:dyDescent="0.25">
      <c r="B52" s="90"/>
      <c r="E52" s="86"/>
    </row>
    <row r="53" spans="2:5" x14ac:dyDescent="0.25">
      <c r="B53" s="90"/>
      <c r="E53" s="86"/>
    </row>
    <row r="54" spans="2:5" x14ac:dyDescent="0.25">
      <c r="B54" s="90"/>
      <c r="E54" s="86"/>
    </row>
    <row r="55" spans="2:5" x14ac:dyDescent="0.25">
      <c r="B55" s="86"/>
      <c r="E55" s="86"/>
    </row>
    <row r="56" spans="2:5" x14ac:dyDescent="0.25">
      <c r="B56" s="90"/>
      <c r="E56" s="86"/>
    </row>
    <row r="57" spans="2:5" x14ac:dyDescent="0.25">
      <c r="B57" s="86"/>
      <c r="E57" s="86"/>
    </row>
    <row r="58" spans="2:5" ht="21.6" customHeight="1" x14ac:dyDescent="0.25">
      <c r="B58" s="90"/>
      <c r="E58" s="86"/>
    </row>
  </sheetData>
  <mergeCells count="3">
    <mergeCell ref="B5:C5"/>
    <mergeCell ref="B1:E1"/>
    <mergeCell ref="B2:E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3"/>
  <sheetViews>
    <sheetView view="pageBreakPreview" topLeftCell="A13" zoomScale="82" zoomScaleNormal="70" zoomScaleSheetLayoutView="82" workbookViewId="0">
      <selection activeCell="H20" sqref="H20"/>
    </sheetView>
  </sheetViews>
  <sheetFormatPr baseColWidth="10" defaultColWidth="10.85546875" defaultRowHeight="15" x14ac:dyDescent="0.25"/>
  <cols>
    <col min="1" max="1" width="10.85546875" style="1"/>
    <col min="2" max="2" width="31.28515625" style="1" customWidth="1"/>
    <col min="3" max="3" width="22.7109375" style="1" customWidth="1"/>
    <col min="4" max="4" width="25.85546875" style="1" customWidth="1"/>
    <col min="5" max="5" width="31" style="1" customWidth="1"/>
    <col min="6" max="6" width="21.140625" style="1" customWidth="1"/>
    <col min="7" max="7" width="24.28515625" style="1" customWidth="1"/>
    <col min="8" max="8" width="32.85546875" style="1" customWidth="1"/>
    <col min="9" max="16384" width="10.85546875" style="1"/>
  </cols>
  <sheetData>
    <row r="2" spans="1:8" ht="25.5" x14ac:dyDescent="0.35">
      <c r="A2" s="419" t="s">
        <v>177</v>
      </c>
      <c r="B2" s="419"/>
      <c r="C2" s="419"/>
      <c r="D2" s="419"/>
      <c r="E2" s="419"/>
      <c r="F2" s="419"/>
      <c r="G2" s="419"/>
      <c r="H2" s="419"/>
    </row>
    <row r="3" spans="1:8" ht="18" x14ac:dyDescent="0.25">
      <c r="A3" s="420" t="s">
        <v>71</v>
      </c>
      <c r="B3" s="420"/>
      <c r="C3" s="420"/>
      <c r="D3" s="420"/>
      <c r="E3" s="420"/>
      <c r="F3" s="420"/>
      <c r="G3" s="420"/>
      <c r="H3" s="420"/>
    </row>
    <row r="4" spans="1:8" ht="18" x14ac:dyDescent="0.25">
      <c r="A4" s="420" t="s">
        <v>178</v>
      </c>
      <c r="B4" s="420"/>
      <c r="C4" s="420"/>
      <c r="D4" s="420"/>
      <c r="E4" s="420"/>
      <c r="F4" s="420"/>
      <c r="G4" s="420"/>
      <c r="H4" s="420"/>
    </row>
    <row r="5" spans="1:8" ht="15.75" thickBot="1" x14ac:dyDescent="0.3"/>
    <row r="6" spans="1:8" ht="16.5" thickBot="1" x14ac:dyDescent="0.3">
      <c r="A6" s="421" t="s">
        <v>0</v>
      </c>
      <c r="B6" s="422"/>
      <c r="C6" s="422"/>
      <c r="D6" s="422"/>
      <c r="E6" s="422"/>
      <c r="F6" s="422"/>
      <c r="G6" s="422"/>
      <c r="H6" s="423"/>
    </row>
    <row r="7" spans="1:8" ht="13.9" customHeight="1" x14ac:dyDescent="0.25">
      <c r="A7" s="428"/>
      <c r="B7" s="424" t="s">
        <v>2</v>
      </c>
      <c r="C7" s="425"/>
      <c r="D7" s="424" t="s">
        <v>3</v>
      </c>
      <c r="E7" s="426"/>
      <c r="F7" s="426"/>
      <c r="G7" s="427"/>
      <c r="H7" s="149" t="s">
        <v>76</v>
      </c>
    </row>
    <row r="8" spans="1:8" ht="22.5" customHeight="1" x14ac:dyDescent="0.25">
      <c r="A8" s="429"/>
      <c r="B8" s="8" t="s">
        <v>4</v>
      </c>
      <c r="C8" s="29" t="s">
        <v>5</v>
      </c>
      <c r="D8" s="8" t="s">
        <v>72</v>
      </c>
      <c r="E8" s="7" t="s">
        <v>73</v>
      </c>
      <c r="F8" s="7" t="s">
        <v>74</v>
      </c>
      <c r="G8" s="9" t="s">
        <v>75</v>
      </c>
      <c r="H8" s="37" t="s">
        <v>77</v>
      </c>
    </row>
    <row r="9" spans="1:8" ht="22.5" customHeight="1" thickBot="1" x14ac:dyDescent="0.3">
      <c r="A9" s="433" t="s">
        <v>141</v>
      </c>
      <c r="B9" s="10">
        <v>1</v>
      </c>
      <c r="C9" s="30">
        <v>2</v>
      </c>
      <c r="D9" s="10">
        <v>3</v>
      </c>
      <c r="E9" s="12">
        <v>4</v>
      </c>
      <c r="F9" s="12">
        <v>5</v>
      </c>
      <c r="G9" s="11">
        <v>6</v>
      </c>
      <c r="H9" s="38">
        <v>7</v>
      </c>
    </row>
    <row r="10" spans="1:8" ht="114" customHeight="1" x14ac:dyDescent="0.25">
      <c r="A10" s="434"/>
      <c r="B10" s="13" t="s">
        <v>6</v>
      </c>
      <c r="C10" s="31" t="s">
        <v>7</v>
      </c>
      <c r="D10" s="13" t="s">
        <v>132</v>
      </c>
      <c r="E10" s="307" t="s">
        <v>8</v>
      </c>
      <c r="F10" s="14" t="s">
        <v>9</v>
      </c>
      <c r="G10" s="15" t="s">
        <v>10</v>
      </c>
      <c r="H10" s="39" t="s">
        <v>11</v>
      </c>
    </row>
    <row r="11" spans="1:8" x14ac:dyDescent="0.25">
      <c r="A11" s="48" t="s">
        <v>1</v>
      </c>
      <c r="B11" s="16">
        <v>551.27</v>
      </c>
      <c r="C11" s="32">
        <v>286.64</v>
      </c>
      <c r="D11" s="16">
        <v>203.39</v>
      </c>
      <c r="E11" s="17">
        <v>217.57</v>
      </c>
      <c r="F11" s="17">
        <v>274.55</v>
      </c>
      <c r="G11" s="18">
        <v>97.37</v>
      </c>
      <c r="H11" s="40">
        <v>346.98</v>
      </c>
    </row>
    <row r="12" spans="1:8" ht="78.599999999999994" customHeight="1" x14ac:dyDescent="0.25">
      <c r="A12" s="46" t="s">
        <v>140</v>
      </c>
      <c r="B12" s="305" t="s">
        <v>13</v>
      </c>
      <c r="C12" s="306" t="s">
        <v>14</v>
      </c>
      <c r="D12" s="19" t="s">
        <v>15</v>
      </c>
      <c r="E12" s="20" t="s">
        <v>16</v>
      </c>
      <c r="F12" s="20" t="s">
        <v>17</v>
      </c>
      <c r="G12" s="21" t="s">
        <v>18</v>
      </c>
      <c r="H12" s="41" t="s">
        <v>19</v>
      </c>
    </row>
    <row r="13" spans="1:8" x14ac:dyDescent="0.25">
      <c r="A13" s="46" t="s">
        <v>12</v>
      </c>
      <c r="B13" s="16">
        <v>327.97</v>
      </c>
      <c r="C13" s="32">
        <v>197.07</v>
      </c>
      <c r="D13" s="16">
        <v>169.59</v>
      </c>
      <c r="E13" s="17">
        <v>192.54</v>
      </c>
      <c r="F13" s="17">
        <v>219.28</v>
      </c>
      <c r="G13" s="18">
        <v>69.56</v>
      </c>
      <c r="H13" s="40">
        <v>204.09</v>
      </c>
    </row>
    <row r="14" spans="1:8" ht="75" customHeight="1" x14ac:dyDescent="0.25">
      <c r="A14" s="46" t="s">
        <v>139</v>
      </c>
      <c r="B14" s="339" t="s">
        <v>21</v>
      </c>
      <c r="C14" s="340" t="s">
        <v>22</v>
      </c>
      <c r="D14" s="19" t="s">
        <v>23</v>
      </c>
      <c r="E14" s="341" t="s">
        <v>24</v>
      </c>
      <c r="F14" s="341" t="s">
        <v>25</v>
      </c>
      <c r="G14" s="342" t="s">
        <v>26</v>
      </c>
      <c r="H14" s="309" t="s">
        <v>27</v>
      </c>
    </row>
    <row r="15" spans="1:8" x14ac:dyDescent="0.25">
      <c r="A15" s="46" t="s">
        <v>20</v>
      </c>
      <c r="B15" s="16">
        <v>237.95</v>
      </c>
      <c r="C15" s="32">
        <v>137.9</v>
      </c>
      <c r="D15" s="16">
        <v>109.74</v>
      </c>
      <c r="E15" s="17">
        <v>140.47999999999999</v>
      </c>
      <c r="F15" s="17">
        <v>181.49</v>
      </c>
      <c r="G15" s="18">
        <v>45.41</v>
      </c>
      <c r="H15" s="40">
        <v>151.86000000000001</v>
      </c>
    </row>
    <row r="16" spans="1:8" ht="76.900000000000006" customHeight="1" x14ac:dyDescent="0.25">
      <c r="A16" s="46" t="s">
        <v>138</v>
      </c>
      <c r="B16" s="19" t="s">
        <v>29</v>
      </c>
      <c r="C16" s="33" t="s">
        <v>30</v>
      </c>
      <c r="D16" s="339" t="s">
        <v>31</v>
      </c>
      <c r="E16" s="20" t="s">
        <v>32</v>
      </c>
      <c r="F16" s="308" t="s">
        <v>33</v>
      </c>
      <c r="G16" s="21" t="s">
        <v>34</v>
      </c>
      <c r="H16" s="343" t="s">
        <v>35</v>
      </c>
    </row>
    <row r="17" spans="1:8" x14ac:dyDescent="0.25">
      <c r="A17" s="46" t="s">
        <v>28</v>
      </c>
      <c r="B17" s="16">
        <v>219.79</v>
      </c>
      <c r="C17" s="32">
        <v>93.36</v>
      </c>
      <c r="D17" s="16">
        <v>89.98</v>
      </c>
      <c r="E17" s="17">
        <v>82.39</v>
      </c>
      <c r="F17" s="17">
        <v>138.82</v>
      </c>
      <c r="G17" s="18">
        <v>27.78</v>
      </c>
      <c r="H17" s="40">
        <v>86.05</v>
      </c>
    </row>
    <row r="18" spans="1:8" ht="62.45" customHeight="1" x14ac:dyDescent="0.25">
      <c r="A18" s="46" t="s">
        <v>137</v>
      </c>
      <c r="B18" s="19" t="s">
        <v>37</v>
      </c>
      <c r="C18" s="33" t="s">
        <v>38</v>
      </c>
      <c r="D18" s="19" t="s">
        <v>39</v>
      </c>
      <c r="E18" s="20" t="s">
        <v>40</v>
      </c>
      <c r="F18" s="20" t="s">
        <v>41</v>
      </c>
      <c r="G18" s="21" t="s">
        <v>42</v>
      </c>
      <c r="H18" s="41" t="s">
        <v>43</v>
      </c>
    </row>
    <row r="19" spans="1:8" x14ac:dyDescent="0.25">
      <c r="A19" s="46" t="s">
        <v>36</v>
      </c>
      <c r="B19" s="16">
        <v>162.63999999999999</v>
      </c>
      <c r="C19" s="32">
        <v>40.4</v>
      </c>
      <c r="D19" s="16">
        <v>70.150000000000006</v>
      </c>
      <c r="E19" s="17">
        <v>59.33</v>
      </c>
      <c r="F19" s="17">
        <v>108.86</v>
      </c>
      <c r="G19" s="18">
        <v>12.84</v>
      </c>
      <c r="H19" s="40">
        <v>45.14</v>
      </c>
    </row>
    <row r="20" spans="1:8" ht="95.45" customHeight="1" x14ac:dyDescent="0.25">
      <c r="A20" s="46" t="s">
        <v>136</v>
      </c>
      <c r="B20" s="19" t="s">
        <v>45</v>
      </c>
      <c r="C20" s="33" t="s">
        <v>46</v>
      </c>
      <c r="D20" s="19" t="s">
        <v>47</v>
      </c>
      <c r="E20" s="20" t="s">
        <v>48</v>
      </c>
      <c r="F20" s="20" t="s">
        <v>49</v>
      </c>
      <c r="G20" s="21" t="s">
        <v>50</v>
      </c>
      <c r="H20" s="41" t="s">
        <v>51</v>
      </c>
    </row>
    <row r="21" spans="1:8" x14ac:dyDescent="0.25">
      <c r="A21" s="46" t="s">
        <v>44</v>
      </c>
      <c r="B21" s="22">
        <v>107.59</v>
      </c>
      <c r="C21" s="34">
        <v>34.24</v>
      </c>
      <c r="D21" s="22">
        <v>60.78</v>
      </c>
      <c r="E21" s="23">
        <v>48.67</v>
      </c>
      <c r="F21" s="24">
        <v>68.86</v>
      </c>
      <c r="G21" s="25">
        <v>11.58</v>
      </c>
      <c r="H21" s="42">
        <v>31.13</v>
      </c>
    </row>
    <row r="22" spans="1:8" ht="63.6" customHeight="1" x14ac:dyDescent="0.25">
      <c r="A22" s="46" t="s">
        <v>135</v>
      </c>
      <c r="B22" s="19" t="s">
        <v>53</v>
      </c>
      <c r="C22" s="33" t="s">
        <v>54</v>
      </c>
      <c r="D22" s="19" t="s">
        <v>55</v>
      </c>
      <c r="E22" s="20" t="s">
        <v>56</v>
      </c>
      <c r="F22" s="20" t="s">
        <v>57</v>
      </c>
      <c r="G22" s="21" t="s">
        <v>58</v>
      </c>
      <c r="H22" s="41" t="s">
        <v>59</v>
      </c>
    </row>
    <row r="23" spans="1:8" x14ac:dyDescent="0.25">
      <c r="A23" s="46" t="s">
        <v>52</v>
      </c>
      <c r="B23" s="22">
        <v>63.39</v>
      </c>
      <c r="C23" s="35">
        <v>0</v>
      </c>
      <c r="D23" s="44">
        <v>45.46</v>
      </c>
      <c r="E23" s="23">
        <v>28.68</v>
      </c>
      <c r="F23" s="23">
        <v>51.16</v>
      </c>
      <c r="G23" s="45">
        <v>7.96</v>
      </c>
      <c r="H23" s="42">
        <v>18.34</v>
      </c>
    </row>
    <row r="24" spans="1:8" ht="56.45" customHeight="1" x14ac:dyDescent="0.25">
      <c r="A24" s="46" t="s">
        <v>134</v>
      </c>
      <c r="B24" s="19"/>
      <c r="C24" s="33"/>
      <c r="D24" s="19" t="s">
        <v>61</v>
      </c>
      <c r="E24" s="20" t="s">
        <v>62</v>
      </c>
      <c r="F24" s="20" t="s">
        <v>63</v>
      </c>
      <c r="G24" s="21" t="s">
        <v>64</v>
      </c>
      <c r="H24" s="41" t="s">
        <v>65</v>
      </c>
    </row>
    <row r="25" spans="1:8" x14ac:dyDescent="0.25">
      <c r="A25" s="46" t="s">
        <v>60</v>
      </c>
      <c r="B25" s="22" t="s">
        <v>66</v>
      </c>
      <c r="C25" s="34" t="s">
        <v>66</v>
      </c>
      <c r="D25" s="22">
        <v>24.56</v>
      </c>
      <c r="E25" s="23">
        <v>14.34</v>
      </c>
      <c r="F25" s="23">
        <v>20.46</v>
      </c>
      <c r="G25" s="25" t="s">
        <v>66</v>
      </c>
      <c r="H25" s="42" t="s">
        <v>66</v>
      </c>
    </row>
    <row r="26" spans="1:8" ht="49.15" customHeight="1" x14ac:dyDescent="0.25">
      <c r="A26" s="46" t="s">
        <v>133</v>
      </c>
      <c r="B26" s="19"/>
      <c r="C26" s="33"/>
      <c r="D26" s="19" t="s">
        <v>68</v>
      </c>
      <c r="E26" s="20" t="s">
        <v>69</v>
      </c>
      <c r="F26" s="20" t="s">
        <v>70</v>
      </c>
      <c r="G26" s="21"/>
      <c r="H26" s="41"/>
    </row>
    <row r="27" spans="1:8" ht="15.75" thickBot="1" x14ac:dyDescent="0.3">
      <c r="A27" s="47" t="s">
        <v>67</v>
      </c>
      <c r="B27" s="26"/>
      <c r="C27" s="36" t="s">
        <v>66</v>
      </c>
      <c r="D27" s="26">
        <v>5.4</v>
      </c>
      <c r="E27" s="27" t="s">
        <v>66</v>
      </c>
      <c r="F27" s="27" t="s">
        <v>66</v>
      </c>
      <c r="G27" s="28" t="s">
        <v>66</v>
      </c>
      <c r="H27" s="43" t="s">
        <v>66</v>
      </c>
    </row>
    <row r="28" spans="1:8" x14ac:dyDescent="0.25">
      <c r="A28" s="430" t="s">
        <v>166</v>
      </c>
      <c r="B28" s="430"/>
      <c r="C28" s="430"/>
      <c r="D28" s="430"/>
      <c r="E28" s="430"/>
      <c r="F28" s="430"/>
      <c r="G28" s="430"/>
      <c r="H28" s="430"/>
    </row>
    <row r="29" spans="1:8" ht="13.9" customHeight="1" x14ac:dyDescent="0.25">
      <c r="A29" s="431" t="s">
        <v>167</v>
      </c>
      <c r="B29" s="431"/>
      <c r="C29" s="431"/>
      <c r="D29" s="431"/>
      <c r="E29" s="431"/>
      <c r="F29" s="431"/>
      <c r="G29" s="431"/>
      <c r="H29" s="431"/>
    </row>
    <row r="30" spans="1:8" x14ac:dyDescent="0.25">
      <c r="A30" s="431"/>
      <c r="B30" s="431"/>
      <c r="C30" s="431"/>
      <c r="D30" s="431"/>
      <c r="E30" s="431"/>
      <c r="F30" s="431"/>
      <c r="G30" s="431"/>
      <c r="H30" s="431"/>
    </row>
    <row r="31" spans="1:8" x14ac:dyDescent="0.25">
      <c r="A31" s="431"/>
      <c r="B31" s="431"/>
      <c r="C31" s="431"/>
      <c r="D31" s="431"/>
      <c r="E31" s="431"/>
      <c r="F31" s="431"/>
      <c r="G31" s="431"/>
      <c r="H31" s="431"/>
    </row>
    <row r="32" spans="1:8" x14ac:dyDescent="0.25">
      <c r="A32" s="431"/>
      <c r="B32" s="431"/>
      <c r="C32" s="431"/>
      <c r="D32" s="431"/>
      <c r="E32" s="431"/>
      <c r="F32" s="431"/>
      <c r="G32" s="431"/>
      <c r="H32" s="431"/>
    </row>
    <row r="33" spans="1:9" x14ac:dyDescent="0.25">
      <c r="A33" s="431"/>
      <c r="B33" s="431"/>
      <c r="C33" s="431"/>
      <c r="D33" s="431"/>
      <c r="E33" s="431"/>
      <c r="F33" s="431"/>
      <c r="G33" s="431"/>
      <c r="H33" s="431"/>
    </row>
    <row r="34" spans="1:9" x14ac:dyDescent="0.25">
      <c r="A34" s="432" t="s">
        <v>168</v>
      </c>
      <c r="B34" s="432"/>
      <c r="C34" s="432"/>
      <c r="D34" s="432"/>
      <c r="E34" s="432"/>
      <c r="F34" s="432"/>
      <c r="G34" s="432"/>
      <c r="H34" s="432"/>
      <c r="I34" s="298"/>
    </row>
    <row r="35" spans="1:9" x14ac:dyDescent="0.25">
      <c r="A35" s="431" t="s">
        <v>171</v>
      </c>
      <c r="B35" s="431"/>
      <c r="C35" s="431"/>
      <c r="D35" s="431"/>
      <c r="E35" s="431"/>
      <c r="F35" s="431"/>
      <c r="G35" s="431"/>
      <c r="H35" s="431"/>
      <c r="I35" s="298"/>
    </row>
    <row r="36" spans="1:9" x14ac:dyDescent="0.25">
      <c r="A36" s="431"/>
      <c r="B36" s="431"/>
      <c r="C36" s="431"/>
      <c r="D36" s="431"/>
      <c r="E36" s="431"/>
      <c r="F36" s="431"/>
      <c r="G36" s="431"/>
      <c r="H36" s="431"/>
      <c r="I36" s="298"/>
    </row>
    <row r="37" spans="1:9" x14ac:dyDescent="0.25">
      <c r="A37" s="3" t="s">
        <v>169</v>
      </c>
      <c r="B37" s="3"/>
      <c r="C37" s="3"/>
      <c r="D37" s="3"/>
      <c r="E37" s="3"/>
      <c r="F37" s="3"/>
      <c r="G37" s="299"/>
      <c r="H37" s="299"/>
      <c r="I37" s="298"/>
    </row>
    <row r="38" spans="1:9" x14ac:dyDescent="0.25">
      <c r="A38" s="3" t="s">
        <v>170</v>
      </c>
      <c r="B38" s="4"/>
      <c r="C38" s="4"/>
      <c r="D38" s="4"/>
      <c r="E38" s="4"/>
      <c r="F38" s="4"/>
      <c r="G38" s="5"/>
      <c r="H38" s="5"/>
      <c r="I38" s="298"/>
    </row>
    <row r="39" spans="1:9" x14ac:dyDescent="0.25">
      <c r="A39" s="3" t="s">
        <v>172</v>
      </c>
      <c r="B39" s="3"/>
      <c r="C39" s="3"/>
      <c r="D39" s="3"/>
      <c r="E39" s="3"/>
      <c r="F39" s="3"/>
      <c r="G39" s="299"/>
      <c r="H39" s="299"/>
      <c r="I39" s="298"/>
    </row>
    <row r="40" spans="1:9" x14ac:dyDescent="0.25">
      <c r="A40" s="3" t="s">
        <v>173</v>
      </c>
      <c r="B40" s="4"/>
      <c r="C40" s="4"/>
      <c r="D40" s="4"/>
      <c r="E40" s="4"/>
      <c r="F40" s="4"/>
      <c r="G40" s="5"/>
      <c r="H40" s="5"/>
      <c r="I40" s="298"/>
    </row>
    <row r="41" spans="1:9" x14ac:dyDescent="0.25">
      <c r="A41" s="3" t="s">
        <v>174</v>
      </c>
      <c r="B41" s="3"/>
      <c r="C41" s="3"/>
      <c r="D41" s="3"/>
      <c r="E41" s="3"/>
      <c r="F41" s="3"/>
      <c r="G41" s="299"/>
      <c r="H41" s="299"/>
      <c r="I41" s="298"/>
    </row>
    <row r="42" spans="1:9" x14ac:dyDescent="0.25">
      <c r="A42" s="3"/>
      <c r="B42" s="4"/>
      <c r="C42" s="4"/>
      <c r="D42" s="4"/>
      <c r="E42" s="4"/>
      <c r="F42" s="4"/>
      <c r="G42" s="5"/>
      <c r="H42" s="5"/>
      <c r="I42" s="298"/>
    </row>
    <row r="43" spans="1:9" x14ac:dyDescent="0.25">
      <c r="A43" s="3"/>
      <c r="B43" s="6"/>
      <c r="C43" s="6"/>
      <c r="D43" s="6"/>
      <c r="E43" s="6"/>
      <c r="F43" s="6"/>
      <c r="G43" s="2"/>
      <c r="H43" s="2"/>
    </row>
  </sheetData>
  <mergeCells count="12">
    <mergeCell ref="A28:H28"/>
    <mergeCell ref="A29:H33"/>
    <mergeCell ref="A34:H34"/>
    <mergeCell ref="A35:H36"/>
    <mergeCell ref="A9:A10"/>
    <mergeCell ref="A2:H2"/>
    <mergeCell ref="A3:H3"/>
    <mergeCell ref="A4:H4"/>
    <mergeCell ref="A6:H6"/>
    <mergeCell ref="B7:C7"/>
    <mergeCell ref="D7:G7"/>
    <mergeCell ref="A7:A8"/>
  </mergeCells>
  <pageMargins left="0.7" right="0.7" top="0.75" bottom="0.75" header="0.3" footer="0.3"/>
  <pageSetup scale="4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view="pageBreakPreview" topLeftCell="A7" zoomScale="96" zoomScaleNormal="90" zoomScaleSheetLayoutView="96" workbookViewId="0">
      <selection activeCell="B1" sqref="B1:H5"/>
    </sheetView>
  </sheetViews>
  <sheetFormatPr baseColWidth="10" defaultColWidth="11.5703125" defaultRowHeight="15" x14ac:dyDescent="0.25"/>
  <cols>
    <col min="1" max="1" width="3.5703125" style="49" customWidth="1"/>
    <col min="2" max="2" width="8" style="67" customWidth="1"/>
    <col min="3" max="3" width="51" style="57" customWidth="1"/>
    <col min="4" max="4" width="10" style="57" customWidth="1"/>
    <col min="5" max="5" width="13.85546875" style="58" customWidth="1"/>
    <col min="6" max="6" width="10.28515625" style="69" customWidth="1"/>
    <col min="7" max="7" width="13.28515625" style="69" customWidth="1"/>
    <col min="8" max="8" width="15.28515625" style="49" customWidth="1"/>
    <col min="9" max="16384" width="11.5703125" style="1"/>
  </cols>
  <sheetData>
    <row r="1" spans="1:8" ht="13.9" customHeight="1" x14ac:dyDescent="0.25">
      <c r="B1" s="437" t="s">
        <v>268</v>
      </c>
      <c r="C1" s="438"/>
      <c r="D1" s="438"/>
      <c r="E1" s="438"/>
      <c r="F1" s="438"/>
      <c r="G1" s="438"/>
      <c r="H1" s="439"/>
    </row>
    <row r="2" spans="1:8" x14ac:dyDescent="0.25">
      <c r="B2" s="440"/>
      <c r="C2" s="441"/>
      <c r="D2" s="441"/>
      <c r="E2" s="441"/>
      <c r="F2" s="441"/>
      <c r="G2" s="441"/>
      <c r="H2" s="442"/>
    </row>
    <row r="3" spans="1:8" x14ac:dyDescent="0.25">
      <c r="B3" s="440"/>
      <c r="C3" s="441"/>
      <c r="D3" s="441"/>
      <c r="E3" s="441"/>
      <c r="F3" s="441"/>
      <c r="G3" s="441"/>
      <c r="H3" s="442"/>
    </row>
    <row r="4" spans="1:8" x14ac:dyDescent="0.25">
      <c r="B4" s="440"/>
      <c r="C4" s="441"/>
      <c r="D4" s="441"/>
      <c r="E4" s="441"/>
      <c r="F4" s="441"/>
      <c r="G4" s="441"/>
      <c r="H4" s="442"/>
    </row>
    <row r="5" spans="1:8" x14ac:dyDescent="0.25">
      <c r="B5" s="443"/>
      <c r="C5" s="444"/>
      <c r="D5" s="444"/>
      <c r="E5" s="444"/>
      <c r="F5" s="444"/>
      <c r="G5" s="444"/>
      <c r="H5" s="445"/>
    </row>
    <row r="6" spans="1:8" ht="15" customHeight="1" x14ac:dyDescent="0.25">
      <c r="B6" s="446" t="s">
        <v>179</v>
      </c>
      <c r="C6" s="447"/>
      <c r="D6" s="447"/>
      <c r="E6" s="447"/>
      <c r="F6" s="447"/>
      <c r="G6" s="447"/>
      <c r="H6" s="448"/>
    </row>
    <row r="7" spans="1:8" ht="24.6" customHeight="1" x14ac:dyDescent="0.25">
      <c r="B7" s="449"/>
      <c r="C7" s="450"/>
      <c r="D7" s="450"/>
      <c r="E7" s="450"/>
      <c r="F7" s="450"/>
      <c r="G7" s="450"/>
      <c r="H7" s="451"/>
    </row>
    <row r="8" spans="1:8" ht="15" customHeight="1" thickBot="1" x14ac:dyDescent="0.3">
      <c r="B8" s="70"/>
      <c r="C8" s="71"/>
      <c r="D8" s="71"/>
      <c r="E8" s="71"/>
      <c r="F8" s="71"/>
      <c r="G8" s="71"/>
      <c r="H8" s="71"/>
    </row>
    <row r="9" spans="1:8" ht="15" customHeight="1" x14ac:dyDescent="0.25">
      <c r="B9" s="452" t="s">
        <v>78</v>
      </c>
      <c r="C9" s="453"/>
      <c r="D9" s="463" t="s">
        <v>156</v>
      </c>
      <c r="E9" s="458" t="s">
        <v>79</v>
      </c>
      <c r="F9" s="459"/>
      <c r="G9" s="459"/>
      <c r="H9" s="460"/>
    </row>
    <row r="10" spans="1:8" ht="15" customHeight="1" x14ac:dyDescent="0.25">
      <c r="B10" s="454"/>
      <c r="C10" s="455"/>
      <c r="D10" s="464"/>
      <c r="E10" s="50" t="s">
        <v>80</v>
      </c>
      <c r="F10" s="51" t="s">
        <v>81</v>
      </c>
      <c r="G10" s="51" t="s">
        <v>82</v>
      </c>
      <c r="H10" s="52" t="s">
        <v>83</v>
      </c>
    </row>
    <row r="11" spans="1:8" ht="15" customHeight="1" thickBot="1" x14ac:dyDescent="0.3">
      <c r="B11" s="456"/>
      <c r="C11" s="457"/>
      <c r="D11" s="465"/>
      <c r="E11" s="53" t="s">
        <v>84</v>
      </c>
      <c r="F11" s="54" t="s">
        <v>85</v>
      </c>
      <c r="G11" s="54" t="s">
        <v>85</v>
      </c>
      <c r="H11" s="55" t="s">
        <v>85</v>
      </c>
    </row>
    <row r="12" spans="1:8" ht="16.5" thickBot="1" x14ac:dyDescent="0.3">
      <c r="B12" s="56"/>
      <c r="F12" s="59"/>
      <c r="G12" s="59"/>
      <c r="H12" s="60"/>
    </row>
    <row r="13" spans="1:8" ht="16.5" customHeight="1" thickBot="1" x14ac:dyDescent="0.3">
      <c r="B13" s="461" t="s">
        <v>86</v>
      </c>
      <c r="C13" s="462"/>
      <c r="D13" s="153"/>
      <c r="E13" s="62"/>
      <c r="F13" s="63"/>
      <c r="G13" s="63"/>
      <c r="H13" s="64">
        <f>H14+H23+H32+H36</f>
        <v>417.29999999999995</v>
      </c>
    </row>
    <row r="14" spans="1:8" ht="28.9" customHeight="1" x14ac:dyDescent="0.25">
      <c r="B14" s="108">
        <v>1</v>
      </c>
      <c r="C14" s="73" t="s">
        <v>182</v>
      </c>
      <c r="D14" s="73"/>
      <c r="E14" s="65"/>
      <c r="F14" s="66"/>
      <c r="G14" s="66"/>
      <c r="H14" s="332">
        <f>+SUM(G16:G21)</f>
        <v>228.22</v>
      </c>
    </row>
    <row r="15" spans="1:8" x14ac:dyDescent="0.25">
      <c r="B15" s="75"/>
      <c r="C15" s="76"/>
      <c r="D15" s="159"/>
      <c r="E15" s="77"/>
      <c r="F15" s="78"/>
      <c r="G15" s="79"/>
      <c r="H15" s="80"/>
    </row>
    <row r="16" spans="1:8" s="61" customFormat="1" x14ac:dyDescent="0.25">
      <c r="A16" s="49"/>
      <c r="B16" s="107">
        <v>1.01</v>
      </c>
      <c r="C16" s="81" t="str">
        <f>+RESXM2!B7</f>
        <v xml:space="preserve">Almacen De Productos Terminados </v>
      </c>
      <c r="D16" s="160"/>
      <c r="E16" s="82">
        <v>1</v>
      </c>
      <c r="F16" s="85">
        <f>RESXM2!E7</f>
        <v>19.850000000000001</v>
      </c>
      <c r="G16" s="83">
        <f>+E16*F16</f>
        <v>19.850000000000001</v>
      </c>
      <c r="H16" s="84"/>
    </row>
    <row r="17" spans="1:11" s="61" customFormat="1" x14ac:dyDescent="0.25">
      <c r="A17" s="49"/>
      <c r="B17" s="107">
        <v>1.03</v>
      </c>
      <c r="C17" s="81" t="str">
        <f>+RESXM2!B8</f>
        <v xml:space="preserve">Area de Envasado </v>
      </c>
      <c r="D17" s="161"/>
      <c r="E17" s="82">
        <v>1</v>
      </c>
      <c r="F17" s="85">
        <f>RESXM2!E8</f>
        <v>34.450000000000003</v>
      </c>
      <c r="G17" s="83">
        <f t="shared" ref="G17:G34" si="0">+E17*F17</f>
        <v>34.450000000000003</v>
      </c>
      <c r="H17" s="84"/>
    </row>
    <row r="18" spans="1:11" s="61" customFormat="1" x14ac:dyDescent="0.25">
      <c r="A18" s="49"/>
      <c r="B18" s="107">
        <v>1.04</v>
      </c>
      <c r="C18" s="81" t="str">
        <f>+RESXM2!B9</f>
        <v xml:space="preserve">Almacen de Envasado y Embalaje </v>
      </c>
      <c r="D18" s="161"/>
      <c r="E18" s="82">
        <v>1</v>
      </c>
      <c r="F18" s="85">
        <f>RESXM2!E9</f>
        <v>18.899999999999999</v>
      </c>
      <c r="G18" s="83">
        <f t="shared" si="0"/>
        <v>18.899999999999999</v>
      </c>
      <c r="H18" s="84"/>
    </row>
    <row r="19" spans="1:11" s="61" customFormat="1" x14ac:dyDescent="0.25">
      <c r="A19" s="49"/>
      <c r="B19" s="107">
        <v>1.05</v>
      </c>
      <c r="C19" s="81" t="str">
        <f>+RESXM2!B10</f>
        <v xml:space="preserve">Control de Calidad </v>
      </c>
      <c r="D19" s="161"/>
      <c r="E19" s="82">
        <v>1</v>
      </c>
      <c r="F19" s="85">
        <f>RESXM2!E10</f>
        <v>20.79</v>
      </c>
      <c r="G19" s="83">
        <f t="shared" si="0"/>
        <v>20.79</v>
      </c>
      <c r="H19" s="84"/>
    </row>
    <row r="20" spans="1:11" s="61" customFormat="1" x14ac:dyDescent="0.25">
      <c r="A20" s="49"/>
      <c r="B20" s="107">
        <v>1.06</v>
      </c>
      <c r="C20" s="81" t="str">
        <f>+RESXM2!B11</f>
        <v>Sala de Proceso</v>
      </c>
      <c r="D20" s="161"/>
      <c r="E20" s="82">
        <v>1</v>
      </c>
      <c r="F20" s="85">
        <f>RESXM2!E11</f>
        <v>95.45</v>
      </c>
      <c r="G20" s="83">
        <f t="shared" si="0"/>
        <v>95.45</v>
      </c>
      <c r="H20" s="84"/>
    </row>
    <row r="21" spans="1:11" s="61" customFormat="1" x14ac:dyDescent="0.25">
      <c r="A21" s="49"/>
      <c r="B21" s="107">
        <v>1.08</v>
      </c>
      <c r="C21" s="81" t="str">
        <f>+RESXM2!B12</f>
        <v>Almacen de Materia Prima</v>
      </c>
      <c r="D21" s="161"/>
      <c r="E21" s="82">
        <v>1</v>
      </c>
      <c r="F21" s="85">
        <f>RESXM2!E12</f>
        <v>38.78</v>
      </c>
      <c r="G21" s="83">
        <f t="shared" si="0"/>
        <v>38.78</v>
      </c>
      <c r="H21" s="84"/>
    </row>
    <row r="22" spans="1:11" s="61" customFormat="1" x14ac:dyDescent="0.25">
      <c r="A22" s="49"/>
      <c r="B22" s="107"/>
      <c r="C22" s="81"/>
      <c r="D22" s="161"/>
      <c r="E22" s="82"/>
      <c r="F22" s="85"/>
      <c r="G22" s="83"/>
      <c r="H22" s="84"/>
    </row>
    <row r="23" spans="1:11" s="61" customFormat="1" x14ac:dyDescent="0.25">
      <c r="A23" s="49"/>
      <c r="B23" s="324">
        <v>2</v>
      </c>
      <c r="C23" s="325" t="str">
        <f>+RESXM2!B14</f>
        <v xml:space="preserve">AMBIENTES ADMINISTRATIVOS </v>
      </c>
      <c r="D23" s="326"/>
      <c r="E23" s="327"/>
      <c r="F23" s="328"/>
      <c r="G23" s="329"/>
      <c r="H23" s="330">
        <f>SUM(G24:G30)</f>
        <v>128.95999999999998</v>
      </c>
    </row>
    <row r="24" spans="1:11" s="61" customFormat="1" x14ac:dyDescent="0.25">
      <c r="A24" s="49"/>
      <c r="B24" s="107">
        <v>2.0099999999999998</v>
      </c>
      <c r="C24" s="81" t="str">
        <f>+RESXM2!B15</f>
        <v>Caseta De Control</v>
      </c>
      <c r="D24" s="161"/>
      <c r="E24" s="82">
        <v>1</v>
      </c>
      <c r="F24" s="85">
        <f>RESXM2!E15</f>
        <v>2.16</v>
      </c>
      <c r="G24" s="83">
        <f t="shared" si="0"/>
        <v>2.16</v>
      </c>
      <c r="H24" s="84"/>
    </row>
    <row r="25" spans="1:11" s="61" customFormat="1" x14ac:dyDescent="0.25">
      <c r="A25" s="49"/>
      <c r="B25" s="107">
        <v>2.02</v>
      </c>
      <c r="C25" s="81" t="str">
        <f>+RESXM2!B16</f>
        <v>Vestuario de Varones</v>
      </c>
      <c r="D25" s="161"/>
      <c r="E25" s="82">
        <v>1</v>
      </c>
      <c r="F25" s="85">
        <f>RESXM2!E16</f>
        <v>10.75</v>
      </c>
      <c r="G25" s="83">
        <f t="shared" si="0"/>
        <v>10.75</v>
      </c>
      <c r="H25" s="84"/>
    </row>
    <row r="26" spans="1:11" s="61" customFormat="1" x14ac:dyDescent="0.25">
      <c r="A26" s="49"/>
      <c r="B26" s="107">
        <v>2.0299999999999998</v>
      </c>
      <c r="C26" s="81" t="str">
        <f>+RESXM2!B17</f>
        <v xml:space="preserve">Vestuario de Mujeres </v>
      </c>
      <c r="D26" s="161"/>
      <c r="E26" s="82">
        <v>1</v>
      </c>
      <c r="F26" s="85">
        <f>RESXM2!E17</f>
        <v>10.26</v>
      </c>
      <c r="G26" s="83">
        <f t="shared" si="0"/>
        <v>10.26</v>
      </c>
      <c r="H26" s="84"/>
    </row>
    <row r="27" spans="1:11" s="61" customFormat="1" x14ac:dyDescent="0.25">
      <c r="A27" s="49"/>
      <c r="B27" s="107">
        <v>2.04</v>
      </c>
      <c r="C27" s="81" t="str">
        <f>+RESXM2!B18</f>
        <v xml:space="preserve">Oficina Administrativa </v>
      </c>
      <c r="D27" s="161"/>
      <c r="E27" s="82">
        <v>1</v>
      </c>
      <c r="F27" s="85">
        <f>RESXM2!E18</f>
        <v>26.45</v>
      </c>
      <c r="G27" s="83">
        <f>+E27*F27</f>
        <v>26.45</v>
      </c>
      <c r="H27" s="84"/>
    </row>
    <row r="28" spans="1:11" s="61" customFormat="1" x14ac:dyDescent="0.25">
      <c r="A28" s="49"/>
      <c r="B28" s="107">
        <v>2.0499999999999998</v>
      </c>
      <c r="C28" s="81" t="str">
        <f>+RESXM2!B19</f>
        <v xml:space="preserve">Oficina De Comercializacion </v>
      </c>
      <c r="D28" s="81"/>
      <c r="E28" s="82">
        <v>1</v>
      </c>
      <c r="F28" s="85">
        <f>RESXM2!E19</f>
        <v>17.850000000000001</v>
      </c>
      <c r="G28" s="83">
        <f>+E28*F28</f>
        <v>17.850000000000001</v>
      </c>
      <c r="H28" s="84"/>
    </row>
    <row r="29" spans="1:11" s="61" customFormat="1" x14ac:dyDescent="0.25">
      <c r="A29" s="49"/>
      <c r="B29" s="107">
        <v>2.06</v>
      </c>
      <c r="C29" s="81" t="str">
        <f>+RESXM2!B20</f>
        <v xml:space="preserve">Sala De Reunion </v>
      </c>
      <c r="D29" s="161"/>
      <c r="E29" s="82">
        <v>1</v>
      </c>
      <c r="F29" s="85">
        <f>RESXM2!E20</f>
        <v>26.445</v>
      </c>
      <c r="G29" s="83">
        <f>+E29*F29</f>
        <v>26.445</v>
      </c>
      <c r="H29" s="84"/>
    </row>
    <row r="30" spans="1:11" s="61" customFormat="1" x14ac:dyDescent="0.25">
      <c r="A30" s="49"/>
      <c r="B30" s="107">
        <v>2.0699999999999998</v>
      </c>
      <c r="C30" s="81" t="str">
        <f>+RESXM2!B21</f>
        <v xml:space="preserve">Laboratorio </v>
      </c>
      <c r="D30" s="161"/>
      <c r="E30" s="82">
        <v>1</v>
      </c>
      <c r="F30" s="85">
        <f>RESXM2!E21</f>
        <v>35.045000000000002</v>
      </c>
      <c r="G30" s="83">
        <f t="shared" si="0"/>
        <v>35.045000000000002</v>
      </c>
      <c r="H30" s="84"/>
    </row>
    <row r="31" spans="1:11" s="61" customFormat="1" x14ac:dyDescent="0.25">
      <c r="A31" s="49"/>
      <c r="B31" s="107"/>
      <c r="C31" s="81"/>
      <c r="D31" s="161"/>
      <c r="E31" s="82"/>
      <c r="F31" s="85"/>
      <c r="G31" s="83"/>
      <c r="H31" s="84"/>
      <c r="J31" s="394"/>
      <c r="K31" s="394"/>
    </row>
    <row r="32" spans="1:11" s="61" customFormat="1" ht="15.75" thickBot="1" x14ac:dyDescent="0.3">
      <c r="A32" s="49"/>
      <c r="B32" s="324">
        <v>3</v>
      </c>
      <c r="C32" s="325" t="str">
        <f>+RESXM2!B23</f>
        <v xml:space="preserve">ALMACENAMIENTO Y CONTROL </v>
      </c>
      <c r="D32" s="320"/>
      <c r="E32" s="321"/>
      <c r="F32" s="322"/>
      <c r="G32" s="323"/>
      <c r="H32" s="330">
        <f>G33+G34</f>
        <v>37.980000000000004</v>
      </c>
      <c r="J32" s="395"/>
      <c r="K32" s="395"/>
    </row>
    <row r="33" spans="1:11" s="61" customFormat="1" ht="15.75" thickTop="1" x14ac:dyDescent="0.25">
      <c r="A33" s="49"/>
      <c r="B33" s="107">
        <v>3.01</v>
      </c>
      <c r="C33" s="81" t="str">
        <f>+RESXM2!B24</f>
        <v xml:space="preserve">Guardiania </v>
      </c>
      <c r="D33" s="161"/>
      <c r="E33" s="82">
        <v>1</v>
      </c>
      <c r="F33" s="85">
        <f>+RESXM2!E24</f>
        <v>10.89</v>
      </c>
      <c r="G33" s="83">
        <f t="shared" si="0"/>
        <v>10.89</v>
      </c>
      <c r="H33" s="84"/>
      <c r="J33" s="396"/>
      <c r="K33" s="396"/>
    </row>
    <row r="34" spans="1:11" s="61" customFormat="1" x14ac:dyDescent="0.25">
      <c r="A34" s="49"/>
      <c r="B34" s="107">
        <v>3.02</v>
      </c>
      <c r="C34" s="81" t="str">
        <f>+RESXM2!B25</f>
        <v xml:space="preserve">Almacen De Insumos </v>
      </c>
      <c r="D34" s="161"/>
      <c r="E34" s="82">
        <v>1</v>
      </c>
      <c r="F34" s="85">
        <f>+RESXM2!E25</f>
        <v>27.09</v>
      </c>
      <c r="G34" s="83">
        <f t="shared" si="0"/>
        <v>27.09</v>
      </c>
      <c r="H34" s="84"/>
      <c r="J34" s="394"/>
      <c r="K34" s="394"/>
    </row>
    <row r="35" spans="1:11" s="61" customFormat="1" x14ac:dyDescent="0.25">
      <c r="A35" s="49"/>
      <c r="B35" s="107"/>
      <c r="D35" s="161"/>
      <c r="E35" s="82"/>
      <c r="F35" s="85"/>
      <c r="G35" s="83"/>
      <c r="H35" s="84"/>
      <c r="J35" s="394"/>
      <c r="K35" s="394"/>
    </row>
    <row r="36" spans="1:11" s="61" customFormat="1" ht="15.75" thickBot="1" x14ac:dyDescent="0.3">
      <c r="A36" s="49"/>
      <c r="B36" s="324">
        <v>4</v>
      </c>
      <c r="C36" s="325" t="str">
        <f>+RESXM2!B27</f>
        <v>SS.HH</v>
      </c>
      <c r="D36" s="320"/>
      <c r="E36" s="321"/>
      <c r="F36" s="322"/>
      <c r="G36" s="323"/>
      <c r="H36" s="330">
        <f>G37+G38</f>
        <v>22.14</v>
      </c>
      <c r="J36" s="395"/>
      <c r="K36" s="395"/>
    </row>
    <row r="37" spans="1:11" s="61" customFormat="1" ht="15.75" thickTop="1" x14ac:dyDescent="0.25">
      <c r="A37" s="49"/>
      <c r="B37" s="107">
        <v>4.01</v>
      </c>
      <c r="C37" s="81" t="str">
        <f>+RESXM2!B28</f>
        <v>SS. HH.  Varones</v>
      </c>
      <c r="D37" s="161"/>
      <c r="E37" s="82">
        <v>1</v>
      </c>
      <c r="F37" s="85">
        <f>+RESXM2!E28</f>
        <v>11.07</v>
      </c>
      <c r="G37" s="83">
        <f>+E37*F37</f>
        <v>11.07</v>
      </c>
      <c r="H37" s="84"/>
    </row>
    <row r="38" spans="1:11" s="61" customFormat="1" x14ac:dyDescent="0.25">
      <c r="A38" s="49"/>
      <c r="B38" s="107">
        <v>4.0199999999999996</v>
      </c>
      <c r="C38" s="81" t="str">
        <f>+RESXM2!B29</f>
        <v xml:space="preserve">SS. HH.  Mujeres </v>
      </c>
      <c r="D38" s="161"/>
      <c r="E38" s="82">
        <v>1</v>
      </c>
      <c r="F38" s="85">
        <f>+RESXM2!E29</f>
        <v>11.07</v>
      </c>
      <c r="G38" s="83">
        <f>+E38*F38</f>
        <v>11.07</v>
      </c>
      <c r="H38" s="84"/>
    </row>
    <row r="39" spans="1:11" s="61" customFormat="1" x14ac:dyDescent="0.25">
      <c r="A39" s="49"/>
      <c r="B39" s="344"/>
      <c r="C39" s="349"/>
      <c r="D39" s="345"/>
      <c r="E39" s="344"/>
      <c r="F39" s="346"/>
      <c r="G39" s="347"/>
      <c r="H39" s="348"/>
    </row>
    <row r="40" spans="1:11" x14ac:dyDescent="0.25">
      <c r="C40" s="435" t="s">
        <v>88</v>
      </c>
      <c r="D40" s="436"/>
      <c r="E40" s="333" t="s">
        <v>87</v>
      </c>
      <c r="F40" s="334">
        <f>H40</f>
        <v>417.29999999999995</v>
      </c>
      <c r="G40" s="335"/>
      <c r="H40" s="331">
        <f>H13</f>
        <v>417.29999999999995</v>
      </c>
    </row>
    <row r="41" spans="1:11" x14ac:dyDescent="0.25">
      <c r="C41" s="59"/>
      <c r="D41" s="59"/>
      <c r="F41" s="59"/>
      <c r="G41" s="59"/>
      <c r="H41" s="68"/>
    </row>
    <row r="42" spans="1:11" x14ac:dyDescent="0.25">
      <c r="C42" s="208"/>
    </row>
    <row r="43" spans="1:11" x14ac:dyDescent="0.25">
      <c r="C43" s="208"/>
    </row>
    <row r="44" spans="1:11" x14ac:dyDescent="0.25">
      <c r="C44" s="209"/>
    </row>
  </sheetData>
  <mergeCells count="7">
    <mergeCell ref="C40:D40"/>
    <mergeCell ref="B1:H5"/>
    <mergeCell ref="B6:H7"/>
    <mergeCell ref="B9:C11"/>
    <mergeCell ref="E9:H9"/>
    <mergeCell ref="B13:C13"/>
    <mergeCell ref="D9:D11"/>
  </mergeCells>
  <conditionalFormatting sqref="F16:F35">
    <cfRule type="cellIs" dxfId="2" priority="12" operator="greaterThan">
      <formula>0</formula>
    </cfRule>
  </conditionalFormatting>
  <conditionalFormatting sqref="F36:F39">
    <cfRule type="cellIs" dxfId="1" priority="1" operator="greaterThan">
      <formula>0</formula>
    </cfRule>
  </conditionalFormatting>
  <pageMargins left="0.7" right="0.7" top="0.75" bottom="0.75" header="0.3" footer="0.3"/>
  <pageSetup scale="72" orientation="portrait" r:id="rId1"/>
  <colBreaks count="1" manualBreakCount="1">
    <brk id="8"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pageSetUpPr fitToPage="1"/>
  </sheetPr>
  <dimension ref="A2:W98"/>
  <sheetViews>
    <sheetView showGridLines="0" topLeftCell="A73" zoomScale="70" zoomScaleNormal="70" zoomScalePageLayoutView="84" workbookViewId="0">
      <selection activeCell="P88" sqref="P88"/>
    </sheetView>
  </sheetViews>
  <sheetFormatPr baseColWidth="10" defaultColWidth="11.42578125" defaultRowHeight="10.5" x14ac:dyDescent="0.15"/>
  <cols>
    <col min="1" max="1" width="6.140625" style="111" customWidth="1"/>
    <col min="2" max="2" width="5.28515625" style="111" customWidth="1"/>
    <col min="3" max="3" width="41.5703125" style="111" customWidth="1"/>
    <col min="4" max="4" width="16.85546875" style="111" customWidth="1"/>
    <col min="5" max="5" width="13.42578125" style="111" customWidth="1"/>
    <col min="6" max="6" width="14.28515625" style="111" customWidth="1"/>
    <col min="7" max="7" width="16.7109375" style="111" customWidth="1"/>
    <col min="8" max="8" width="15.5703125" style="111" customWidth="1"/>
    <col min="9" max="9" width="11.7109375" style="111" customWidth="1"/>
    <col min="10" max="10" width="15.140625" style="111" customWidth="1"/>
    <col min="11" max="11" width="11.42578125" style="111" customWidth="1"/>
    <col min="12" max="12" width="14.42578125" style="111" customWidth="1"/>
    <col min="13" max="13" width="15.5703125" style="111" customWidth="1"/>
    <col min="14" max="14" width="21" style="111" customWidth="1"/>
    <col min="15" max="15" width="17.28515625" style="111" customWidth="1"/>
    <col min="16" max="16" width="19.28515625" style="146" customWidth="1"/>
    <col min="17" max="17" width="11.85546875" style="111" customWidth="1"/>
    <col min="18" max="18" width="24.5703125" style="111" customWidth="1"/>
    <col min="19" max="19" width="2.28515625" style="111" customWidth="1"/>
    <col min="20" max="20" width="17.85546875" style="111" customWidth="1"/>
    <col min="21" max="21" width="21.7109375" style="111" hidden="1" customWidth="1"/>
    <col min="22" max="22" width="0" style="111" hidden="1" customWidth="1"/>
    <col min="23" max="23" width="17.140625" style="111" bestFit="1" customWidth="1"/>
    <col min="24" max="16384" width="11.42578125" style="111"/>
  </cols>
  <sheetData>
    <row r="2" spans="1:23" ht="15" x14ac:dyDescent="0.15">
      <c r="A2" s="109"/>
      <c r="B2" s="466" t="s">
        <v>98</v>
      </c>
      <c r="C2" s="467"/>
      <c r="D2" s="467"/>
      <c r="E2" s="467"/>
      <c r="F2" s="467"/>
      <c r="G2" s="467"/>
      <c r="H2" s="467"/>
      <c r="I2" s="467"/>
      <c r="J2" s="467"/>
      <c r="K2" s="467"/>
      <c r="L2" s="467"/>
      <c r="M2" s="467"/>
      <c r="N2" s="467"/>
      <c r="O2" s="467"/>
      <c r="P2" s="467"/>
      <c r="Q2" s="467"/>
      <c r="R2" s="468"/>
      <c r="S2" s="110"/>
    </row>
    <row r="3" spans="1:23" ht="43.9" customHeight="1" thickBot="1" x14ac:dyDescent="0.25">
      <c r="A3" s="112"/>
      <c r="B3" s="113"/>
      <c r="C3" s="504" t="s">
        <v>203</v>
      </c>
      <c r="D3" s="504"/>
      <c r="E3" s="482" t="s">
        <v>99</v>
      </c>
      <c r="F3" s="482"/>
      <c r="G3" s="482"/>
      <c r="H3" s="482"/>
      <c r="I3" s="482"/>
      <c r="J3" s="482"/>
      <c r="K3" s="482"/>
      <c r="L3" s="482"/>
      <c r="M3" s="482"/>
      <c r="N3" s="482"/>
      <c r="O3" s="500" t="s">
        <v>151</v>
      </c>
      <c r="P3" s="500"/>
      <c r="Q3" s="500"/>
      <c r="R3" s="501"/>
      <c r="S3" s="114"/>
    </row>
    <row r="4" spans="1:23" ht="15.75" customHeight="1" thickBot="1" x14ac:dyDescent="0.25">
      <c r="A4" s="112"/>
      <c r="B4" s="115"/>
      <c r="C4" s="469" t="s">
        <v>100</v>
      </c>
      <c r="D4" s="470"/>
      <c r="E4" s="116"/>
      <c r="F4" s="110"/>
      <c r="G4" s="110"/>
      <c r="H4" s="117"/>
      <c r="I4" s="117"/>
      <c r="J4" s="471" t="s">
        <v>204</v>
      </c>
      <c r="K4" s="472"/>
      <c r="L4" s="472"/>
      <c r="M4" s="473"/>
      <c r="N4" s="110"/>
      <c r="O4" s="476" t="s">
        <v>150</v>
      </c>
      <c r="P4" s="478">
        <f>1+0.013</f>
        <v>1.0129999999999999</v>
      </c>
      <c r="Q4" s="478"/>
      <c r="R4" s="479"/>
      <c r="S4" s="114"/>
    </row>
    <row r="5" spans="1:23" ht="15.75" customHeight="1" thickBot="1" x14ac:dyDescent="0.25">
      <c r="A5" s="112"/>
      <c r="B5" s="115"/>
      <c r="C5" s="148"/>
      <c r="D5" s="147"/>
      <c r="E5" s="116"/>
      <c r="F5" s="110"/>
      <c r="G5" s="110"/>
      <c r="H5" s="117"/>
      <c r="I5" s="117"/>
      <c r="J5" s="117"/>
      <c r="K5" s="117"/>
      <c r="L5" s="117"/>
      <c r="M5" s="117"/>
      <c r="N5" s="110"/>
      <c r="O5" s="477"/>
      <c r="P5" s="480"/>
      <c r="Q5" s="480"/>
      <c r="R5" s="481"/>
      <c r="S5" s="114"/>
      <c r="T5" s="111">
        <v>1.0129999999999999</v>
      </c>
    </row>
    <row r="6" spans="1:23" ht="16.5" thickBot="1" x14ac:dyDescent="0.25">
      <c r="A6" s="109"/>
      <c r="B6" s="118"/>
      <c r="C6" s="119"/>
      <c r="D6" s="484" t="s">
        <v>2</v>
      </c>
      <c r="E6" s="485"/>
      <c r="F6" s="486" t="s">
        <v>3</v>
      </c>
      <c r="G6" s="487"/>
      <c r="H6" s="488"/>
      <c r="I6" s="119"/>
      <c r="J6" s="119"/>
      <c r="K6" s="486" t="s">
        <v>131</v>
      </c>
      <c r="L6" s="488"/>
      <c r="M6" s="119"/>
      <c r="N6" s="119"/>
      <c r="O6" s="119"/>
      <c r="P6" s="120"/>
      <c r="Q6" s="119"/>
      <c r="R6" s="121"/>
      <c r="S6" s="114"/>
    </row>
    <row r="7" spans="1:23" ht="41.25" customHeight="1" x14ac:dyDescent="0.2">
      <c r="A7" s="109"/>
      <c r="B7" s="245"/>
      <c r="C7" s="246" t="s">
        <v>101</v>
      </c>
      <c r="D7" s="247" t="s">
        <v>4</v>
      </c>
      <c r="E7" s="247" t="s">
        <v>102</v>
      </c>
      <c r="F7" s="247" t="s">
        <v>72</v>
      </c>
      <c r="G7" s="247" t="s">
        <v>73</v>
      </c>
      <c r="H7" s="248" t="s">
        <v>103</v>
      </c>
      <c r="I7" s="249" t="s">
        <v>104</v>
      </c>
      <c r="J7" s="249" t="s">
        <v>105</v>
      </c>
      <c r="K7" s="250" t="s">
        <v>75</v>
      </c>
      <c r="L7" s="250" t="s">
        <v>106</v>
      </c>
      <c r="M7" s="249" t="s">
        <v>107</v>
      </c>
      <c r="N7" s="249" t="s">
        <v>108</v>
      </c>
      <c r="O7" s="251" t="s">
        <v>165</v>
      </c>
      <c r="P7" s="252" t="s">
        <v>109</v>
      </c>
      <c r="Q7" s="251" t="s">
        <v>110</v>
      </c>
      <c r="R7" s="251" t="s">
        <v>111</v>
      </c>
      <c r="S7" s="114"/>
      <c r="T7" s="122" t="s">
        <v>112</v>
      </c>
    </row>
    <row r="8" spans="1:23" ht="18.600000000000001" customHeight="1" x14ac:dyDescent="0.2">
      <c r="A8" s="109"/>
      <c r="B8" s="245"/>
      <c r="C8" s="246"/>
      <c r="D8" s="249">
        <v>1</v>
      </c>
      <c r="E8" s="249">
        <v>2</v>
      </c>
      <c r="F8" s="249">
        <v>3</v>
      </c>
      <c r="G8" s="249">
        <v>4</v>
      </c>
      <c r="H8" s="253">
        <v>5</v>
      </c>
      <c r="I8" s="249"/>
      <c r="J8" s="249"/>
      <c r="K8" s="249">
        <v>6</v>
      </c>
      <c r="L8" s="249">
        <v>7</v>
      </c>
      <c r="M8" s="249"/>
      <c r="N8" s="249"/>
      <c r="O8" s="249"/>
      <c r="P8" s="252"/>
      <c r="Q8" s="251"/>
      <c r="R8" s="251"/>
      <c r="S8" s="114"/>
      <c r="T8" s="122"/>
    </row>
    <row r="9" spans="1:23" ht="15" customHeight="1" x14ac:dyDescent="0.2">
      <c r="A9" s="109"/>
      <c r="B9" s="254"/>
      <c r="C9" s="255"/>
      <c r="D9" s="256"/>
      <c r="E9" s="256"/>
      <c r="F9" s="256"/>
      <c r="G9" s="256"/>
      <c r="H9" s="257"/>
      <c r="I9" s="258"/>
      <c r="J9" s="259"/>
      <c r="K9" s="256"/>
      <c r="L9" s="256"/>
      <c r="M9" s="259"/>
      <c r="N9" s="259"/>
      <c r="O9" s="259"/>
      <c r="P9" s="260"/>
      <c r="Q9" s="261"/>
      <c r="R9" s="261"/>
      <c r="S9" s="114"/>
      <c r="T9" s="122"/>
    </row>
    <row r="10" spans="1:23" s="125" customFormat="1" ht="15.75" x14ac:dyDescent="0.25">
      <c r="A10" s="109"/>
      <c r="B10" s="254"/>
      <c r="C10" s="262"/>
      <c r="D10" s="263" t="s">
        <v>12</v>
      </c>
      <c r="E10" s="263" t="s">
        <v>12</v>
      </c>
      <c r="F10" s="263" t="s">
        <v>28</v>
      </c>
      <c r="G10" s="263" t="s">
        <v>20</v>
      </c>
      <c r="H10" s="263" t="s">
        <v>20</v>
      </c>
      <c r="I10" s="264"/>
      <c r="J10" s="265"/>
      <c r="K10" s="263" t="s">
        <v>20</v>
      </c>
      <c r="L10" s="263" t="s">
        <v>28</v>
      </c>
      <c r="M10" s="266"/>
      <c r="N10" s="266"/>
      <c r="O10" s="266"/>
      <c r="P10" s="267"/>
      <c r="Q10" s="268"/>
      <c r="R10" s="268"/>
      <c r="S10" s="123"/>
      <c r="T10" s="124"/>
      <c r="W10" s="125">
        <v>1.3</v>
      </c>
    </row>
    <row r="11" spans="1:23" ht="63" x14ac:dyDescent="0.25">
      <c r="A11" s="109"/>
      <c r="B11" s="350">
        <v>1</v>
      </c>
      <c r="C11" s="351" t="str">
        <f>+LOOKUP(B11,'2.- CXM2'!$B$14:$H$35,'2.- CXM2'!$C$14:$C$35)</f>
        <v>PROCESAMIENTO E ADIESTRAMIENTO Y INDUSTRIALIZACION DE LA ESPIRULINA</v>
      </c>
      <c r="D11" s="265">
        <f>+VLOOKUP(D10,'1.- VAL UNIT.'!$A$9:$H$27,'3.- ALT 1'!$D$8+1,FALSE)*$P$4</f>
        <v>332.23361</v>
      </c>
      <c r="E11" s="265">
        <f>+VLOOKUP(E10,'1.- VAL UNIT.'!$A$9:$H$27,'3.- ALT 1'!$E$8+1,FALSE)*$P$4</f>
        <v>199.63190999999998</v>
      </c>
      <c r="F11" s="265">
        <f>+VLOOKUP(F10,'1.- VAL UNIT.'!$A$9:$H$27,'3.- ALT 1'!$F$8+1,FALSE)*$P$4</f>
        <v>91.149739999999994</v>
      </c>
      <c r="G11" s="265">
        <f>+VLOOKUP(G10,'1.- VAL UNIT.'!$A$9:$H$27,'3.- ALT 1'!$G$8+1,FALSE)*$P$4</f>
        <v>142.30623999999997</v>
      </c>
      <c r="H11" s="265">
        <f>+VLOOKUP(H10,'1.- VAL UNIT.'!$A$9:$H$27,'3.- ALT 1'!$H$8+1,FALSE)*$P$4</f>
        <v>183.84936999999999</v>
      </c>
      <c r="I11" s="269">
        <v>1.6</v>
      </c>
      <c r="J11" s="270">
        <f>SUM(F11+G11+H11)*I11</f>
        <v>667.68856000000005</v>
      </c>
      <c r="K11" s="265">
        <f>+VLOOKUP(K10,'1.- VAL UNIT.'!$A$9:$H$27,'3.- ALT 1'!$K$8+1,FALSE)*$P$4</f>
        <v>46.000329999999991</v>
      </c>
      <c r="L11" s="265">
        <f>+VLOOKUP(L10,'1.- VAL UNIT.'!$A$9:$H$27,'3.- ALT 1'!$L$8+1,FALSE)*$P$4</f>
        <v>87.168649999999985</v>
      </c>
      <c r="M11" s="271">
        <v>1.05</v>
      </c>
      <c r="N11" s="272">
        <f>PRODUCT(L11*M11)</f>
        <v>91.527082499999992</v>
      </c>
      <c r="O11" s="273">
        <f>SUM(D11+E11+J11+K11+N11)</f>
        <v>1337.0814925</v>
      </c>
      <c r="P11" s="274">
        <f>+LOOKUP(B11,'2.- CXM2'!$B$14:$H$35,'2.- CXM2'!$H$14:$H$35)</f>
        <v>228.22</v>
      </c>
      <c r="Q11" s="275">
        <f>+P11/'2.- CXM2'!$F$40</f>
        <v>0.54689671699017495</v>
      </c>
      <c r="R11" s="276">
        <f>O11*Q11</f>
        <v>731.24547859657321</v>
      </c>
      <c r="S11" s="114"/>
      <c r="T11" s="126">
        <f>P11*O11</f>
        <v>305148.73821834999</v>
      </c>
      <c r="W11" s="127">
        <f>+W10/100</f>
        <v>1.3000000000000001E-2</v>
      </c>
    </row>
    <row r="12" spans="1:23" ht="15.75" x14ac:dyDescent="0.25">
      <c r="A12" s="109"/>
      <c r="B12" s="254"/>
      <c r="C12" s="262"/>
      <c r="D12" s="263" t="s">
        <v>12</v>
      </c>
      <c r="E12" s="263" t="s">
        <v>12</v>
      </c>
      <c r="F12" s="263" t="s">
        <v>28</v>
      </c>
      <c r="G12" s="263" t="s">
        <v>20</v>
      </c>
      <c r="H12" s="263" t="s">
        <v>20</v>
      </c>
      <c r="I12" s="264"/>
      <c r="J12" s="270"/>
      <c r="K12" s="263" t="s">
        <v>20</v>
      </c>
      <c r="L12" s="263" t="s">
        <v>28</v>
      </c>
      <c r="M12" s="258"/>
      <c r="N12" s="266"/>
      <c r="O12" s="277"/>
      <c r="P12" s="274"/>
      <c r="Q12" s="275"/>
      <c r="R12" s="276"/>
      <c r="S12" s="114"/>
      <c r="T12" s="126"/>
      <c r="W12" s="127"/>
    </row>
    <row r="13" spans="1:23" ht="15.75" x14ac:dyDescent="0.25">
      <c r="A13" s="109"/>
      <c r="B13" s="278">
        <v>2</v>
      </c>
      <c r="C13" s="279" t="str">
        <f>+LOOKUP(B13,'2.- CXM2'!$B$14:$H$35,'2.- CXM2'!$C$14:$C$35)</f>
        <v xml:space="preserve">AMBIENTES ADMINISTRATIVOS </v>
      </c>
      <c r="D13" s="265">
        <f>+VLOOKUP(D12,'1.- VAL UNIT.'!$A$9:$H$27,'3.- ALT 1'!$D$8+1,FALSE)*$P$4</f>
        <v>332.23361</v>
      </c>
      <c r="E13" s="265">
        <f>+VLOOKUP(E12,'1.- VAL UNIT.'!$A$9:$H$27,'3.- ALT 1'!$E$8+1,FALSE)*$P$4</f>
        <v>199.63190999999998</v>
      </c>
      <c r="F13" s="265">
        <f>+VLOOKUP(F12,'1.- VAL UNIT.'!$A$9:$H$27,'3.- ALT 1'!$F$8+1,FALSE)*$P$4</f>
        <v>91.149739999999994</v>
      </c>
      <c r="G13" s="265">
        <f>+VLOOKUP(G12,'1.- VAL UNIT.'!$A$9:$H$27,'3.- ALT 1'!$G$8+1,FALSE)*$P$4</f>
        <v>142.30623999999997</v>
      </c>
      <c r="H13" s="265">
        <f>+VLOOKUP(H12,'1.- VAL UNIT.'!$A$9:$H$27,'3.- ALT 1'!$H$8+1,FALSE)*$P$4</f>
        <v>183.84936999999999</v>
      </c>
      <c r="I13" s="269">
        <v>1.6</v>
      </c>
      <c r="J13" s="270">
        <f>SUM(F13+G13+H13)*I13</f>
        <v>667.68856000000005</v>
      </c>
      <c r="K13" s="265">
        <f>+VLOOKUP(K12,'1.- VAL UNIT.'!$A$9:$H$27,'3.- ALT 1'!$K$8+1,FALSE)*$P$4</f>
        <v>46.000329999999991</v>
      </c>
      <c r="L13" s="265">
        <f>+VLOOKUP(L12,'1.- VAL UNIT.'!$A$9:$H$27,'3.- ALT 1'!$L$8+1,FALSE)*$P$4</f>
        <v>87.168649999999985</v>
      </c>
      <c r="M13" s="271">
        <v>1.05</v>
      </c>
      <c r="N13" s="272">
        <f>PRODUCT(L13*M13)</f>
        <v>91.527082499999992</v>
      </c>
      <c r="O13" s="273">
        <f>SUM(D13+E13+J13+K13+N13)</f>
        <v>1337.0814925</v>
      </c>
      <c r="P13" s="274">
        <f>+LOOKUP(B13,'2.- CXM2'!$B$14:$H$35,'2.- CXM2'!$H$14:$H$35)</f>
        <v>128.95999999999998</v>
      </c>
      <c r="Q13" s="275">
        <f>+P13/'2.- CXM2'!$F$40</f>
        <v>0.30903426791277255</v>
      </c>
      <c r="R13" s="276">
        <f>O13*Q13</f>
        <v>413.20400017445479</v>
      </c>
      <c r="S13" s="114"/>
      <c r="T13" s="126"/>
      <c r="W13" s="127"/>
    </row>
    <row r="14" spans="1:23" ht="15.75" x14ac:dyDescent="0.25">
      <c r="A14" s="109"/>
      <c r="B14" s="254"/>
      <c r="C14" s="262"/>
      <c r="D14" s="263" t="s">
        <v>12</v>
      </c>
      <c r="E14" s="263" t="s">
        <v>12</v>
      </c>
      <c r="F14" s="263" t="s">
        <v>28</v>
      </c>
      <c r="G14" s="263" t="s">
        <v>20</v>
      </c>
      <c r="H14" s="263" t="s">
        <v>20</v>
      </c>
      <c r="I14" s="264"/>
      <c r="J14" s="270"/>
      <c r="K14" s="263" t="s">
        <v>20</v>
      </c>
      <c r="L14" s="263" t="s">
        <v>28</v>
      </c>
      <c r="M14" s="258"/>
      <c r="N14" s="266"/>
      <c r="O14" s="277"/>
      <c r="P14" s="274"/>
      <c r="Q14" s="275"/>
      <c r="R14" s="276"/>
      <c r="S14" s="123"/>
      <c r="T14" s="128"/>
      <c r="W14" s="127"/>
    </row>
    <row r="15" spans="1:23" ht="15.75" x14ac:dyDescent="0.25">
      <c r="A15" s="109"/>
      <c r="B15" s="280">
        <v>3</v>
      </c>
      <c r="C15" s="281" t="str">
        <f>+LOOKUP(B15,'2.- CXM2'!$B$14:$H$35,'2.- CXM2'!$C$14:$C$35)</f>
        <v xml:space="preserve">ALMACENAMIENTO Y CONTROL </v>
      </c>
      <c r="D15" s="265">
        <f>+VLOOKUP(D14,'1.- VAL UNIT.'!$A$9:$H$27,'3.- ALT 1'!$D$8+1,FALSE)*$P$4</f>
        <v>332.23361</v>
      </c>
      <c r="E15" s="265">
        <f>+VLOOKUP(E14,'1.- VAL UNIT.'!$A$9:$H$27,'3.- ALT 1'!$E$8+1,FALSE)*$P$4</f>
        <v>199.63190999999998</v>
      </c>
      <c r="F15" s="265">
        <f>+VLOOKUP(F14,'1.- VAL UNIT.'!$A$9:$H$27,'3.- ALT 1'!$F$8+1,FALSE)*$P$4</f>
        <v>91.149739999999994</v>
      </c>
      <c r="G15" s="265">
        <f>+VLOOKUP(G14,'1.- VAL UNIT.'!$A$9:$H$27,'3.- ALT 1'!$G$8+1,FALSE)*$P$4</f>
        <v>142.30623999999997</v>
      </c>
      <c r="H15" s="265">
        <f>+VLOOKUP(H14,'1.- VAL UNIT.'!$A$9:$H$27,'3.- ALT 1'!$H$8+1,FALSE)*$P$4</f>
        <v>183.84936999999999</v>
      </c>
      <c r="I15" s="269">
        <v>1.6</v>
      </c>
      <c r="J15" s="270">
        <f>SUM(F15+G15+H15)*I15</f>
        <v>667.68856000000005</v>
      </c>
      <c r="K15" s="265">
        <f>+VLOOKUP(K14,'1.- VAL UNIT.'!$A$9:$H$27,'3.- ALT 1'!$K$8+1,FALSE)*$P$4</f>
        <v>46.000329999999991</v>
      </c>
      <c r="L15" s="265">
        <f>+VLOOKUP(L14,'1.- VAL UNIT.'!$A$9:$H$27,'3.- ALT 1'!$L$8+1,FALSE)*$P$4</f>
        <v>87.168649999999985</v>
      </c>
      <c r="M15" s="271">
        <v>1.05</v>
      </c>
      <c r="N15" s="272">
        <f>PRODUCT(L15*M15)</f>
        <v>91.527082499999992</v>
      </c>
      <c r="O15" s="273">
        <f>SUM(D15+E15+J15+K15+N15)</f>
        <v>1337.0814925</v>
      </c>
      <c r="P15" s="274">
        <f>+LOOKUP(B15,'2.- CXM2'!$B$14:$H$35,'2.- CXM2'!$H$14:$H$35)</f>
        <v>37.980000000000004</v>
      </c>
      <c r="Q15" s="275">
        <f>+P15/'2.- CXM2'!$F$40</f>
        <v>9.1013659237958316E-2</v>
      </c>
      <c r="R15" s="276">
        <f>O15*Q15</f>
        <v>121.69267933177572</v>
      </c>
      <c r="S15" s="114"/>
      <c r="T15" s="126">
        <f>P15*O15</f>
        <v>50782.355085150004</v>
      </c>
      <c r="W15" s="127"/>
    </row>
    <row r="16" spans="1:23" ht="15.75" x14ac:dyDescent="0.25">
      <c r="A16" s="109"/>
      <c r="B16" s="254"/>
      <c r="C16" s="262"/>
      <c r="D16" s="263" t="s">
        <v>12</v>
      </c>
      <c r="E16" s="263" t="s">
        <v>12</v>
      </c>
      <c r="F16" s="263" t="s">
        <v>28</v>
      </c>
      <c r="G16" s="263" t="s">
        <v>20</v>
      </c>
      <c r="H16" s="263" t="s">
        <v>20</v>
      </c>
      <c r="I16" s="264"/>
      <c r="J16" s="270"/>
      <c r="K16" s="263" t="s">
        <v>20</v>
      </c>
      <c r="L16" s="263" t="s">
        <v>28</v>
      </c>
      <c r="M16" s="258"/>
      <c r="N16" s="266"/>
      <c r="O16" s="277"/>
      <c r="P16" s="274"/>
      <c r="Q16" s="275"/>
      <c r="R16" s="276"/>
      <c r="S16" s="114"/>
      <c r="T16" s="126"/>
      <c r="W16" s="127"/>
    </row>
    <row r="17" spans="1:23" ht="15.75" x14ac:dyDescent="0.25">
      <c r="A17" s="109"/>
      <c r="B17" s="282">
        <v>4</v>
      </c>
      <c r="C17" s="283" t="s">
        <v>252</v>
      </c>
      <c r="D17" s="265">
        <f>+VLOOKUP(D16,'1.- VAL UNIT.'!$A$9:$H$27,'3.- ALT 1'!$D$8+1,FALSE)*$P$4</f>
        <v>332.23361</v>
      </c>
      <c r="E17" s="265">
        <f>+VLOOKUP(E16,'1.- VAL UNIT.'!$A$9:$H$27,'3.- ALT 1'!$E$8+1,FALSE)*$P$4</f>
        <v>199.63190999999998</v>
      </c>
      <c r="F17" s="265">
        <f>+VLOOKUP(F16,'1.- VAL UNIT.'!$A$9:$H$27,'3.- ALT 1'!$F$8+1,FALSE)*$P$4</f>
        <v>91.149739999999994</v>
      </c>
      <c r="G17" s="265">
        <f>+VLOOKUP(G16,'1.- VAL UNIT.'!$A$9:$H$27,'3.- ALT 1'!$G$8+1,FALSE)*$P$4</f>
        <v>142.30623999999997</v>
      </c>
      <c r="H17" s="265">
        <f>+VLOOKUP(H16,'1.- VAL UNIT.'!$A$9:$H$27,'3.- ALT 1'!$H$8+1,FALSE)*$P$4</f>
        <v>183.84936999999999</v>
      </c>
      <c r="I17" s="269">
        <v>1.05</v>
      </c>
      <c r="J17" s="270">
        <f>SUM(F17+G17+H17)*I17</f>
        <v>438.17061749999999</v>
      </c>
      <c r="K17" s="265">
        <f>+VLOOKUP(K16,'1.- VAL UNIT.'!$A$9:$H$27,'3.- ALT 1'!$K$8+1,FALSE)*$P$4</f>
        <v>46.000329999999991</v>
      </c>
      <c r="L17" s="265">
        <f>+VLOOKUP(L16,'1.- VAL UNIT.'!$A$9:$H$27,'3.- ALT 1'!$L$8+1,FALSE)*$P$4</f>
        <v>87.168649999999985</v>
      </c>
      <c r="M17" s="271">
        <v>1.05</v>
      </c>
      <c r="N17" s="272">
        <f>PRODUCT(L17*M17)</f>
        <v>91.527082499999992</v>
      </c>
      <c r="O17" s="273">
        <f>SUM(D17+E17+J17+K17+N17)</f>
        <v>1107.5635499999999</v>
      </c>
      <c r="P17" s="274">
        <f>'2.- CXM2'!H36</f>
        <v>22.14</v>
      </c>
      <c r="Q17" s="275">
        <f>+P17/'2.- CXM2'!$F$40</f>
        <v>5.3055355859094183E-2</v>
      </c>
      <c r="R17" s="276">
        <f>O17*Q17</f>
        <v>58.762178281811643</v>
      </c>
      <c r="S17" s="114"/>
      <c r="T17" s="126"/>
      <c r="W17" s="127"/>
    </row>
    <row r="18" spans="1:23" ht="15.75" x14ac:dyDescent="0.25">
      <c r="A18" s="109"/>
      <c r="B18" s="254"/>
      <c r="C18" s="285"/>
      <c r="D18" s="285"/>
      <c r="E18" s="285"/>
      <c r="F18" s="285"/>
      <c r="G18" s="285"/>
      <c r="H18" s="285"/>
      <c r="I18" s="286"/>
      <c r="J18" s="285"/>
      <c r="K18" s="285"/>
      <c r="L18" s="287"/>
      <c r="M18" s="284"/>
      <c r="N18" s="288"/>
      <c r="O18" s="289"/>
      <c r="P18" s="273">
        <f>SUM(P11:P17)</f>
        <v>417.29999999999995</v>
      </c>
      <c r="Q18" s="290">
        <f>SUM(Q10:Q17)</f>
        <v>1</v>
      </c>
      <c r="R18" s="290">
        <f>SUM(R11:R17)</f>
        <v>1324.9043363846154</v>
      </c>
      <c r="S18" s="114"/>
      <c r="T18" s="499" t="s">
        <v>149</v>
      </c>
      <c r="U18" s="499"/>
      <c r="V18" s="499"/>
      <c r="W18" s="499"/>
    </row>
    <row r="19" spans="1:23" ht="4.5" customHeight="1" x14ac:dyDescent="0.25">
      <c r="A19" s="125"/>
      <c r="B19" s="291"/>
      <c r="C19" s="292"/>
      <c r="D19" s="292"/>
      <c r="E19" s="292"/>
      <c r="F19" s="292"/>
      <c r="G19" s="292"/>
      <c r="H19" s="292"/>
      <c r="I19" s="292"/>
      <c r="J19" s="292"/>
      <c r="K19" s="292"/>
      <c r="L19" s="293"/>
      <c r="M19" s="293"/>
      <c r="N19" s="293"/>
      <c r="O19" s="293"/>
      <c r="P19" s="294"/>
      <c r="Q19" s="295"/>
      <c r="R19" s="296"/>
      <c r="S19" s="114"/>
      <c r="T19" s="150"/>
      <c r="U19" s="150"/>
      <c r="V19" s="150"/>
      <c r="W19" s="150"/>
    </row>
    <row r="20" spans="1:23" s="130" customFormat="1" ht="30" customHeight="1" x14ac:dyDescent="0.2">
      <c r="A20" s="109"/>
      <c r="B20" s="474" t="s">
        <v>113</v>
      </c>
      <c r="C20" s="475"/>
      <c r="D20" s="475"/>
      <c r="E20" s="475"/>
      <c r="F20" s="475"/>
      <c r="G20" s="475"/>
      <c r="H20" s="475"/>
      <c r="I20" s="475"/>
      <c r="J20" s="475"/>
      <c r="K20" s="475"/>
      <c r="L20" s="475"/>
      <c r="M20" s="475"/>
      <c r="N20" s="475"/>
      <c r="O20" s="475"/>
      <c r="P20" s="475"/>
      <c r="Q20" s="475"/>
      <c r="R20" s="297">
        <f>+P18*R18</f>
        <v>552882.57957329997</v>
      </c>
      <c r="S20" s="129"/>
      <c r="T20" s="151" t="s">
        <v>147</v>
      </c>
      <c r="U20" s="152"/>
      <c r="V20" s="152"/>
      <c r="W20" s="152" t="s">
        <v>148</v>
      </c>
    </row>
    <row r="21" spans="1:23" ht="12" customHeight="1" x14ac:dyDescent="0.15">
      <c r="A21" s="109"/>
      <c r="B21" s="131"/>
      <c r="C21" s="132"/>
      <c r="D21" s="132"/>
      <c r="E21" s="132"/>
      <c r="F21" s="132"/>
      <c r="G21" s="132"/>
      <c r="H21" s="132"/>
      <c r="I21" s="132"/>
      <c r="J21" s="132"/>
      <c r="K21" s="132"/>
      <c r="L21" s="133"/>
      <c r="M21" s="133"/>
      <c r="N21" s="409">
        <f>SUM(N11:N17)</f>
        <v>366.10832999999997</v>
      </c>
      <c r="O21" s="133"/>
      <c r="P21" s="134"/>
      <c r="Q21" s="135"/>
      <c r="R21" s="136"/>
      <c r="T21" s="155">
        <f>+'2.- CXM2'!F40</f>
        <v>417.29999999999995</v>
      </c>
      <c r="U21" s="155"/>
      <c r="V21" s="155"/>
      <c r="W21" s="155">
        <f>+R20/T21</f>
        <v>1324.9043363846154</v>
      </c>
    </row>
    <row r="22" spans="1:23" ht="12" customHeight="1" x14ac:dyDescent="0.2">
      <c r="A22" s="109"/>
      <c r="B22" s="131"/>
      <c r="C22" s="132"/>
      <c r="D22" s="132"/>
      <c r="E22" s="132"/>
      <c r="F22" s="132"/>
      <c r="G22" s="132"/>
      <c r="H22" s="132"/>
      <c r="I22" s="132"/>
      <c r="J22" s="132"/>
      <c r="K22" s="132"/>
      <c r="L22" s="133"/>
      <c r="M22" s="133"/>
      <c r="N22" s="133"/>
      <c r="O22" s="133"/>
      <c r="P22" s="134"/>
      <c r="Q22" s="135"/>
      <c r="R22" s="136"/>
      <c r="T22" s="156"/>
      <c r="U22" s="156"/>
      <c r="V22" s="156"/>
      <c r="W22" s="156"/>
    </row>
    <row r="23" spans="1:23" s="130" customFormat="1" ht="20.25" customHeight="1" x14ac:dyDescent="0.2">
      <c r="A23" s="109"/>
      <c r="B23" s="489" t="s">
        <v>114</v>
      </c>
      <c r="C23" s="489"/>
      <c r="D23" s="489"/>
      <c r="E23" s="489"/>
      <c r="F23" s="489"/>
      <c r="G23" s="489"/>
      <c r="H23" s="489"/>
      <c r="I23" s="489"/>
      <c r="J23" s="489"/>
      <c r="K23" s="489"/>
      <c r="L23" s="489"/>
      <c r="M23" s="489"/>
      <c r="N23" s="489"/>
      <c r="O23" s="489"/>
      <c r="P23" s="489"/>
      <c r="Q23" s="137"/>
      <c r="R23" s="137"/>
      <c r="S23" s="137"/>
      <c r="T23" s="157"/>
      <c r="U23" s="157"/>
      <c r="V23" s="157"/>
      <c r="W23" s="157"/>
    </row>
    <row r="24" spans="1:23" s="130" customFormat="1" ht="34.9" customHeight="1" x14ac:dyDescent="0.15">
      <c r="A24" s="109"/>
      <c r="B24" s="490" t="s">
        <v>205</v>
      </c>
      <c r="C24" s="491"/>
      <c r="D24" s="491"/>
      <c r="E24" s="491"/>
      <c r="F24" s="491"/>
      <c r="G24" s="491"/>
      <c r="H24" s="491"/>
      <c r="I24" s="491"/>
      <c r="J24" s="491"/>
      <c r="K24" s="491"/>
      <c r="L24" s="491"/>
      <c r="M24" s="491"/>
      <c r="N24" s="491"/>
      <c r="O24" s="491"/>
      <c r="P24" s="491"/>
      <c r="Q24" s="139"/>
      <c r="R24" s="140"/>
      <c r="T24" s="155"/>
      <c r="U24" s="158"/>
      <c r="V24" s="158"/>
      <c r="W24" s="158"/>
    </row>
    <row r="25" spans="1:23" s="130" customFormat="1" ht="5.25" customHeight="1" thickBot="1" x14ac:dyDescent="0.2">
      <c r="A25" s="109"/>
      <c r="B25" s="138"/>
      <c r="C25" s="154"/>
      <c r="D25" s="154"/>
      <c r="E25" s="154"/>
      <c r="F25" s="154"/>
      <c r="G25" s="154"/>
      <c r="H25" s="154"/>
      <c r="I25" s="154"/>
      <c r="J25" s="154"/>
      <c r="K25" s="154"/>
      <c r="L25" s="154"/>
      <c r="M25" s="154"/>
      <c r="N25" s="154"/>
      <c r="O25" s="154"/>
      <c r="P25" s="154"/>
      <c r="Q25" s="139"/>
      <c r="R25" s="140"/>
    </row>
    <row r="26" spans="1:23" s="130" customFormat="1" ht="30" customHeight="1" thickBot="1" x14ac:dyDescent="0.2">
      <c r="A26" s="109"/>
      <c r="B26" s="162"/>
      <c r="C26" s="492" t="s">
        <v>115</v>
      </c>
      <c r="D26" s="493"/>
      <c r="E26" s="494"/>
      <c r="F26" s="163" t="s">
        <v>116</v>
      </c>
      <c r="G26" s="164" t="s">
        <v>142</v>
      </c>
      <c r="H26" s="164" t="s">
        <v>143</v>
      </c>
      <c r="I26" s="164" t="s">
        <v>144</v>
      </c>
      <c r="J26" s="164" t="s">
        <v>145</v>
      </c>
      <c r="K26" s="165" t="s">
        <v>146</v>
      </c>
      <c r="L26" s="496" t="s">
        <v>117</v>
      </c>
      <c r="M26" s="497"/>
      <c r="N26" s="498"/>
      <c r="O26" s="166" t="s">
        <v>118</v>
      </c>
      <c r="P26" s="167" t="s">
        <v>119</v>
      </c>
      <c r="Q26" s="139"/>
      <c r="R26" s="140"/>
      <c r="T26" s="155">
        <f>+R20+P88</f>
        <v>4659126.5885923002</v>
      </c>
      <c r="U26" s="155"/>
      <c r="V26" s="155"/>
      <c r="W26" s="155">
        <f>+T26/P18</f>
        <v>11164.933114287804</v>
      </c>
    </row>
    <row r="27" spans="1:23" s="130" customFormat="1" ht="18" customHeight="1" x14ac:dyDescent="0.15">
      <c r="A27" s="109"/>
      <c r="B27" s="168"/>
      <c r="C27" s="169"/>
      <c r="D27" s="170"/>
      <c r="E27" s="171"/>
      <c r="F27" s="172"/>
      <c r="G27" s="173"/>
      <c r="H27" s="173"/>
      <c r="I27" s="173"/>
      <c r="J27" s="173"/>
      <c r="K27" s="173"/>
      <c r="L27" s="210"/>
      <c r="M27" s="211"/>
      <c r="N27" s="212"/>
      <c r="O27" s="174"/>
      <c r="P27" s="175"/>
      <c r="Q27" s="139"/>
      <c r="R27" s="140"/>
      <c r="W27" s="130">
        <v>2500</v>
      </c>
    </row>
    <row r="28" spans="1:23" s="130" customFormat="1" ht="18" x14ac:dyDescent="0.25">
      <c r="A28" s="109"/>
      <c r="B28" s="176">
        <v>1</v>
      </c>
      <c r="C28" s="177" t="s">
        <v>120</v>
      </c>
      <c r="D28" s="178"/>
      <c r="E28" s="179"/>
      <c r="F28" s="180"/>
      <c r="G28" s="181"/>
      <c r="H28" s="181"/>
      <c r="I28" s="182"/>
      <c r="J28" s="182"/>
      <c r="K28" s="181"/>
      <c r="L28" s="213"/>
      <c r="M28" s="214"/>
      <c r="N28" s="215"/>
      <c r="O28" s="183"/>
      <c r="P28" s="184">
        <f>+P29</f>
        <v>36589.642089000001</v>
      </c>
      <c r="Q28" s="139"/>
      <c r="R28" s="140"/>
    </row>
    <row r="29" spans="1:23" s="130" customFormat="1" ht="18" x14ac:dyDescent="0.25">
      <c r="A29" s="109"/>
      <c r="B29" s="176"/>
      <c r="C29" s="185" t="s">
        <v>206</v>
      </c>
      <c r="D29" s="186"/>
      <c r="E29" s="179"/>
      <c r="F29" s="187" t="s">
        <v>85</v>
      </c>
      <c r="G29" s="216">
        <v>1</v>
      </c>
      <c r="H29" s="217">
        <v>24.77</v>
      </c>
      <c r="I29" s="218">
        <v>10.01</v>
      </c>
      <c r="J29" s="218"/>
      <c r="K29" s="217">
        <v>1</v>
      </c>
      <c r="L29" s="219">
        <f>+PRODUCT(G29:K29)</f>
        <v>247.9477</v>
      </c>
      <c r="M29" s="220"/>
      <c r="N29" s="221"/>
      <c r="O29" s="222">
        <v>147.57</v>
      </c>
      <c r="P29" s="188">
        <f>+O29*L29</f>
        <v>36589.642089000001</v>
      </c>
      <c r="Q29" s="139"/>
      <c r="R29" s="140"/>
    </row>
    <row r="30" spans="1:23" s="130" customFormat="1" ht="18" x14ac:dyDescent="0.25">
      <c r="A30" s="109"/>
      <c r="B30" s="176">
        <v>2</v>
      </c>
      <c r="C30" s="189" t="s">
        <v>126</v>
      </c>
      <c r="D30" s="191"/>
      <c r="E30" s="179"/>
      <c r="F30" s="192"/>
      <c r="G30" s="216"/>
      <c r="H30" s="217"/>
      <c r="I30" s="218"/>
      <c r="J30" s="218"/>
      <c r="K30" s="217"/>
      <c r="L30" s="223"/>
      <c r="M30" s="220"/>
      <c r="N30" s="231"/>
      <c r="O30" s="225"/>
      <c r="P30" s="184">
        <f>+SUM(P31:P34)</f>
        <v>244370.44800000003</v>
      </c>
      <c r="Q30" s="139"/>
      <c r="R30" s="140"/>
    </row>
    <row r="31" spans="1:23" s="130" customFormat="1" ht="18" x14ac:dyDescent="0.25">
      <c r="A31" s="109"/>
      <c r="B31" s="176"/>
      <c r="C31" s="190" t="s">
        <v>208</v>
      </c>
      <c r="D31" s="193"/>
      <c r="E31" s="194"/>
      <c r="F31" s="195" t="s">
        <v>121</v>
      </c>
      <c r="G31" s="300">
        <v>1</v>
      </c>
      <c r="H31" s="232">
        <v>79.8</v>
      </c>
      <c r="I31" s="218">
        <v>22</v>
      </c>
      <c r="J31" s="218">
        <v>3.2</v>
      </c>
      <c r="K31" s="232">
        <v>1</v>
      </c>
      <c r="L31" s="226">
        <f>+PRODUCT(G31:K31)/2</f>
        <v>2808.96</v>
      </c>
      <c r="M31" s="233"/>
      <c r="N31" s="227"/>
      <c r="O31" s="234">
        <v>23.6</v>
      </c>
      <c r="P31" s="188">
        <f>+O31*L31</f>
        <v>66291.456000000006</v>
      </c>
      <c r="Q31" s="139"/>
      <c r="R31" s="140"/>
    </row>
    <row r="32" spans="1:23" s="130" customFormat="1" ht="18" x14ac:dyDescent="0.25">
      <c r="A32" s="109"/>
      <c r="B32" s="176"/>
      <c r="C32" s="190" t="s">
        <v>209</v>
      </c>
      <c r="D32" s="193"/>
      <c r="E32" s="194"/>
      <c r="F32" s="195" t="s">
        <v>121</v>
      </c>
      <c r="G32" s="300">
        <v>1</v>
      </c>
      <c r="H32" s="232">
        <v>79.8</v>
      </c>
      <c r="I32" s="218">
        <v>22</v>
      </c>
      <c r="J32" s="218">
        <v>3.2</v>
      </c>
      <c r="K32" s="232">
        <v>1</v>
      </c>
      <c r="L32" s="226">
        <f>+PRODUCT(G32:K32)/2</f>
        <v>2808.96</v>
      </c>
      <c r="M32" s="233"/>
      <c r="N32" s="227"/>
      <c r="O32" s="234">
        <v>23.6</v>
      </c>
      <c r="P32" s="188">
        <f>+O32*L32</f>
        <v>66291.456000000006</v>
      </c>
      <c r="Q32" s="139"/>
      <c r="R32" s="140"/>
    </row>
    <row r="33" spans="1:18" s="130" customFormat="1" ht="18" x14ac:dyDescent="0.25">
      <c r="A33" s="109"/>
      <c r="B33" s="176"/>
      <c r="C33" s="190" t="s">
        <v>210</v>
      </c>
      <c r="D33" s="193"/>
      <c r="E33" s="194"/>
      <c r="F33" s="195" t="s">
        <v>121</v>
      </c>
      <c r="G33" s="300">
        <v>1</v>
      </c>
      <c r="H33" s="232">
        <v>79.8</v>
      </c>
      <c r="I33" s="218">
        <v>22</v>
      </c>
      <c r="J33" s="218">
        <v>3.2</v>
      </c>
      <c r="K33" s="232">
        <v>1</v>
      </c>
      <c r="L33" s="226">
        <f>+PRODUCT(G33:K33)/2</f>
        <v>2808.96</v>
      </c>
      <c r="M33" s="233"/>
      <c r="N33" s="227"/>
      <c r="O33" s="234">
        <v>23.6</v>
      </c>
      <c r="P33" s="188">
        <f>+O33*L33</f>
        <v>66291.456000000006</v>
      </c>
      <c r="Q33" s="139"/>
      <c r="R33" s="140"/>
    </row>
    <row r="34" spans="1:18" s="130" customFormat="1" ht="18" x14ac:dyDescent="0.25">
      <c r="A34" s="109"/>
      <c r="B34" s="176"/>
      <c r="C34" s="190" t="s">
        <v>211</v>
      </c>
      <c r="D34" s="193"/>
      <c r="E34" s="194"/>
      <c r="F34" s="195" t="s">
        <v>121</v>
      </c>
      <c r="G34" s="300">
        <v>1</v>
      </c>
      <c r="H34" s="336" t="s">
        <v>212</v>
      </c>
      <c r="I34" s="218">
        <v>1377</v>
      </c>
      <c r="J34" s="218">
        <v>2.8</v>
      </c>
      <c r="K34" s="232">
        <v>1</v>
      </c>
      <c r="L34" s="226">
        <f>+PRODUCT(G34:K34)/2</f>
        <v>1927.8</v>
      </c>
      <c r="M34" s="233"/>
      <c r="N34" s="227"/>
      <c r="O34" s="234">
        <v>23.6</v>
      </c>
      <c r="P34" s="188">
        <f>+O34*L34</f>
        <v>45496.08</v>
      </c>
      <c r="Q34" s="139"/>
      <c r="R34" s="140"/>
    </row>
    <row r="35" spans="1:18" s="130" customFormat="1" ht="18" x14ac:dyDescent="0.25">
      <c r="A35" s="109"/>
      <c r="B35" s="176">
        <v>3</v>
      </c>
      <c r="C35" s="189" t="s">
        <v>122</v>
      </c>
      <c r="D35" s="178"/>
      <c r="E35" s="179"/>
      <c r="F35" s="180"/>
      <c r="G35" s="216"/>
      <c r="H35" s="217"/>
      <c r="I35" s="218"/>
      <c r="J35" s="218"/>
      <c r="K35" s="217"/>
      <c r="L35" s="223"/>
      <c r="M35" s="220"/>
      <c r="N35" s="224"/>
      <c r="O35" s="225"/>
      <c r="P35" s="184">
        <f>SUM(P36:P39)</f>
        <v>271396.16279999999</v>
      </c>
      <c r="Q35" s="139"/>
      <c r="R35" s="140"/>
    </row>
    <row r="36" spans="1:18" s="130" customFormat="1" ht="18" x14ac:dyDescent="0.25">
      <c r="A36" s="109"/>
      <c r="B36" s="176"/>
      <c r="C36" s="190" t="s">
        <v>216</v>
      </c>
      <c r="D36" s="193"/>
      <c r="E36" s="194"/>
      <c r="F36" s="195" t="s">
        <v>121</v>
      </c>
      <c r="G36" s="300">
        <v>1</v>
      </c>
      <c r="H36" s="232">
        <v>79.8</v>
      </c>
      <c r="I36" s="218">
        <v>22</v>
      </c>
      <c r="J36" s="218">
        <v>3.2</v>
      </c>
      <c r="K36" s="232">
        <v>1</v>
      </c>
      <c r="L36" s="226">
        <f>+PRODUCT(G36:K36)/2</f>
        <v>2808.96</v>
      </c>
      <c r="M36" s="220"/>
      <c r="N36" s="224"/>
      <c r="O36" s="228">
        <v>26.21</v>
      </c>
      <c r="P36" s="188">
        <f>+O36*L36</f>
        <v>73622.8416</v>
      </c>
      <c r="Q36" s="139"/>
      <c r="R36" s="140"/>
    </row>
    <row r="37" spans="1:18" s="130" customFormat="1" ht="18" x14ac:dyDescent="0.25">
      <c r="A37" s="109"/>
      <c r="B37" s="176"/>
      <c r="C37" s="190" t="s">
        <v>213</v>
      </c>
      <c r="D37" s="193"/>
      <c r="E37" s="194"/>
      <c r="F37" s="195" t="s">
        <v>121</v>
      </c>
      <c r="G37" s="300">
        <v>1</v>
      </c>
      <c r="H37" s="232">
        <v>79.8</v>
      </c>
      <c r="I37" s="218">
        <v>22</v>
      </c>
      <c r="J37" s="218">
        <v>3.2</v>
      </c>
      <c r="K37" s="232">
        <v>1</v>
      </c>
      <c r="L37" s="226">
        <f>+PRODUCT(G37:K37)/2</f>
        <v>2808.96</v>
      </c>
      <c r="M37" s="220"/>
      <c r="N37" s="224"/>
      <c r="O37" s="228">
        <v>26.21</v>
      </c>
      <c r="P37" s="188">
        <f>+O37*L37</f>
        <v>73622.8416</v>
      </c>
      <c r="Q37" s="139"/>
      <c r="R37" s="140"/>
    </row>
    <row r="38" spans="1:18" s="130" customFormat="1" ht="18" x14ac:dyDescent="0.25">
      <c r="A38" s="109"/>
      <c r="B38" s="176"/>
      <c r="C38" s="190" t="s">
        <v>214</v>
      </c>
      <c r="D38" s="193"/>
      <c r="E38" s="194"/>
      <c r="F38" s="195" t="s">
        <v>121</v>
      </c>
      <c r="G38" s="300">
        <v>1</v>
      </c>
      <c r="H38" s="232">
        <v>79.8</v>
      </c>
      <c r="I38" s="218">
        <v>22</v>
      </c>
      <c r="J38" s="218">
        <v>3.2</v>
      </c>
      <c r="K38" s="232">
        <v>1</v>
      </c>
      <c r="L38" s="226">
        <f>+PRODUCT(G38:K38)/2</f>
        <v>2808.96</v>
      </c>
      <c r="M38" s="220"/>
      <c r="N38" s="224"/>
      <c r="O38" s="228">
        <v>26.21</v>
      </c>
      <c r="P38" s="188">
        <f>+O38*L38</f>
        <v>73622.8416</v>
      </c>
      <c r="Q38" s="139"/>
      <c r="R38" s="140"/>
    </row>
    <row r="39" spans="1:18" s="130" customFormat="1" ht="18" x14ac:dyDescent="0.25">
      <c r="A39" s="109"/>
      <c r="B39" s="176"/>
      <c r="C39" s="190" t="s">
        <v>215</v>
      </c>
      <c r="D39" s="193"/>
      <c r="E39" s="194"/>
      <c r="F39" s="195" t="s">
        <v>121</v>
      </c>
      <c r="G39" s="300">
        <v>1</v>
      </c>
      <c r="H39" s="336" t="s">
        <v>212</v>
      </c>
      <c r="I39" s="218">
        <v>1377</v>
      </c>
      <c r="J39" s="218">
        <v>2.8</v>
      </c>
      <c r="K39" s="232">
        <v>1</v>
      </c>
      <c r="L39" s="226">
        <f>+PRODUCT(G39:K39)/2</f>
        <v>1927.8</v>
      </c>
      <c r="M39" s="220"/>
      <c r="N39" s="224"/>
      <c r="O39" s="228">
        <v>26.21</v>
      </c>
      <c r="P39" s="188">
        <f>+O39*L39</f>
        <v>50527.637999999999</v>
      </c>
      <c r="Q39" s="139"/>
      <c r="R39" s="140"/>
    </row>
    <row r="40" spans="1:18" s="130" customFormat="1" ht="18" x14ac:dyDescent="0.25">
      <c r="A40" s="109"/>
      <c r="B40" s="176">
        <v>4</v>
      </c>
      <c r="C40" s="189" t="s">
        <v>123</v>
      </c>
      <c r="D40" s="178"/>
      <c r="E40" s="179"/>
      <c r="F40" s="180"/>
      <c r="G40" s="216"/>
      <c r="H40" s="217"/>
      <c r="I40" s="218"/>
      <c r="J40" s="218"/>
      <c r="K40" s="217"/>
      <c r="L40" s="226"/>
      <c r="M40" s="220"/>
      <c r="N40" s="229"/>
      <c r="O40" s="228"/>
      <c r="P40" s="184">
        <f>SUM(P41:P41)</f>
        <v>200601.52000000002</v>
      </c>
      <c r="Q40" s="139"/>
      <c r="R40" s="140"/>
    </row>
    <row r="41" spans="1:18" s="130" customFormat="1" ht="18" x14ac:dyDescent="0.25">
      <c r="A41" s="109"/>
      <c r="B41" s="176"/>
      <c r="C41" s="190" t="s">
        <v>207</v>
      </c>
      <c r="D41" s="178"/>
      <c r="E41" s="179"/>
      <c r="F41" s="180" t="s">
        <v>85</v>
      </c>
      <c r="G41" s="216">
        <v>1</v>
      </c>
      <c r="H41" s="217">
        <v>410</v>
      </c>
      <c r="I41" s="218"/>
      <c r="J41" s="218">
        <v>2.8</v>
      </c>
      <c r="K41" s="217">
        <v>1</v>
      </c>
      <c r="L41" s="226">
        <f>+PRODUCT(G41:K41)</f>
        <v>1148</v>
      </c>
      <c r="M41" s="220"/>
      <c r="N41" s="227"/>
      <c r="O41" s="228">
        <v>174.74</v>
      </c>
      <c r="P41" s="188">
        <f>+O41*L41</f>
        <v>200601.52000000002</v>
      </c>
      <c r="Q41" s="139"/>
      <c r="R41" s="140"/>
    </row>
    <row r="42" spans="1:18" s="130" customFormat="1" ht="18" x14ac:dyDescent="0.25">
      <c r="A42" s="109"/>
      <c r="B42" s="176">
        <v>5</v>
      </c>
      <c r="C42" s="189" t="s">
        <v>153</v>
      </c>
      <c r="D42" s="178"/>
      <c r="E42" s="179"/>
      <c r="F42" s="180"/>
      <c r="G42" s="216"/>
      <c r="H42" s="217"/>
      <c r="I42" s="218"/>
      <c r="J42" s="218"/>
      <c r="K42" s="217"/>
      <c r="L42" s="226"/>
      <c r="M42" s="220"/>
      <c r="N42" s="227"/>
      <c r="O42" s="228"/>
      <c r="P42" s="184">
        <f>+P43</f>
        <v>9298.2780000000002</v>
      </c>
      <c r="Q42" s="139"/>
      <c r="R42" s="140"/>
    </row>
    <row r="43" spans="1:18" s="130" customFormat="1" ht="18" x14ac:dyDescent="0.25">
      <c r="A43" s="109"/>
      <c r="B43" s="176"/>
      <c r="C43" s="190" t="s">
        <v>157</v>
      </c>
      <c r="D43" s="178"/>
      <c r="E43" s="179"/>
      <c r="F43" s="180" t="s">
        <v>85</v>
      </c>
      <c r="G43" s="216">
        <v>3</v>
      </c>
      <c r="H43" s="217">
        <v>3</v>
      </c>
      <c r="I43" s="218"/>
      <c r="J43" s="218">
        <v>2.2000000000000002</v>
      </c>
      <c r="K43" s="217">
        <v>1</v>
      </c>
      <c r="L43" s="226">
        <f>+PRODUCT(G43:K43)</f>
        <v>19.8</v>
      </c>
      <c r="M43" s="220"/>
      <c r="N43" s="227"/>
      <c r="O43" s="228">
        <v>469.61</v>
      </c>
      <c r="P43" s="188">
        <f>+O43*L43</f>
        <v>9298.2780000000002</v>
      </c>
      <c r="Q43" s="139"/>
      <c r="R43" s="140"/>
    </row>
    <row r="44" spans="1:18" s="130" customFormat="1" ht="18" x14ac:dyDescent="0.25">
      <c r="A44" s="109"/>
      <c r="B44" s="176">
        <v>6</v>
      </c>
      <c r="C44" s="189" t="s">
        <v>154</v>
      </c>
      <c r="D44" s="178"/>
      <c r="E44" s="179"/>
      <c r="F44" s="180"/>
      <c r="G44" s="217"/>
      <c r="H44" s="217"/>
      <c r="I44" s="230"/>
      <c r="J44" s="230"/>
      <c r="K44" s="217"/>
      <c r="L44" s="226"/>
      <c r="M44" s="220"/>
      <c r="N44" s="227"/>
      <c r="O44" s="228"/>
      <c r="P44" s="184">
        <f>SUM(P45:P45)</f>
        <v>205679.66399999999</v>
      </c>
      <c r="Q44" s="139"/>
      <c r="R44" s="140"/>
    </row>
    <row r="45" spans="1:18" s="130" customFormat="1" ht="18" x14ac:dyDescent="0.25">
      <c r="A45" s="109"/>
      <c r="B45" s="176"/>
      <c r="C45" s="190" t="s">
        <v>175</v>
      </c>
      <c r="D45" s="178"/>
      <c r="E45" s="179"/>
      <c r="F45" s="180" t="s">
        <v>121</v>
      </c>
      <c r="G45" s="216">
        <v>3</v>
      </c>
      <c r="H45" s="217">
        <v>86</v>
      </c>
      <c r="I45" s="218">
        <v>0.25</v>
      </c>
      <c r="J45" s="218">
        <v>3.2</v>
      </c>
      <c r="K45" s="217">
        <v>1</v>
      </c>
      <c r="L45" s="226">
        <f>+PRODUCT(G45:K45)</f>
        <v>206.4</v>
      </c>
      <c r="M45" s="220"/>
      <c r="N45" s="227"/>
      <c r="O45" s="228">
        <v>996.51</v>
      </c>
      <c r="P45" s="188">
        <f>+O45*L45</f>
        <v>205679.66399999999</v>
      </c>
      <c r="Q45" s="139"/>
      <c r="R45" s="140"/>
    </row>
    <row r="46" spans="1:18" s="130" customFormat="1" ht="18" x14ac:dyDescent="0.25">
      <c r="A46" s="109"/>
      <c r="B46" s="176">
        <v>7</v>
      </c>
      <c r="C46" s="189" t="s">
        <v>176</v>
      </c>
      <c r="D46" s="178"/>
      <c r="E46" s="179"/>
      <c r="F46" s="180"/>
      <c r="G46" s="216"/>
      <c r="H46" s="217"/>
      <c r="I46" s="218"/>
      <c r="J46" s="218"/>
      <c r="K46" s="217"/>
      <c r="L46" s="226"/>
      <c r="M46" s="220"/>
      <c r="N46" s="227"/>
      <c r="O46" s="228"/>
      <c r="P46" s="184">
        <f>+SUM(P47:P49)</f>
        <v>253359.33636000002</v>
      </c>
      <c r="Q46" s="139"/>
      <c r="R46" s="140"/>
    </row>
    <row r="47" spans="1:18" s="130" customFormat="1" ht="18" x14ac:dyDescent="0.25">
      <c r="A47" s="109"/>
      <c r="B47" s="176"/>
      <c r="C47" s="190" t="s">
        <v>217</v>
      </c>
      <c r="D47" s="178"/>
      <c r="E47" s="179"/>
      <c r="F47" s="180" t="s">
        <v>85</v>
      </c>
      <c r="G47" s="216">
        <v>1</v>
      </c>
      <c r="H47" s="337" t="s">
        <v>212</v>
      </c>
      <c r="I47" s="218">
        <f>176.41*0.4</f>
        <v>70.564000000000007</v>
      </c>
      <c r="J47" s="218"/>
      <c r="K47" s="217">
        <v>1</v>
      </c>
      <c r="L47" s="226">
        <f>+PRODUCT(G47:K47)</f>
        <v>70.564000000000007</v>
      </c>
      <c r="M47" s="220"/>
      <c r="N47" s="227"/>
      <c r="O47" s="228">
        <v>1196.83</v>
      </c>
      <c r="P47" s="188">
        <f>+O47*L47</f>
        <v>84453.112120000005</v>
      </c>
      <c r="Q47" s="139"/>
      <c r="R47" s="140"/>
    </row>
    <row r="48" spans="1:18" s="130" customFormat="1" ht="18" x14ac:dyDescent="0.25">
      <c r="A48" s="109"/>
      <c r="B48" s="176"/>
      <c r="C48" s="190" t="s">
        <v>218</v>
      </c>
      <c r="D48" s="178"/>
      <c r="E48" s="179"/>
      <c r="F48" s="180" t="s">
        <v>85</v>
      </c>
      <c r="G48" s="216">
        <v>1</v>
      </c>
      <c r="H48" s="337" t="s">
        <v>212</v>
      </c>
      <c r="I48" s="218">
        <f>176.41*0.4</f>
        <v>70.564000000000007</v>
      </c>
      <c r="J48" s="218"/>
      <c r="K48" s="217">
        <v>1</v>
      </c>
      <c r="L48" s="226">
        <f>+PRODUCT(G48:K48)</f>
        <v>70.564000000000007</v>
      </c>
      <c r="M48" s="220"/>
      <c r="N48" s="227"/>
      <c r="O48" s="228">
        <v>1196.83</v>
      </c>
      <c r="P48" s="188">
        <f>+O48*L48</f>
        <v>84453.112120000005</v>
      </c>
      <c r="Q48" s="139"/>
      <c r="R48" s="140"/>
    </row>
    <row r="49" spans="1:18" s="130" customFormat="1" ht="18" x14ac:dyDescent="0.25">
      <c r="A49" s="109"/>
      <c r="B49" s="176"/>
      <c r="C49" s="190" t="s">
        <v>219</v>
      </c>
      <c r="D49" s="178"/>
      <c r="E49" s="179"/>
      <c r="F49" s="180" t="s">
        <v>85</v>
      </c>
      <c r="G49" s="216">
        <v>1</v>
      </c>
      <c r="H49" s="337" t="s">
        <v>212</v>
      </c>
      <c r="I49" s="218">
        <f>176.41*0.4</f>
        <v>70.564000000000007</v>
      </c>
      <c r="J49" s="218"/>
      <c r="K49" s="217">
        <v>1</v>
      </c>
      <c r="L49" s="226">
        <f>+PRODUCT(G49:K49)</f>
        <v>70.564000000000007</v>
      </c>
      <c r="M49" s="220"/>
      <c r="N49" s="227"/>
      <c r="O49" s="228">
        <v>1196.83</v>
      </c>
      <c r="P49" s="188">
        <f>+O49*L49</f>
        <v>84453.112120000005</v>
      </c>
      <c r="Q49" s="139"/>
      <c r="R49" s="140"/>
    </row>
    <row r="50" spans="1:18" s="130" customFormat="1" ht="18" x14ac:dyDescent="0.25">
      <c r="A50" s="109"/>
      <c r="B50" s="176">
        <v>8</v>
      </c>
      <c r="C50" s="189" t="s">
        <v>226</v>
      </c>
      <c r="D50" s="178"/>
      <c r="E50" s="179"/>
      <c r="F50" s="180"/>
      <c r="G50" s="216"/>
      <c r="H50" s="217"/>
      <c r="I50" s="218"/>
      <c r="J50" s="218"/>
      <c r="K50" s="217"/>
      <c r="L50" s="226"/>
      <c r="M50" s="220"/>
      <c r="N50" s="227"/>
      <c r="O50" s="228"/>
      <c r="P50" s="184">
        <f>+SUM(P51)</f>
        <v>19660</v>
      </c>
      <c r="Q50" s="139"/>
      <c r="R50" s="140"/>
    </row>
    <row r="51" spans="1:18" s="130" customFormat="1" ht="18" x14ac:dyDescent="0.25">
      <c r="A51" s="109"/>
      <c r="B51" s="176"/>
      <c r="C51" s="190" t="s">
        <v>158</v>
      </c>
      <c r="D51" s="178"/>
      <c r="E51" s="179"/>
      <c r="F51" s="180" t="s">
        <v>85</v>
      </c>
      <c r="G51" s="216">
        <v>1</v>
      </c>
      <c r="H51" s="217">
        <v>200</v>
      </c>
      <c r="I51" s="218">
        <v>1</v>
      </c>
      <c r="J51" s="218"/>
      <c r="K51" s="217">
        <v>1</v>
      </c>
      <c r="L51" s="226">
        <f>+PRODUCT(G51:K51)</f>
        <v>200</v>
      </c>
      <c r="M51" s="220"/>
      <c r="N51" s="227"/>
      <c r="O51" s="228">
        <v>98.3</v>
      </c>
      <c r="P51" s="188">
        <f>+O51*L51</f>
        <v>19660</v>
      </c>
      <c r="Q51" s="139"/>
      <c r="R51" s="140"/>
    </row>
    <row r="52" spans="1:18" s="130" customFormat="1" ht="18" x14ac:dyDescent="0.25">
      <c r="A52" s="109"/>
      <c r="B52" s="176">
        <v>9</v>
      </c>
      <c r="C52" s="189" t="s">
        <v>220</v>
      </c>
      <c r="D52" s="178"/>
      <c r="E52" s="179"/>
      <c r="F52" s="180"/>
      <c r="G52" s="216"/>
      <c r="H52" s="217"/>
      <c r="I52" s="218"/>
      <c r="J52" s="218"/>
      <c r="K52" s="217"/>
      <c r="L52" s="226"/>
      <c r="M52" s="220"/>
      <c r="N52" s="227"/>
      <c r="O52" s="228"/>
      <c r="P52" s="184">
        <f>+SUM(P53:P55)</f>
        <v>152345.67000000001</v>
      </c>
      <c r="Q52" s="139"/>
      <c r="R52" s="140"/>
    </row>
    <row r="53" spans="1:18" s="130" customFormat="1" ht="18" x14ac:dyDescent="0.25">
      <c r="A53" s="109"/>
      <c r="B53" s="176"/>
      <c r="C53" s="190" t="s">
        <v>221</v>
      </c>
      <c r="D53" s="178"/>
      <c r="E53" s="179"/>
      <c r="F53" s="180" t="s">
        <v>121</v>
      </c>
      <c r="G53" s="216">
        <v>1</v>
      </c>
      <c r="H53" s="217">
        <v>20</v>
      </c>
      <c r="I53" s="218">
        <v>15</v>
      </c>
      <c r="J53" s="218">
        <v>3.1</v>
      </c>
      <c r="K53" s="217">
        <v>1</v>
      </c>
      <c r="L53" s="226">
        <f>+PRODUCT(G53:K53)</f>
        <v>930</v>
      </c>
      <c r="M53" s="220"/>
      <c r="N53" s="227"/>
      <c r="O53" s="228">
        <v>24.56</v>
      </c>
      <c r="P53" s="188">
        <f>+O53*L53</f>
        <v>22840.799999999999</v>
      </c>
      <c r="Q53" s="139"/>
      <c r="R53" s="140"/>
    </row>
    <row r="54" spans="1:18" s="130" customFormat="1" ht="18" x14ac:dyDescent="0.25">
      <c r="A54" s="109"/>
      <c r="B54" s="176"/>
      <c r="C54" s="190" t="s">
        <v>222</v>
      </c>
      <c r="D54" s="178"/>
      <c r="E54" s="179"/>
      <c r="F54" s="180" t="s">
        <v>121</v>
      </c>
      <c r="G54" s="216">
        <v>1</v>
      </c>
      <c r="H54" s="217">
        <v>20</v>
      </c>
      <c r="I54" s="218">
        <v>15</v>
      </c>
      <c r="J54" s="218">
        <v>3.1</v>
      </c>
      <c r="K54" s="217">
        <v>1</v>
      </c>
      <c r="L54" s="226">
        <f>+PRODUCT(G54:K54)</f>
        <v>930</v>
      </c>
      <c r="M54" s="220"/>
      <c r="N54" s="227"/>
      <c r="O54" s="228">
        <v>26.21</v>
      </c>
      <c r="P54" s="188">
        <f>+O54*L54</f>
        <v>24375.3</v>
      </c>
      <c r="Q54" s="139"/>
      <c r="R54" s="140"/>
    </row>
    <row r="55" spans="1:18" s="130" customFormat="1" ht="18" x14ac:dyDescent="0.25">
      <c r="A55" s="109"/>
      <c r="B55" s="176"/>
      <c r="C55" s="190" t="s">
        <v>223</v>
      </c>
      <c r="D55" s="178"/>
      <c r="E55" s="179"/>
      <c r="F55" s="180" t="s">
        <v>121</v>
      </c>
      <c r="G55" s="216">
        <v>1</v>
      </c>
      <c r="H55" s="337" t="s">
        <v>212</v>
      </c>
      <c r="I55" s="218">
        <v>0.25</v>
      </c>
      <c r="J55" s="218">
        <f>7.94*20</f>
        <v>158.80000000000001</v>
      </c>
      <c r="K55" s="217">
        <v>1</v>
      </c>
      <c r="L55" s="226">
        <f>+PRODUCT(G55:K55)</f>
        <v>39.700000000000003</v>
      </c>
      <c r="M55" s="220"/>
      <c r="N55" s="227"/>
      <c r="O55" s="228">
        <v>2648.1</v>
      </c>
      <c r="P55" s="188">
        <f>+O55*L55</f>
        <v>105129.57</v>
      </c>
      <c r="Q55" s="139"/>
      <c r="R55" s="140"/>
    </row>
    <row r="56" spans="1:18" s="130" customFormat="1" ht="18" x14ac:dyDescent="0.25">
      <c r="A56" s="109"/>
      <c r="B56" s="176">
        <v>10</v>
      </c>
      <c r="C56" s="189" t="s">
        <v>224</v>
      </c>
      <c r="D56" s="178"/>
      <c r="E56" s="179"/>
      <c r="F56" s="180"/>
      <c r="G56" s="216"/>
      <c r="H56" s="217"/>
      <c r="I56" s="218"/>
      <c r="J56" s="218"/>
      <c r="K56" s="217"/>
      <c r="L56" s="226"/>
      <c r="M56" s="220"/>
      <c r="N56" s="227"/>
      <c r="O56" s="228"/>
      <c r="P56" s="184">
        <f>+SUM(P57)</f>
        <v>395683.38</v>
      </c>
      <c r="Q56" s="139"/>
      <c r="R56" s="140"/>
    </row>
    <row r="57" spans="1:18" s="130" customFormat="1" ht="18" x14ac:dyDescent="0.25">
      <c r="A57" s="109"/>
      <c r="B57" s="176"/>
      <c r="C57" s="190" t="s">
        <v>225</v>
      </c>
      <c r="D57" s="178"/>
      <c r="E57" s="179"/>
      <c r="F57" s="180" t="s">
        <v>121</v>
      </c>
      <c r="G57" s="216">
        <v>18</v>
      </c>
      <c r="H57" s="337" t="s">
        <v>212</v>
      </c>
      <c r="I57" s="218">
        <v>186</v>
      </c>
      <c r="J57" s="218">
        <v>0.15</v>
      </c>
      <c r="K57" s="217">
        <v>1</v>
      </c>
      <c r="L57" s="226">
        <f>+PRODUCT(G57:K57)</f>
        <v>502.2</v>
      </c>
      <c r="M57" s="220"/>
      <c r="N57" s="227"/>
      <c r="O57" s="228">
        <v>787.9</v>
      </c>
      <c r="P57" s="188">
        <f>+O57*L57</f>
        <v>395683.38</v>
      </c>
      <c r="Q57" s="139"/>
      <c r="R57" s="140"/>
    </row>
    <row r="58" spans="1:18" s="130" customFormat="1" ht="18" x14ac:dyDescent="0.25">
      <c r="A58" s="109"/>
      <c r="B58" s="176">
        <v>11</v>
      </c>
      <c r="C58" s="189" t="s">
        <v>233</v>
      </c>
      <c r="D58" s="178"/>
      <c r="E58" s="179"/>
      <c r="F58" s="180"/>
      <c r="G58" s="216"/>
      <c r="H58" s="217"/>
      <c r="I58" s="218"/>
      <c r="J58" s="218"/>
      <c r="K58" s="217"/>
      <c r="L58" s="226"/>
      <c r="M58" s="220"/>
      <c r="N58" s="227"/>
      <c r="O58" s="228"/>
      <c r="P58" s="184">
        <f>+SUM(P59:P62)</f>
        <v>27900.381599999993</v>
      </c>
      <c r="Q58" s="139"/>
      <c r="R58" s="140"/>
    </row>
    <row r="59" spans="1:18" s="130" customFormat="1" ht="18" x14ac:dyDescent="0.25">
      <c r="A59" s="109"/>
      <c r="B59" s="176"/>
      <c r="C59" s="190" t="s">
        <v>235</v>
      </c>
      <c r="D59" s="178"/>
      <c r="E59" s="179"/>
      <c r="F59" s="180" t="s">
        <v>121</v>
      </c>
      <c r="G59" s="216">
        <v>1</v>
      </c>
      <c r="H59" s="337" t="s">
        <v>212</v>
      </c>
      <c r="I59" s="218">
        <v>26.48</v>
      </c>
      <c r="J59" s="218">
        <v>0.15</v>
      </c>
      <c r="K59" s="217">
        <v>1</v>
      </c>
      <c r="L59" s="226">
        <f>+PRODUCT(G59:K59)</f>
        <v>3.972</v>
      </c>
      <c r="M59" s="220"/>
      <c r="N59" s="227"/>
      <c r="O59" s="228">
        <v>2648.1</v>
      </c>
      <c r="P59" s="188">
        <f>+O59*L59</f>
        <v>10518.253199999999</v>
      </c>
      <c r="Q59" s="139"/>
      <c r="R59" s="140"/>
    </row>
    <row r="60" spans="1:18" s="130" customFormat="1" ht="18" x14ac:dyDescent="0.25">
      <c r="A60" s="109"/>
      <c r="B60" s="176"/>
      <c r="C60" s="190" t="s">
        <v>236</v>
      </c>
      <c r="D60" s="178"/>
      <c r="E60" s="179"/>
      <c r="F60" s="180" t="s">
        <v>121</v>
      </c>
      <c r="G60" s="216">
        <v>1</v>
      </c>
      <c r="H60" s="337" t="s">
        <v>212</v>
      </c>
      <c r="I60" s="218">
        <v>8.6</v>
      </c>
      <c r="J60" s="218">
        <v>0.15</v>
      </c>
      <c r="K60" s="217">
        <v>1</v>
      </c>
      <c r="L60" s="226">
        <f>+PRODUCT(G60:K60)</f>
        <v>1.2899999999999998</v>
      </c>
      <c r="M60" s="220"/>
      <c r="N60" s="227"/>
      <c r="O60" s="228">
        <v>2648.1</v>
      </c>
      <c r="P60" s="188">
        <f>+O60*L60</f>
        <v>3416.0489999999995</v>
      </c>
      <c r="Q60" s="139"/>
      <c r="R60" s="140"/>
    </row>
    <row r="61" spans="1:18" s="130" customFormat="1" ht="18" x14ac:dyDescent="0.25">
      <c r="A61" s="109"/>
      <c r="B61" s="176"/>
      <c r="C61" s="190" t="s">
        <v>234</v>
      </c>
      <c r="D61" s="178"/>
      <c r="E61" s="179"/>
      <c r="F61" s="180" t="s">
        <v>121</v>
      </c>
      <c r="G61" s="216">
        <v>1</v>
      </c>
      <c r="H61" s="337" t="s">
        <v>212</v>
      </c>
      <c r="I61" s="218">
        <v>26.56</v>
      </c>
      <c r="J61" s="218">
        <v>0.15</v>
      </c>
      <c r="K61" s="217">
        <v>1</v>
      </c>
      <c r="L61" s="226">
        <f>+PRODUCT(G61:K61)</f>
        <v>3.9839999999999995</v>
      </c>
      <c r="M61" s="220"/>
      <c r="N61" s="227"/>
      <c r="O61" s="228">
        <v>2648.1</v>
      </c>
      <c r="P61" s="188">
        <f>+O61*L61</f>
        <v>10550.030399999998</v>
      </c>
      <c r="Q61" s="139"/>
      <c r="R61" s="140"/>
    </row>
    <row r="62" spans="1:18" s="130" customFormat="1" ht="18" x14ac:dyDescent="0.25">
      <c r="A62" s="109"/>
      <c r="B62" s="176"/>
      <c r="C62" s="190" t="s">
        <v>236</v>
      </c>
      <c r="D62" s="178"/>
      <c r="E62" s="179"/>
      <c r="F62" s="180" t="s">
        <v>121</v>
      </c>
      <c r="G62" s="216">
        <v>1</v>
      </c>
      <c r="H62" s="337" t="s">
        <v>212</v>
      </c>
      <c r="I62" s="218">
        <v>8.6</v>
      </c>
      <c r="J62" s="218">
        <v>0.15</v>
      </c>
      <c r="K62" s="217">
        <v>1</v>
      </c>
      <c r="L62" s="226">
        <f>+PRODUCT(G62:K62)</f>
        <v>1.2899999999999998</v>
      </c>
      <c r="M62" s="220"/>
      <c r="N62" s="227"/>
      <c r="O62" s="228">
        <v>2648.1</v>
      </c>
      <c r="P62" s="188">
        <f>+O62*L62</f>
        <v>3416.0489999999995</v>
      </c>
      <c r="Q62" s="139"/>
      <c r="R62" s="140"/>
    </row>
    <row r="63" spans="1:18" s="130" customFormat="1" ht="18" x14ac:dyDescent="0.25">
      <c r="A63" s="109"/>
      <c r="B63" s="176">
        <v>12</v>
      </c>
      <c r="C63" s="189" t="s">
        <v>237</v>
      </c>
      <c r="D63" s="178"/>
      <c r="E63" s="179"/>
      <c r="F63" s="180"/>
      <c r="G63" s="216"/>
      <c r="H63" s="217"/>
      <c r="I63" s="218"/>
      <c r="J63" s="218"/>
      <c r="K63" s="217"/>
      <c r="L63" s="226"/>
      <c r="M63" s="220"/>
      <c r="N63" s="227"/>
      <c r="O63" s="228"/>
      <c r="P63" s="184">
        <f>+SUM(P64)</f>
        <v>9564.9371999999985</v>
      </c>
      <c r="Q63" s="139"/>
      <c r="R63" s="140"/>
    </row>
    <row r="64" spans="1:18" s="130" customFormat="1" ht="18" x14ac:dyDescent="0.25">
      <c r="A64" s="109"/>
      <c r="B64" s="176"/>
      <c r="C64" s="190" t="s">
        <v>238</v>
      </c>
      <c r="D64" s="178"/>
      <c r="E64" s="179"/>
      <c r="F64" s="180" t="s">
        <v>121</v>
      </c>
      <c r="G64" s="216">
        <v>1</v>
      </c>
      <c r="H64" s="337" t="s">
        <v>212</v>
      </c>
      <c r="I64" s="218">
        <v>24.08</v>
      </c>
      <c r="J64" s="218">
        <v>0.15</v>
      </c>
      <c r="K64" s="217">
        <v>1</v>
      </c>
      <c r="L64" s="226">
        <f>+PRODUCT(G64:K64)</f>
        <v>3.6119999999999997</v>
      </c>
      <c r="M64" s="220"/>
      <c r="N64" s="227"/>
      <c r="O64" s="228">
        <v>2648.1</v>
      </c>
      <c r="P64" s="188">
        <f>+O64*L64</f>
        <v>9564.9371999999985</v>
      </c>
      <c r="Q64" s="139"/>
      <c r="R64" s="140"/>
    </row>
    <row r="65" spans="1:18" s="130" customFormat="1" ht="18" x14ac:dyDescent="0.25">
      <c r="A65" s="109"/>
      <c r="B65" s="176">
        <v>13</v>
      </c>
      <c r="C65" s="189" t="s">
        <v>239</v>
      </c>
      <c r="D65" s="178"/>
      <c r="E65" s="179"/>
      <c r="F65" s="180"/>
      <c r="G65" s="216"/>
      <c r="H65" s="217"/>
      <c r="I65" s="218"/>
      <c r="J65" s="218"/>
      <c r="K65" s="217"/>
      <c r="L65" s="226"/>
      <c r="M65" s="220"/>
      <c r="N65" s="227"/>
      <c r="O65" s="228"/>
      <c r="P65" s="184">
        <f>+SUM(P66)</f>
        <v>24420</v>
      </c>
      <c r="Q65" s="139"/>
      <c r="R65" s="140"/>
    </row>
    <row r="66" spans="1:18" s="130" customFormat="1" ht="18" x14ac:dyDescent="0.25">
      <c r="A66" s="109"/>
      <c r="B66" s="176"/>
      <c r="C66" s="190" t="s">
        <v>240</v>
      </c>
      <c r="D66" s="178"/>
      <c r="E66" s="179"/>
      <c r="F66" s="180" t="s">
        <v>125</v>
      </c>
      <c r="G66" s="216">
        <v>1</v>
      </c>
      <c r="H66" s="337"/>
      <c r="I66" s="218"/>
      <c r="J66" s="218"/>
      <c r="K66" s="217">
        <v>1</v>
      </c>
      <c r="L66" s="226">
        <f>+PRODUCT(G66:K66)</f>
        <v>1</v>
      </c>
      <c r="M66" s="220"/>
      <c r="N66" s="227"/>
      <c r="O66" s="228">
        <v>24420</v>
      </c>
      <c r="P66" s="188">
        <f>+O66*L66</f>
        <v>24420</v>
      </c>
      <c r="Q66" s="139"/>
      <c r="R66" s="140"/>
    </row>
    <row r="67" spans="1:18" s="130" customFormat="1" ht="18" x14ac:dyDescent="0.25">
      <c r="A67" s="109"/>
      <c r="B67" s="176">
        <v>14</v>
      </c>
      <c r="C67" s="189" t="s">
        <v>241</v>
      </c>
      <c r="D67" s="178"/>
      <c r="E67" s="179"/>
      <c r="F67" s="180"/>
      <c r="G67" s="216"/>
      <c r="H67" s="217"/>
      <c r="I67" s="218"/>
      <c r="J67" s="218"/>
      <c r="K67" s="217"/>
      <c r="L67" s="226"/>
      <c r="M67" s="220"/>
      <c r="N67" s="227"/>
      <c r="O67" s="228"/>
      <c r="P67" s="184">
        <f>+SUM(P68)</f>
        <v>80365.8</v>
      </c>
      <c r="Q67" s="139"/>
      <c r="R67" s="140"/>
    </row>
    <row r="68" spans="1:18" s="130" customFormat="1" ht="18" x14ac:dyDescent="0.25">
      <c r="A68" s="109"/>
      <c r="B68" s="176"/>
      <c r="C68" s="190" t="s">
        <v>242</v>
      </c>
      <c r="D68" s="178"/>
      <c r="E68" s="179"/>
      <c r="F68" s="180" t="s">
        <v>124</v>
      </c>
      <c r="G68" s="216">
        <v>1</v>
      </c>
      <c r="H68" s="337">
        <v>102</v>
      </c>
      <c r="I68" s="218"/>
      <c r="J68" s="218"/>
      <c r="K68" s="217">
        <v>1</v>
      </c>
      <c r="L68" s="226">
        <f>+PRODUCT(G68:K68)</f>
        <v>102</v>
      </c>
      <c r="M68" s="220"/>
      <c r="N68" s="227"/>
      <c r="O68" s="228">
        <v>787.9</v>
      </c>
      <c r="P68" s="188">
        <f>+O68*L68</f>
        <v>80365.8</v>
      </c>
      <c r="Q68" s="139"/>
      <c r="R68" s="140"/>
    </row>
    <row r="69" spans="1:18" s="130" customFormat="1" ht="18" x14ac:dyDescent="0.25">
      <c r="A69" s="109"/>
      <c r="B69" s="176"/>
      <c r="C69" s="190" t="s">
        <v>243</v>
      </c>
      <c r="D69" s="178"/>
      <c r="E69" s="179"/>
      <c r="F69" s="180" t="s">
        <v>124</v>
      </c>
      <c r="G69" s="216">
        <v>1</v>
      </c>
      <c r="H69" s="337">
        <v>115</v>
      </c>
      <c r="I69" s="218"/>
      <c r="J69" s="218"/>
      <c r="K69" s="217">
        <v>1</v>
      </c>
      <c r="L69" s="226">
        <f>+PRODUCT(G69:K69)</f>
        <v>115</v>
      </c>
      <c r="M69" s="220"/>
      <c r="N69" s="227"/>
      <c r="O69" s="228">
        <v>512.9</v>
      </c>
      <c r="P69" s="188">
        <f>+O69*L69</f>
        <v>58983.5</v>
      </c>
      <c r="Q69" s="139"/>
      <c r="R69" s="140"/>
    </row>
    <row r="70" spans="1:18" s="130" customFormat="1" ht="18" x14ac:dyDescent="0.25">
      <c r="A70" s="109"/>
      <c r="B70" s="176">
        <v>15</v>
      </c>
      <c r="C70" s="189" t="s">
        <v>244</v>
      </c>
      <c r="D70" s="178"/>
      <c r="E70" s="179"/>
      <c r="F70" s="180"/>
      <c r="G70" s="216"/>
      <c r="H70" s="217"/>
      <c r="I70" s="218"/>
      <c r="J70" s="218"/>
      <c r="K70" s="217"/>
      <c r="L70" s="226"/>
      <c r="M70" s="220"/>
      <c r="N70" s="227"/>
      <c r="O70" s="228"/>
      <c r="P70" s="184">
        <f>+SUM(P71)</f>
        <v>3078.7192499999996</v>
      </c>
      <c r="Q70" s="139"/>
      <c r="R70" s="140"/>
    </row>
    <row r="71" spans="1:18" s="130" customFormat="1" ht="18" x14ac:dyDescent="0.25">
      <c r="A71" s="109"/>
      <c r="B71" s="176"/>
      <c r="C71" s="190" t="s">
        <v>245</v>
      </c>
      <c r="D71" s="178"/>
      <c r="E71" s="179"/>
      <c r="F71" s="180" t="s">
        <v>121</v>
      </c>
      <c r="G71" s="216">
        <v>5</v>
      </c>
      <c r="H71" s="337" t="s">
        <v>212</v>
      </c>
      <c r="I71" s="218">
        <v>5.21</v>
      </c>
      <c r="J71" s="218">
        <v>0.15</v>
      </c>
      <c r="K71" s="217">
        <v>1</v>
      </c>
      <c r="L71" s="226">
        <f>+PRODUCT(G71:K71)</f>
        <v>3.9074999999999998</v>
      </c>
      <c r="M71" s="220"/>
      <c r="N71" s="227"/>
      <c r="O71" s="228">
        <v>787.9</v>
      </c>
      <c r="P71" s="188">
        <f>+O71*L71</f>
        <v>3078.7192499999996</v>
      </c>
      <c r="Q71" s="139"/>
      <c r="R71" s="140"/>
    </row>
    <row r="72" spans="1:18" s="130" customFormat="1" ht="18" x14ac:dyDescent="0.25">
      <c r="A72" s="109"/>
      <c r="B72" s="176"/>
      <c r="C72" s="190" t="s">
        <v>246</v>
      </c>
      <c r="D72" s="178"/>
      <c r="E72" s="179"/>
      <c r="F72" s="180" t="s">
        <v>121</v>
      </c>
      <c r="G72" s="216">
        <v>10</v>
      </c>
      <c r="H72" s="337" t="s">
        <v>212</v>
      </c>
      <c r="I72" s="218">
        <v>2.56</v>
      </c>
      <c r="J72" s="218">
        <v>0.15</v>
      </c>
      <c r="K72" s="217">
        <v>1</v>
      </c>
      <c r="L72" s="226">
        <f>+PRODUCT(G72:K72)</f>
        <v>3.84</v>
      </c>
      <c r="M72" s="220"/>
      <c r="N72" s="227"/>
      <c r="O72" s="228">
        <v>787.9</v>
      </c>
      <c r="P72" s="188">
        <f>+O72*L72</f>
        <v>3025.5359999999996</v>
      </c>
      <c r="Q72" s="139"/>
      <c r="R72" s="140"/>
    </row>
    <row r="73" spans="1:18" s="130" customFormat="1" ht="18" x14ac:dyDescent="0.25">
      <c r="A73" s="109"/>
      <c r="B73" s="176">
        <v>16</v>
      </c>
      <c r="C73" s="189" t="s">
        <v>247</v>
      </c>
      <c r="D73" s="178"/>
      <c r="E73" s="179"/>
      <c r="F73" s="180"/>
      <c r="G73" s="216"/>
      <c r="H73" s="217"/>
      <c r="I73" s="218"/>
      <c r="J73" s="218"/>
      <c r="K73" s="217"/>
      <c r="L73" s="226"/>
      <c r="M73" s="220"/>
      <c r="N73" s="227"/>
      <c r="O73" s="228"/>
      <c r="P73" s="184">
        <f>+SUM(P74)</f>
        <v>22593.589199999999</v>
      </c>
      <c r="Q73" s="139"/>
      <c r="R73" s="140"/>
    </row>
    <row r="74" spans="1:18" s="130" customFormat="1" ht="18" x14ac:dyDescent="0.25">
      <c r="A74" s="109"/>
      <c r="B74" s="176"/>
      <c r="C74" s="190" t="s">
        <v>248</v>
      </c>
      <c r="D74" s="178"/>
      <c r="E74" s="179"/>
      <c r="F74" s="180" t="s">
        <v>121</v>
      </c>
      <c r="G74" s="216">
        <v>3</v>
      </c>
      <c r="H74" s="337" t="s">
        <v>212</v>
      </c>
      <c r="I74" s="218">
        <v>18.96</v>
      </c>
      <c r="J74" s="218">
        <v>0.15</v>
      </c>
      <c r="K74" s="217">
        <v>1</v>
      </c>
      <c r="L74" s="226">
        <f>+PRODUCT(G74:K74)</f>
        <v>8.532</v>
      </c>
      <c r="M74" s="220"/>
      <c r="N74" s="227"/>
      <c r="O74" s="228">
        <v>2648.1</v>
      </c>
      <c r="P74" s="188">
        <f>+O74*L74</f>
        <v>22593.589199999999</v>
      </c>
      <c r="Q74" s="139"/>
      <c r="R74" s="140"/>
    </row>
    <row r="75" spans="1:18" s="130" customFormat="1" ht="18" x14ac:dyDescent="0.25">
      <c r="A75" s="109"/>
      <c r="B75" s="176">
        <v>17</v>
      </c>
      <c r="C75" s="189" t="s">
        <v>249</v>
      </c>
      <c r="D75" s="178"/>
      <c r="E75" s="179"/>
      <c r="F75" s="180"/>
      <c r="G75" s="216"/>
      <c r="H75" s="217"/>
      <c r="I75" s="218"/>
      <c r="J75" s="218"/>
      <c r="K75" s="217"/>
      <c r="L75" s="226"/>
      <c r="M75" s="220"/>
      <c r="N75" s="227"/>
      <c r="O75" s="228"/>
      <c r="P75" s="184">
        <f>+SUM(P76)</f>
        <v>22593.589199999999</v>
      </c>
      <c r="Q75" s="139"/>
      <c r="R75" s="140"/>
    </row>
    <row r="76" spans="1:18" s="130" customFormat="1" ht="18" x14ac:dyDescent="0.25">
      <c r="A76" s="109"/>
      <c r="B76" s="176"/>
      <c r="C76" s="190" t="s">
        <v>250</v>
      </c>
      <c r="D76" s="178"/>
      <c r="E76" s="179"/>
      <c r="F76" s="180" t="s">
        <v>121</v>
      </c>
      <c r="G76" s="216">
        <v>3</v>
      </c>
      <c r="H76" s="337" t="s">
        <v>212</v>
      </c>
      <c r="I76" s="218">
        <v>18.96</v>
      </c>
      <c r="J76" s="218">
        <v>0.15</v>
      </c>
      <c r="K76" s="217">
        <v>1</v>
      </c>
      <c r="L76" s="226">
        <f>+PRODUCT(G76:K76)</f>
        <v>8.532</v>
      </c>
      <c r="M76" s="220"/>
      <c r="N76" s="227"/>
      <c r="O76" s="228">
        <v>2648.1</v>
      </c>
      <c r="P76" s="188">
        <f>+O76*L76</f>
        <v>22593.589199999999</v>
      </c>
      <c r="Q76" s="139"/>
      <c r="R76" s="140"/>
    </row>
    <row r="77" spans="1:18" s="130" customFormat="1" ht="18" x14ac:dyDescent="0.25">
      <c r="A77" s="109"/>
      <c r="B77" s="176">
        <v>18</v>
      </c>
      <c r="C77" s="189" t="s">
        <v>227</v>
      </c>
      <c r="D77" s="178"/>
      <c r="E77" s="179"/>
      <c r="F77" s="180"/>
      <c r="G77" s="216"/>
      <c r="H77" s="217"/>
      <c r="I77" s="218"/>
      <c r="J77" s="218"/>
      <c r="K77" s="217"/>
      <c r="L77" s="226"/>
      <c r="M77" s="220"/>
      <c r="N77" s="227"/>
      <c r="O77" s="228"/>
      <c r="P77" s="184">
        <f>+SUM(P78:P79)</f>
        <v>570862.99872000003</v>
      </c>
      <c r="Q77" s="139"/>
      <c r="R77" s="140"/>
    </row>
    <row r="78" spans="1:18" s="130" customFormat="1" ht="18" x14ac:dyDescent="0.25">
      <c r="A78" s="109"/>
      <c r="B78" s="176"/>
      <c r="C78" s="190" t="s">
        <v>228</v>
      </c>
      <c r="D78" s="178"/>
      <c r="E78" s="179"/>
      <c r="F78" s="180" t="s">
        <v>85</v>
      </c>
      <c r="G78" s="216">
        <v>3</v>
      </c>
      <c r="H78" s="337">
        <v>203.6</v>
      </c>
      <c r="I78" s="218"/>
      <c r="J78" s="218">
        <v>4.2</v>
      </c>
      <c r="K78" s="217">
        <v>1</v>
      </c>
      <c r="L78" s="226">
        <f>+PRODUCT(G78:K78)*0.4</f>
        <v>1026.144</v>
      </c>
      <c r="M78" s="220"/>
      <c r="N78" s="227"/>
      <c r="O78" s="228">
        <v>174.74</v>
      </c>
      <c r="P78" s="188">
        <f>+O78*L78</f>
        <v>179308.40256000002</v>
      </c>
      <c r="Q78" s="139"/>
      <c r="R78" s="140"/>
    </row>
    <row r="79" spans="1:18" s="130" customFormat="1" ht="18" x14ac:dyDescent="0.25">
      <c r="A79" s="109"/>
      <c r="B79" s="176"/>
      <c r="C79" s="190" t="s">
        <v>229</v>
      </c>
      <c r="D79" s="178"/>
      <c r="E79" s="179"/>
      <c r="F79" s="180" t="s">
        <v>85</v>
      </c>
      <c r="G79" s="216">
        <v>3</v>
      </c>
      <c r="H79" s="337">
        <v>79.8</v>
      </c>
      <c r="I79" s="218"/>
      <c r="J79" s="218">
        <v>23.4</v>
      </c>
      <c r="K79" s="217">
        <v>1</v>
      </c>
      <c r="L79" s="226">
        <f>+PRODUCT(G79:K79)*0.4</f>
        <v>2240.7839999999997</v>
      </c>
      <c r="M79" s="220"/>
      <c r="N79" s="227"/>
      <c r="O79" s="228">
        <v>174.74</v>
      </c>
      <c r="P79" s="188">
        <f>+O79*L79</f>
        <v>391554.59615999996</v>
      </c>
      <c r="Q79" s="139"/>
      <c r="R79" s="140"/>
    </row>
    <row r="80" spans="1:18" s="130" customFormat="1" ht="18" x14ac:dyDescent="0.25">
      <c r="A80" s="109"/>
      <c r="B80" s="176">
        <v>19</v>
      </c>
      <c r="C80" s="189" t="s">
        <v>230</v>
      </c>
      <c r="D80" s="178"/>
      <c r="E80" s="179"/>
      <c r="F80" s="180"/>
      <c r="G80" s="216"/>
      <c r="H80" s="217"/>
      <c r="I80" s="218"/>
      <c r="J80" s="218"/>
      <c r="K80" s="217"/>
      <c r="L80" s="226"/>
      <c r="M80" s="220"/>
      <c r="N80" s="227"/>
      <c r="O80" s="228"/>
      <c r="P80" s="184">
        <f>+SUM(P81:P82)</f>
        <v>246571.39079999999</v>
      </c>
      <c r="Q80" s="139"/>
      <c r="R80" s="140"/>
    </row>
    <row r="81" spans="1:18" s="130" customFormat="1" ht="18" x14ac:dyDescent="0.25">
      <c r="A81" s="109"/>
      <c r="B81" s="176"/>
      <c r="C81" s="190" t="s">
        <v>231</v>
      </c>
      <c r="D81" s="178"/>
      <c r="E81" s="179"/>
      <c r="F81" s="180" t="s">
        <v>85</v>
      </c>
      <c r="G81" s="216">
        <v>3</v>
      </c>
      <c r="H81" s="337">
        <v>203.6</v>
      </c>
      <c r="I81" s="218"/>
      <c r="J81" s="218">
        <v>4.2</v>
      </c>
      <c r="K81" s="217">
        <v>1</v>
      </c>
      <c r="L81" s="226">
        <f>+PRODUCT(G81:K81)</f>
        <v>2565.36</v>
      </c>
      <c r="M81" s="220"/>
      <c r="N81" s="227"/>
      <c r="O81" s="228">
        <v>30.19</v>
      </c>
      <c r="P81" s="188">
        <f>+O81*L81</f>
        <v>77448.218400000012</v>
      </c>
      <c r="Q81" s="139"/>
      <c r="R81" s="140"/>
    </row>
    <row r="82" spans="1:18" s="130" customFormat="1" ht="18" x14ac:dyDescent="0.25">
      <c r="A82" s="109"/>
      <c r="B82" s="176"/>
      <c r="C82" s="190" t="s">
        <v>232</v>
      </c>
      <c r="D82" s="178"/>
      <c r="E82" s="179"/>
      <c r="F82" s="180" t="s">
        <v>85</v>
      </c>
      <c r="G82" s="216">
        <v>3</v>
      </c>
      <c r="H82" s="337">
        <v>79.8</v>
      </c>
      <c r="I82" s="218"/>
      <c r="J82" s="218">
        <v>23.4</v>
      </c>
      <c r="K82" s="217">
        <v>1</v>
      </c>
      <c r="L82" s="226">
        <f>+PRODUCT(G82:K82)</f>
        <v>5601.9599999999991</v>
      </c>
      <c r="M82" s="220"/>
      <c r="N82" s="227"/>
      <c r="O82" s="228">
        <v>30.19</v>
      </c>
      <c r="P82" s="188">
        <f>+O82*L82</f>
        <v>169123.17239999998</v>
      </c>
      <c r="Q82" s="139"/>
      <c r="R82" s="140"/>
    </row>
    <row r="83" spans="1:18" s="130" customFormat="1" ht="18" x14ac:dyDescent="0.25">
      <c r="A83" s="109"/>
      <c r="B83" s="176">
        <v>20</v>
      </c>
      <c r="C83" s="189" t="s">
        <v>127</v>
      </c>
      <c r="D83" s="197"/>
      <c r="E83" s="194"/>
      <c r="F83" s="196"/>
      <c r="G83" s="300"/>
      <c r="H83" s="232"/>
      <c r="I83" s="218"/>
      <c r="J83" s="218"/>
      <c r="K83" s="232"/>
      <c r="L83" s="226"/>
      <c r="M83" s="233"/>
      <c r="N83" s="227"/>
      <c r="O83" s="235"/>
      <c r="P83" s="184">
        <f>+P84</f>
        <v>24011.82</v>
      </c>
      <c r="Q83" s="139"/>
      <c r="R83" s="140"/>
    </row>
    <row r="84" spans="1:18" s="130" customFormat="1" ht="18" x14ac:dyDescent="0.25">
      <c r="A84" s="109"/>
      <c r="B84" s="176"/>
      <c r="C84" s="190" t="s">
        <v>159</v>
      </c>
      <c r="D84" s="193"/>
      <c r="E84" s="194"/>
      <c r="F84" s="195" t="s">
        <v>85</v>
      </c>
      <c r="G84" s="300">
        <v>3</v>
      </c>
      <c r="H84" s="232">
        <v>79.8</v>
      </c>
      <c r="I84" s="218"/>
      <c r="J84" s="218">
        <v>20</v>
      </c>
      <c r="K84" s="232">
        <v>1</v>
      </c>
      <c r="L84" s="226">
        <f>+PRODUCT(G84:K84)</f>
        <v>4788</v>
      </c>
      <c r="M84" s="233"/>
      <c r="N84" s="227"/>
      <c r="O84" s="234">
        <v>3.4</v>
      </c>
      <c r="P84" s="236">
        <f>L84*O84*1.25*1.18</f>
        <v>24011.82</v>
      </c>
      <c r="Q84" s="139"/>
      <c r="R84" s="140"/>
    </row>
    <row r="85" spans="1:18" s="130" customFormat="1" ht="18" x14ac:dyDescent="0.25">
      <c r="A85" s="109"/>
      <c r="B85" s="176">
        <v>21</v>
      </c>
      <c r="C85" s="189" t="s">
        <v>152</v>
      </c>
      <c r="D85" s="178"/>
      <c r="E85" s="179"/>
      <c r="F85" s="180"/>
      <c r="G85" s="216"/>
      <c r="H85" s="217"/>
      <c r="I85" s="230"/>
      <c r="J85" s="230"/>
      <c r="K85" s="217"/>
      <c r="L85" s="226"/>
      <c r="M85" s="220"/>
      <c r="N85" s="227"/>
      <c r="O85" s="228"/>
      <c r="P85" s="184">
        <f>+P86</f>
        <v>18500</v>
      </c>
      <c r="Q85" s="139"/>
      <c r="R85" s="140"/>
    </row>
    <row r="86" spans="1:18" s="130" customFormat="1" ht="18" x14ac:dyDescent="0.25">
      <c r="A86" s="109"/>
      <c r="B86" s="176"/>
      <c r="C86" s="190" t="s">
        <v>155</v>
      </c>
      <c r="D86" s="178"/>
      <c r="E86" s="179"/>
      <c r="F86" s="180" t="s">
        <v>125</v>
      </c>
      <c r="G86" s="216">
        <v>1</v>
      </c>
      <c r="H86" s="217"/>
      <c r="I86" s="230"/>
      <c r="J86" s="230"/>
      <c r="K86" s="217">
        <v>1</v>
      </c>
      <c r="L86" s="226">
        <f>+PRODUCT(G86:K86)</f>
        <v>1</v>
      </c>
      <c r="M86" s="220"/>
      <c r="N86" s="227"/>
      <c r="O86" s="228">
        <v>18500</v>
      </c>
      <c r="P86" s="188">
        <f>+O86*L86</f>
        <v>18500</v>
      </c>
      <c r="Q86" s="139"/>
      <c r="R86" s="140"/>
    </row>
    <row r="87" spans="1:18" s="130" customFormat="1" ht="18.75" thickBot="1" x14ac:dyDescent="0.2">
      <c r="A87" s="109"/>
      <c r="B87" s="198"/>
      <c r="C87" s="199"/>
      <c r="D87" s="200"/>
      <c r="E87" s="201"/>
      <c r="F87" s="202"/>
      <c r="G87" s="202"/>
      <c r="H87" s="203"/>
      <c r="I87" s="204"/>
      <c r="J87" s="203"/>
      <c r="K87" s="203"/>
      <c r="L87" s="237"/>
      <c r="M87" s="238"/>
      <c r="N87" s="239"/>
      <c r="O87" s="204"/>
      <c r="P87" s="205"/>
      <c r="Q87" s="141"/>
      <c r="R87" s="140"/>
    </row>
    <row r="88" spans="1:18" s="130" customFormat="1" ht="18" x14ac:dyDescent="0.15">
      <c r="A88" s="109"/>
      <c r="B88" s="240"/>
      <c r="C88" s="502" t="s">
        <v>128</v>
      </c>
      <c r="D88" s="502"/>
      <c r="E88" s="502"/>
      <c r="F88" s="502"/>
      <c r="G88" s="502"/>
      <c r="H88" s="502"/>
      <c r="I88" s="502"/>
      <c r="J88" s="502"/>
      <c r="K88" s="502"/>
      <c r="L88" s="502"/>
      <c r="M88" s="502"/>
      <c r="N88" s="502"/>
      <c r="O88" s="502"/>
      <c r="P88" s="241">
        <f>P28+P30+P35+P40+P42+P44+P46+P50+P46+P46+P46+P46+P46+P52+P56+P77+P80+P58+P63+P65+P67+P73+P70+P75+P83+P85</f>
        <v>4106244.009019</v>
      </c>
      <c r="Q88" s="139"/>
      <c r="R88" s="140"/>
    </row>
    <row r="89" spans="1:18" s="130" customFormat="1" ht="4.5" customHeight="1" x14ac:dyDescent="0.15">
      <c r="A89" s="109"/>
      <c r="B89" s="240"/>
      <c r="C89" s="242"/>
      <c r="D89" s="242"/>
      <c r="E89" s="242"/>
      <c r="F89" s="242"/>
      <c r="G89" s="242"/>
      <c r="H89" s="242"/>
      <c r="I89" s="242"/>
      <c r="J89" s="242"/>
      <c r="K89" s="242"/>
      <c r="L89" s="242"/>
      <c r="M89" s="242"/>
      <c r="N89" s="242"/>
      <c r="O89" s="243"/>
      <c r="P89" s="244"/>
      <c r="Q89" s="139"/>
      <c r="R89" s="140"/>
    </row>
    <row r="90" spans="1:18" s="130" customFormat="1" ht="19.899999999999999" customHeight="1" x14ac:dyDescent="0.15">
      <c r="A90" s="109"/>
      <c r="B90" s="240"/>
      <c r="C90" s="495" t="s">
        <v>251</v>
      </c>
      <c r="D90" s="495"/>
      <c r="E90" s="495"/>
      <c r="F90" s="495"/>
      <c r="G90" s="495"/>
      <c r="H90" s="495"/>
      <c r="I90" s="495"/>
      <c r="J90" s="495"/>
      <c r="K90" s="495"/>
      <c r="L90" s="495"/>
      <c r="M90" s="495"/>
      <c r="N90" s="495"/>
      <c r="O90" s="495"/>
      <c r="P90" s="352">
        <f>R20</f>
        <v>552882.57957329997</v>
      </c>
      <c r="Q90" s="139"/>
      <c r="R90" s="140"/>
    </row>
    <row r="91" spans="1:18" s="130" customFormat="1" ht="18" customHeight="1" x14ac:dyDescent="0.15">
      <c r="A91" s="109"/>
      <c r="B91" s="240"/>
      <c r="C91" s="503" t="s">
        <v>129</v>
      </c>
      <c r="D91" s="503"/>
      <c r="E91" s="503"/>
      <c r="F91" s="503"/>
      <c r="G91" s="503"/>
      <c r="H91" s="503"/>
      <c r="I91" s="503"/>
      <c r="J91" s="503"/>
      <c r="K91" s="503"/>
      <c r="L91" s="503"/>
      <c r="M91" s="503"/>
      <c r="N91" s="503"/>
      <c r="O91" s="503"/>
      <c r="P91" s="338">
        <f>P90+P88</f>
        <v>4659126.5885923002</v>
      </c>
      <c r="Q91" s="139"/>
      <c r="R91" s="372">
        <f>P91*0.25</f>
        <v>1164781.647148075</v>
      </c>
    </row>
    <row r="92" spans="1:18" s="130" customFormat="1" ht="22.5" customHeight="1" x14ac:dyDescent="0.15">
      <c r="A92" s="109"/>
      <c r="B92" s="483" t="s">
        <v>160</v>
      </c>
      <c r="C92" s="483"/>
      <c r="D92" s="483"/>
      <c r="E92" s="483"/>
      <c r="F92" s="483"/>
      <c r="G92" s="483"/>
      <c r="H92" s="483"/>
      <c r="I92" s="483"/>
      <c r="J92" s="483"/>
      <c r="K92" s="483"/>
      <c r="L92" s="483"/>
      <c r="M92" s="483"/>
      <c r="N92" s="483"/>
      <c r="O92" s="483"/>
      <c r="P92" s="483"/>
      <c r="Q92" s="142"/>
      <c r="R92" s="140"/>
    </row>
    <row r="93" spans="1:18" s="130" customFormat="1" ht="21" customHeight="1" x14ac:dyDescent="0.15">
      <c r="A93" s="109"/>
      <c r="B93" s="143" t="s">
        <v>130</v>
      </c>
      <c r="C93" s="144"/>
      <c r="D93" s="132"/>
      <c r="E93" s="132"/>
      <c r="F93" s="132"/>
      <c r="G93" s="132"/>
      <c r="H93" s="132"/>
      <c r="I93" s="132"/>
      <c r="J93" s="132"/>
      <c r="K93" s="132"/>
      <c r="L93" s="133"/>
      <c r="M93" s="133"/>
      <c r="N93" s="133"/>
      <c r="O93" s="133"/>
      <c r="P93" s="134"/>
      <c r="Q93" s="142"/>
      <c r="R93" s="140"/>
    </row>
    <row r="94" spans="1:18" s="130" customFormat="1" ht="14.25" x14ac:dyDescent="0.15">
      <c r="A94" s="109"/>
      <c r="B94" s="138">
        <v>1</v>
      </c>
      <c r="C94" s="145" t="s">
        <v>162</v>
      </c>
      <c r="D94" s="132"/>
      <c r="E94" s="132"/>
      <c r="F94" s="132"/>
      <c r="G94" s="132"/>
      <c r="H94" s="132"/>
      <c r="I94" s="132"/>
      <c r="J94" s="132"/>
      <c r="K94" s="132"/>
      <c r="L94" s="133"/>
      <c r="M94" s="133"/>
      <c r="N94" s="133"/>
      <c r="O94" s="133"/>
      <c r="P94" s="134"/>
      <c r="Q94" s="142"/>
      <c r="R94" s="140"/>
    </row>
    <row r="95" spans="1:18" s="130" customFormat="1" ht="14.25" x14ac:dyDescent="0.15">
      <c r="A95" s="109"/>
      <c r="B95" s="138">
        <v>2</v>
      </c>
      <c r="C95" s="145" t="s">
        <v>163</v>
      </c>
      <c r="D95" s="132"/>
      <c r="E95" s="132"/>
      <c r="F95" s="132"/>
      <c r="G95" s="132"/>
      <c r="H95" s="132"/>
      <c r="I95" s="132"/>
      <c r="J95" s="132"/>
      <c r="K95" s="132"/>
      <c r="L95" s="133"/>
      <c r="M95" s="133"/>
      <c r="N95" s="133"/>
      <c r="O95" s="133"/>
      <c r="P95" s="206"/>
      <c r="Q95" s="142"/>
      <c r="R95" s="140"/>
    </row>
    <row r="96" spans="1:18" s="130" customFormat="1" ht="15" x14ac:dyDescent="0.15">
      <c r="A96" s="109"/>
      <c r="B96" s="138">
        <v>3</v>
      </c>
      <c r="C96" s="207" t="s">
        <v>161</v>
      </c>
      <c r="D96" s="132"/>
      <c r="E96" s="132"/>
      <c r="F96" s="132"/>
      <c r="G96" s="132"/>
      <c r="H96" s="132"/>
      <c r="I96" s="132"/>
      <c r="J96" s="132"/>
      <c r="K96" s="132"/>
      <c r="L96" s="133"/>
      <c r="M96" s="133"/>
      <c r="N96" s="133"/>
      <c r="O96" s="133"/>
      <c r="P96" s="134"/>
      <c r="Q96" s="142"/>
      <c r="R96" s="140"/>
    </row>
    <row r="97" spans="1:18" s="130" customFormat="1" ht="14.25" x14ac:dyDescent="0.15">
      <c r="A97" s="109"/>
      <c r="B97" s="138">
        <v>4</v>
      </c>
      <c r="C97" s="145" t="s">
        <v>164</v>
      </c>
      <c r="D97" s="132"/>
      <c r="E97" s="132"/>
      <c r="F97" s="132"/>
      <c r="G97" s="132"/>
      <c r="H97" s="132"/>
      <c r="I97" s="132"/>
      <c r="J97" s="132"/>
      <c r="K97" s="132"/>
      <c r="L97" s="133"/>
      <c r="M97" s="133"/>
      <c r="N97" s="133"/>
      <c r="O97" s="133"/>
      <c r="P97" s="134"/>
      <c r="Q97" s="142"/>
      <c r="R97" s="140"/>
    </row>
    <row r="98" spans="1:18" s="130" customFormat="1" ht="14.25" x14ac:dyDescent="0.15">
      <c r="A98" s="109"/>
      <c r="B98" s="138"/>
      <c r="C98" s="145"/>
      <c r="D98" s="132"/>
      <c r="E98" s="132"/>
      <c r="F98" s="132"/>
      <c r="G98" s="132"/>
      <c r="H98" s="132"/>
      <c r="I98" s="132"/>
      <c r="J98" s="132"/>
      <c r="K98" s="132"/>
      <c r="L98" s="133"/>
      <c r="M98" s="133"/>
      <c r="N98" s="133"/>
      <c r="O98" s="133"/>
      <c r="P98" s="134"/>
      <c r="Q98" s="142"/>
      <c r="R98" s="140"/>
    </row>
  </sheetData>
  <mergeCells count="21">
    <mergeCell ref="T18:W18"/>
    <mergeCell ref="O3:R3"/>
    <mergeCell ref="C88:O88"/>
    <mergeCell ref="C91:O91"/>
    <mergeCell ref="C3:D3"/>
    <mergeCell ref="B92:P92"/>
    <mergeCell ref="D6:E6"/>
    <mergeCell ref="F6:H6"/>
    <mergeCell ref="K6:L6"/>
    <mergeCell ref="B23:P23"/>
    <mergeCell ref="B24:P24"/>
    <mergeCell ref="C26:E26"/>
    <mergeCell ref="C90:O90"/>
    <mergeCell ref="L26:N26"/>
    <mergeCell ref="B2:R2"/>
    <mergeCell ref="C4:D4"/>
    <mergeCell ref="J4:M4"/>
    <mergeCell ref="B20:Q20"/>
    <mergeCell ref="O4:O5"/>
    <mergeCell ref="P4:R5"/>
    <mergeCell ref="E3:N3"/>
  </mergeCells>
  <phoneticPr fontId="69" type="noConversion"/>
  <hyperlinks>
    <hyperlink ref="C96" r:id="rId1"/>
  </hyperlinks>
  <pageMargins left="0.11811023622047245" right="0.11811023622047245" top="0" bottom="0" header="0.31496062992125984" footer="0.31496062992125984"/>
  <pageSetup paperSize="9" scale="20" orientation="landscape" r:id="rId2"/>
  <ignoredErrors>
    <ignoredError sqref="Q18 P41:P44 P29"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47"/>
  <sheetViews>
    <sheetView tabSelected="1" view="pageBreakPreview" topLeftCell="A16" zoomScale="90" zoomScaleNormal="100" zoomScaleSheetLayoutView="90" workbookViewId="0">
      <selection activeCell="J43" sqref="J43"/>
    </sheetView>
  </sheetViews>
  <sheetFormatPr baseColWidth="10" defaultColWidth="28" defaultRowHeight="12" x14ac:dyDescent="0.2"/>
  <cols>
    <col min="1" max="1" width="3.7109375" style="353" customWidth="1"/>
    <col min="2" max="2" width="6.28515625" style="353" customWidth="1"/>
    <col min="3" max="3" width="39.7109375" style="353" customWidth="1"/>
    <col min="4" max="4" width="16.5703125" style="353" bestFit="1" customWidth="1"/>
    <col min="5" max="5" width="11.28515625" style="353" customWidth="1"/>
    <col min="6" max="6" width="11.7109375" style="353" bestFit="1" customWidth="1"/>
    <col min="7" max="7" width="14" style="353" bestFit="1" customWidth="1"/>
    <col min="8" max="8" width="17.5703125" style="353" bestFit="1" customWidth="1"/>
    <col min="9" max="9" width="33.28515625" style="353" customWidth="1"/>
    <col min="10" max="10" width="28" style="353"/>
    <col min="11" max="11" width="2.85546875" style="534" customWidth="1"/>
    <col min="12" max="12" width="9.140625" style="353" customWidth="1"/>
    <col min="13" max="13" width="55.42578125" style="353" customWidth="1"/>
    <col min="14" max="14" width="12.7109375" style="353" bestFit="1" customWidth="1"/>
    <col min="15" max="16384" width="28" style="353"/>
  </cols>
  <sheetData>
    <row r="2" spans="2:8" x14ac:dyDescent="0.2">
      <c r="B2" s="506" t="s">
        <v>268</v>
      </c>
      <c r="C2" s="506"/>
      <c r="D2" s="506"/>
      <c r="E2" s="506"/>
      <c r="F2" s="506"/>
      <c r="G2" s="506"/>
      <c r="H2" s="506"/>
    </row>
    <row r="3" spans="2:8" x14ac:dyDescent="0.2">
      <c r="B3" s="506"/>
      <c r="C3" s="506"/>
      <c r="D3" s="506"/>
      <c r="E3" s="506"/>
      <c r="F3" s="506"/>
      <c r="G3" s="506"/>
      <c r="H3" s="506"/>
    </row>
    <row r="4" spans="2:8" x14ac:dyDescent="0.2">
      <c r="B4" s="506"/>
      <c r="C4" s="506"/>
      <c r="D4" s="506"/>
      <c r="E4" s="506"/>
      <c r="F4" s="506"/>
      <c r="G4" s="506"/>
      <c r="H4" s="506"/>
    </row>
    <row r="5" spans="2:8" x14ac:dyDescent="0.2">
      <c r="B5" s="506"/>
      <c r="C5" s="506"/>
      <c r="D5" s="506"/>
      <c r="E5" s="506"/>
      <c r="F5" s="506"/>
      <c r="G5" s="506"/>
      <c r="H5" s="506"/>
    </row>
    <row r="6" spans="2:8" ht="12.75" thickBot="1" x14ac:dyDescent="0.25"/>
    <row r="7" spans="2:8" x14ac:dyDescent="0.2">
      <c r="B7" s="507" t="s">
        <v>253</v>
      </c>
      <c r="C7" s="508"/>
      <c r="D7" s="508"/>
      <c r="E7" s="508"/>
      <c r="F7" s="508"/>
      <c r="G7" s="508"/>
      <c r="H7" s="509"/>
    </row>
    <row r="8" spans="2:8" ht="12.75" thickBot="1" x14ac:dyDescent="0.25">
      <c r="B8" s="510"/>
      <c r="C8" s="511"/>
      <c r="D8" s="511"/>
      <c r="E8" s="511"/>
      <c r="F8" s="511"/>
      <c r="G8" s="511"/>
      <c r="H8" s="512"/>
    </row>
    <row r="9" spans="2:8" ht="12.75" thickBot="1" x14ac:dyDescent="0.25">
      <c r="B9" s="354"/>
      <c r="C9" s="355"/>
      <c r="D9" s="355"/>
      <c r="E9" s="355"/>
      <c r="F9" s="355"/>
      <c r="G9" s="355"/>
      <c r="H9" s="355"/>
    </row>
    <row r="10" spans="2:8" x14ac:dyDescent="0.2">
      <c r="B10" s="513" t="s">
        <v>263</v>
      </c>
      <c r="C10" s="514"/>
      <c r="D10" s="463" t="s">
        <v>267</v>
      </c>
      <c r="E10" s="519" t="s">
        <v>79</v>
      </c>
      <c r="F10" s="520"/>
      <c r="G10" s="520"/>
      <c r="H10" s="521"/>
    </row>
    <row r="11" spans="2:8" x14ac:dyDescent="0.2">
      <c r="B11" s="515"/>
      <c r="C11" s="516"/>
      <c r="D11" s="464"/>
      <c r="E11" s="50" t="s">
        <v>80</v>
      </c>
      <c r="F11" s="51" t="s">
        <v>255</v>
      </c>
      <c r="G11" s="51" t="s">
        <v>256</v>
      </c>
      <c r="H11" s="356" t="s">
        <v>257</v>
      </c>
    </row>
    <row r="12" spans="2:8" ht="12.75" thickBot="1" x14ac:dyDescent="0.25">
      <c r="B12" s="517"/>
      <c r="C12" s="518"/>
      <c r="D12" s="465"/>
      <c r="E12" s="53" t="s">
        <v>84</v>
      </c>
      <c r="F12" s="54" t="s">
        <v>254</v>
      </c>
      <c r="G12" s="54" t="s">
        <v>254</v>
      </c>
      <c r="H12" s="54" t="s">
        <v>254</v>
      </c>
    </row>
    <row r="13" spans="2:8" ht="14.45" customHeight="1" x14ac:dyDescent="0.2">
      <c r="B13" s="525" t="s">
        <v>265</v>
      </c>
      <c r="C13" s="525"/>
      <c r="D13" s="375">
        <f>'3.- ALT 1'!P91*0.25</f>
        <v>1164781.647148075</v>
      </c>
      <c r="E13" s="374"/>
      <c r="F13" s="373"/>
      <c r="G13" s="373"/>
      <c r="H13" s="373"/>
    </row>
    <row r="14" spans="2:8" ht="4.9000000000000004" customHeight="1" thickBot="1" x14ac:dyDescent="0.25">
      <c r="B14" s="357"/>
      <c r="C14" s="57"/>
      <c r="D14" s="57"/>
      <c r="E14" s="58"/>
      <c r="F14" s="59"/>
      <c r="G14" s="59"/>
      <c r="H14" s="358"/>
    </row>
    <row r="15" spans="2:8" ht="12.75" thickBot="1" x14ac:dyDescent="0.25">
      <c r="B15" s="522" t="s">
        <v>264</v>
      </c>
      <c r="C15" s="523"/>
      <c r="D15" s="359"/>
      <c r="E15" s="62"/>
      <c r="F15" s="63"/>
      <c r="G15" s="63"/>
      <c r="H15" s="377">
        <f>SUM(G17:G19)</f>
        <v>1164781.647148075</v>
      </c>
    </row>
    <row r="16" spans="2:8" x14ac:dyDescent="0.2">
      <c r="B16" s="360"/>
      <c r="C16" s="361"/>
      <c r="D16" s="159"/>
      <c r="E16" s="362"/>
      <c r="F16" s="363"/>
      <c r="G16" s="364"/>
      <c r="H16" s="365"/>
    </row>
    <row r="17" spans="1:14" x14ac:dyDescent="0.2">
      <c r="B17" s="366">
        <v>1.01</v>
      </c>
      <c r="C17" s="367" t="s">
        <v>258</v>
      </c>
      <c r="D17" s="371">
        <v>0.27</v>
      </c>
      <c r="E17" s="368" t="s">
        <v>261</v>
      </c>
      <c r="F17" s="369">
        <v>23.8</v>
      </c>
      <c r="G17" s="376">
        <f>D13*0.27</f>
        <v>314491.04472998029</v>
      </c>
      <c r="H17" s="370"/>
    </row>
    <row r="18" spans="1:14" x14ac:dyDescent="0.2">
      <c r="B18" s="366">
        <v>1.02</v>
      </c>
      <c r="C18" s="367" t="s">
        <v>259</v>
      </c>
      <c r="D18" s="371">
        <v>0.32</v>
      </c>
      <c r="E18" s="368" t="s">
        <v>261</v>
      </c>
      <c r="F18" s="369">
        <v>18.84</v>
      </c>
      <c r="G18" s="376">
        <f>D13*0.32</f>
        <v>372730.127087384</v>
      </c>
      <c r="H18" s="370"/>
    </row>
    <row r="19" spans="1:14" x14ac:dyDescent="0.2">
      <c r="B19" s="385">
        <v>1.03</v>
      </c>
      <c r="C19" s="386" t="s">
        <v>260</v>
      </c>
      <c r="D19" s="387">
        <v>0.41</v>
      </c>
      <c r="E19" s="388" t="s">
        <v>261</v>
      </c>
      <c r="F19" s="389">
        <v>17.010000000000002</v>
      </c>
      <c r="G19" s="390">
        <f>D13*0.41</f>
        <v>477560.47533071076</v>
      </c>
      <c r="H19" s="391"/>
    </row>
    <row r="20" spans="1:14" x14ac:dyDescent="0.2">
      <c r="A20" s="393"/>
      <c r="B20" s="392"/>
      <c r="C20" s="379"/>
      <c r="D20" s="380"/>
      <c r="E20" s="381"/>
      <c r="F20" s="382"/>
      <c r="G20" s="383"/>
      <c r="H20" s="384"/>
    </row>
    <row r="21" spans="1:14" ht="14.45" customHeight="1" x14ac:dyDescent="0.2">
      <c r="B21" s="59"/>
      <c r="C21" s="524"/>
      <c r="D21" s="524"/>
      <c r="E21" s="526" t="s">
        <v>266</v>
      </c>
      <c r="F21" s="527"/>
      <c r="G21" s="528"/>
      <c r="H21" s="378">
        <f>H15</f>
        <v>1164781.647148075</v>
      </c>
    </row>
    <row r="23" spans="1:14" x14ac:dyDescent="0.2">
      <c r="B23" s="353" t="s">
        <v>262</v>
      </c>
    </row>
    <row r="25" spans="1:14" x14ac:dyDescent="0.2">
      <c r="M25" s="353" t="s">
        <v>287</v>
      </c>
    </row>
    <row r="26" spans="1:14" ht="12.75" x14ac:dyDescent="0.2">
      <c r="C26" s="413" t="s">
        <v>274</v>
      </c>
      <c r="D26" s="412">
        <f>'3.- ALT 1'!P91</f>
        <v>4659126.5885923002</v>
      </c>
      <c r="F26" s="398">
        <f>D26*0.25</f>
        <v>1164781.647148075</v>
      </c>
      <c r="I26" s="413" t="s">
        <v>276</v>
      </c>
      <c r="J26" s="412">
        <v>79338.05</v>
      </c>
      <c r="K26" s="535"/>
      <c r="L26" s="533" t="s">
        <v>279</v>
      </c>
      <c r="M26" s="531" t="s">
        <v>283</v>
      </c>
      <c r="N26" s="532">
        <v>25000</v>
      </c>
    </row>
    <row r="27" spans="1:14" ht="25.5" x14ac:dyDescent="0.2">
      <c r="L27" s="533" t="s">
        <v>280</v>
      </c>
      <c r="M27" s="531" t="s">
        <v>284</v>
      </c>
      <c r="N27" s="532">
        <v>10000</v>
      </c>
    </row>
    <row r="28" spans="1:14" ht="12.75" x14ac:dyDescent="0.2">
      <c r="I28" s="529" t="s">
        <v>277</v>
      </c>
      <c r="J28" s="353">
        <v>11</v>
      </c>
      <c r="L28" s="533" t="s">
        <v>281</v>
      </c>
      <c r="M28" s="531" t="s">
        <v>285</v>
      </c>
      <c r="N28" s="532">
        <v>10000</v>
      </c>
    </row>
    <row r="29" spans="1:14" ht="12.75" x14ac:dyDescent="0.2">
      <c r="L29" s="533" t="s">
        <v>282</v>
      </c>
      <c r="M29" s="531" t="s">
        <v>286</v>
      </c>
      <c r="N29" s="532">
        <v>10000</v>
      </c>
    </row>
    <row r="30" spans="1:14" ht="12.75" x14ac:dyDescent="0.2">
      <c r="I30" s="353" t="s">
        <v>278</v>
      </c>
      <c r="J30" s="530">
        <f>J26*J28</f>
        <v>872718.55</v>
      </c>
      <c r="K30" s="536"/>
      <c r="L30" s="541" t="s">
        <v>275</v>
      </c>
      <c r="M30" s="541"/>
      <c r="N30" s="532">
        <f>SUM(N26:N29)</f>
        <v>55000</v>
      </c>
    </row>
    <row r="33" spans="3:14" x14ac:dyDescent="0.2">
      <c r="C33" s="397" t="s">
        <v>269</v>
      </c>
      <c r="I33" s="397" t="s">
        <v>269</v>
      </c>
      <c r="M33" s="397" t="s">
        <v>269</v>
      </c>
    </row>
    <row r="34" spans="3:14" x14ac:dyDescent="0.2">
      <c r="C34" s="353" t="s">
        <v>270</v>
      </c>
      <c r="D34" s="399">
        <f>G17+G18</f>
        <v>687221.17181736429</v>
      </c>
      <c r="E34" s="410">
        <v>0.25</v>
      </c>
      <c r="I34" s="353" t="s">
        <v>270</v>
      </c>
      <c r="J34" s="399">
        <v>99881.600000000006</v>
      </c>
      <c r="K34" s="537"/>
      <c r="M34" s="353" t="s">
        <v>270</v>
      </c>
      <c r="N34" s="399">
        <f>N30*0.1</f>
        <v>5500</v>
      </c>
    </row>
    <row r="35" spans="3:14" x14ac:dyDescent="0.2">
      <c r="C35" s="353" t="s">
        <v>271</v>
      </c>
      <c r="D35" s="400">
        <f>G19</f>
        <v>477560.47533071076</v>
      </c>
      <c r="E35" s="411"/>
      <c r="I35" s="353" t="s">
        <v>271</v>
      </c>
      <c r="J35" s="399">
        <v>162180.6</v>
      </c>
      <c r="K35" s="537"/>
      <c r="M35" s="353" t="s">
        <v>271</v>
      </c>
      <c r="N35" s="399">
        <f>N30*0.15</f>
        <v>8250</v>
      </c>
    </row>
    <row r="36" spans="3:14" x14ac:dyDescent="0.2">
      <c r="C36" s="353" t="s">
        <v>273</v>
      </c>
      <c r="D36" s="402">
        <f>D26*0.05</f>
        <v>232956.32942961503</v>
      </c>
      <c r="E36" s="407">
        <v>0.05</v>
      </c>
      <c r="I36" s="353" t="s">
        <v>273</v>
      </c>
      <c r="J36" s="399">
        <v>24513.3</v>
      </c>
      <c r="K36" s="537"/>
      <c r="M36" s="353" t="s">
        <v>273</v>
      </c>
      <c r="N36" s="399">
        <f>N30*0.05</f>
        <v>2750</v>
      </c>
    </row>
    <row r="37" spans="3:14" ht="12.75" thickBot="1" x14ac:dyDescent="0.25">
      <c r="C37" s="403" t="s">
        <v>272</v>
      </c>
      <c r="D37" s="401">
        <f>D26-(D34+D35+D36)</f>
        <v>3261388.6120146103</v>
      </c>
      <c r="E37" s="408">
        <v>0.7</v>
      </c>
      <c r="I37" s="403" t="s">
        <v>272</v>
      </c>
      <c r="J37" s="401">
        <v>506805</v>
      </c>
      <c r="K37" s="538"/>
      <c r="M37" s="403" t="s">
        <v>272</v>
      </c>
      <c r="N37" s="401">
        <f>N30*0.7</f>
        <v>38500</v>
      </c>
    </row>
    <row r="38" spans="3:14" x14ac:dyDescent="0.2">
      <c r="C38" s="404" t="s">
        <v>275</v>
      </c>
      <c r="D38" s="405">
        <f>SUM(D34:D37)</f>
        <v>4659126.5885923002</v>
      </c>
      <c r="E38" s="406">
        <f>SUM(E34:E37)</f>
        <v>1</v>
      </c>
      <c r="J38" s="405">
        <f>SUM(J34:J37)</f>
        <v>793380.5</v>
      </c>
      <c r="K38" s="539"/>
      <c r="N38" s="405">
        <f>SUM(N34:N37)</f>
        <v>55000</v>
      </c>
    </row>
    <row r="40" spans="3:14" ht="18.75" x14ac:dyDescent="0.3">
      <c r="C40" s="505" t="s">
        <v>275</v>
      </c>
      <c r="D40" s="505"/>
      <c r="E40" s="505"/>
      <c r="F40" s="505"/>
      <c r="G40" s="505"/>
      <c r="H40" s="505"/>
      <c r="I40" s="505"/>
      <c r="J40" s="505"/>
      <c r="K40" s="540"/>
    </row>
    <row r="42" spans="3:14" x14ac:dyDescent="0.2">
      <c r="C42" s="397" t="s">
        <v>269</v>
      </c>
    </row>
    <row r="43" spans="3:14" x14ac:dyDescent="0.2">
      <c r="C43" s="353" t="s">
        <v>270</v>
      </c>
      <c r="D43" s="399">
        <f>D34+J34+N34</f>
        <v>792602.77181736426</v>
      </c>
    </row>
    <row r="44" spans="3:14" x14ac:dyDescent="0.2">
      <c r="C44" s="353" t="s">
        <v>271</v>
      </c>
      <c r="D44" s="399">
        <f t="shared" ref="D44:D46" si="0">D35+J35+N35</f>
        <v>647991.07533071074</v>
      </c>
    </row>
    <row r="45" spans="3:14" x14ac:dyDescent="0.2">
      <c r="C45" s="353" t="s">
        <v>273</v>
      </c>
      <c r="D45" s="399">
        <f t="shared" si="0"/>
        <v>260219.62942961502</v>
      </c>
    </row>
    <row r="46" spans="3:14" ht="12.75" thickBot="1" x14ac:dyDescent="0.25">
      <c r="C46" s="403" t="s">
        <v>272</v>
      </c>
      <c r="D46" s="401">
        <f t="shared" si="0"/>
        <v>3806693.6120146103</v>
      </c>
    </row>
    <row r="47" spans="3:14" x14ac:dyDescent="0.2">
      <c r="C47" s="404" t="s">
        <v>275</v>
      </c>
      <c r="D47" s="405">
        <f>SUM(D43:D46)</f>
        <v>5507507.0885923002</v>
      </c>
    </row>
  </sheetData>
  <mergeCells count="11">
    <mergeCell ref="L30:M30"/>
    <mergeCell ref="C40:J40"/>
    <mergeCell ref="B2:H5"/>
    <mergeCell ref="B7:H8"/>
    <mergeCell ref="B10:C12"/>
    <mergeCell ref="D10:D12"/>
    <mergeCell ref="E10:H10"/>
    <mergeCell ref="B15:C15"/>
    <mergeCell ref="C21:D21"/>
    <mergeCell ref="B13:C13"/>
    <mergeCell ref="E21:G21"/>
  </mergeCells>
  <conditionalFormatting sqref="F17:F20">
    <cfRule type="cellIs" dxfId="0" priority="2" operator="greaterThan">
      <formula>0</formula>
    </cfRule>
  </conditionalFormatting>
  <pageMargins left="0.7" right="0.7" top="0.75" bottom="0.75" header="0.3" footer="0.3"/>
  <pageSetup paperSize="9" scale="3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2</vt:i4>
      </vt:variant>
    </vt:vector>
  </HeadingPairs>
  <TitlesOfParts>
    <vt:vector size="7" baseType="lpstr">
      <vt:lpstr>RESXM2</vt:lpstr>
      <vt:lpstr>1.- VAL UNIT.</vt:lpstr>
      <vt:lpstr>2.- CXM2</vt:lpstr>
      <vt:lpstr>3.- ALT 1</vt:lpstr>
      <vt:lpstr>4.-CXHM</vt:lpstr>
      <vt:lpstr>'2.- CXM2'!Área_de_impresión</vt:lpstr>
      <vt:lpstr>'4.-CXHM'!Área_de_impresión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Vcio</dc:creator>
  <cp:lastModifiedBy>CARLONCHO</cp:lastModifiedBy>
  <dcterms:created xsi:type="dcterms:W3CDTF">2017-04-25T14:15:09Z</dcterms:created>
  <dcterms:modified xsi:type="dcterms:W3CDTF">2020-04-02T01:58:40Z</dcterms:modified>
</cp:coreProperties>
</file>