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2 통계연보\22년 통계연보 작성\"/>
    </mc:Choice>
  </mc:AlternateContent>
  <bookViews>
    <workbookView xWindow="-210" yWindow="15" windowWidth="27795" windowHeight="12675" tabRatio="879" firstSheet="2" activeTab="12"/>
  </bookViews>
  <sheets>
    <sheet name="8" sheetId="1" r:id="rId1"/>
    <sheet name="8-1발전현황" sheetId="2" r:id="rId2"/>
    <sheet name="8-2용도별전력사용량" sheetId="3" r:id="rId3"/>
    <sheet name="8-3제조업중분류별전력사용량" sheetId="4" r:id="rId4"/>
    <sheet name="8-4가스공급량" sheetId="5" r:id="rId5"/>
    <sheet name="8-5 도시가스보급률" sheetId="6" r:id="rId6"/>
    <sheet name="8-6상수도 " sheetId="7" r:id="rId7"/>
    <sheet name="8-7상수도관" sheetId="8" r:id="rId8"/>
    <sheet name="8-8급수사용량" sheetId="9" r:id="rId9"/>
    <sheet name="8-9급수사용료부과" sheetId="10" r:id="rId10"/>
    <sheet name="8-10하수도인구및보급률" sheetId="14" r:id="rId11"/>
    <sheet name="8-11하수사용료부과" sheetId="15" r:id="rId12"/>
    <sheet name="8-12하수관거" sheetId="16" r:id="rId13"/>
  </sheets>
  <definedNames>
    <definedName name="_Builtin1" localSheetId="2">'8-2용도별전력사용량'!$A$1:$R$28</definedName>
    <definedName name="_Builtin1" localSheetId="3">'8-3제조업중분류별전력사용량'!$A$1:$U$33</definedName>
    <definedName name="_Builtin1" localSheetId="4">'8-4가스공급량'!$A$1:$H$28</definedName>
    <definedName name="_xlnm.Print_Area" localSheetId="0">'8'!$A$1:$S$41</definedName>
    <definedName name="_xlnm.Print_Area" localSheetId="10">'8-10하수도인구및보급률'!$A$1:$U$41</definedName>
    <definedName name="_xlnm.Print_Area" localSheetId="11">'8-11하수사용료부과'!$A$1:$H$39</definedName>
    <definedName name="_xlnm.Print_Area" localSheetId="12">'8-12하수관거'!$A$1:$AB$39</definedName>
    <definedName name="_xlnm.Print_Area" localSheetId="1">'8-1발전현황'!$A$1:$F$27</definedName>
    <definedName name="_xlnm.Print_Area" localSheetId="2">'8-2용도별전력사용량'!$A$1:$R$28</definedName>
    <definedName name="_xlnm.Print_Area" localSheetId="3">'8-3제조업중분류별전력사용량'!$A$1:$U$33</definedName>
    <definedName name="_xlnm.Print_Area" localSheetId="5">'8-5 도시가스보급률'!$A$1:$E$36</definedName>
    <definedName name="_xlnm.Print_Area" localSheetId="6">'8-6상수도 '!$A$1:$I$39</definedName>
    <definedName name="_xlnm.Print_Area" localSheetId="7">'8-7상수도관'!$A$1:$V$38</definedName>
    <definedName name="_xlnm.Print_Area" localSheetId="8">'8-8급수사용량'!$A$1:$I$38</definedName>
    <definedName name="_xlnm.Print_Area" localSheetId="9">'8-9급수사용료부과'!$A$1:$I$38</definedName>
  </definedNames>
  <calcPr calcId="162913"/>
</workbook>
</file>

<file path=xl/calcChain.xml><?xml version="1.0" encoding="utf-8"?>
<calcChain xmlns="http://schemas.openxmlformats.org/spreadsheetml/2006/main">
  <c r="E13" i="2" l="1"/>
  <c r="C13" i="2" l="1"/>
  <c r="D13" i="2" l="1"/>
  <c r="B13" i="2" l="1"/>
  <c r="E15" i="3" l="1"/>
  <c r="D12" i="6" l="1"/>
  <c r="C12" i="6"/>
  <c r="C15" i="15" l="1"/>
  <c r="E15" i="15"/>
  <c r="B15" i="15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F15" i="7"/>
  <c r="H15" i="7"/>
  <c r="E15" i="7"/>
  <c r="C15" i="7"/>
  <c r="B15" i="7"/>
  <c r="D15" i="7" l="1"/>
  <c r="F15" i="15"/>
  <c r="G15" i="15" s="1"/>
  <c r="AB15" i="16"/>
  <c r="K15" i="16"/>
  <c r="J15" i="16"/>
  <c r="A15" i="16"/>
  <c r="H15" i="15"/>
  <c r="A15" i="15"/>
  <c r="U16" i="14"/>
  <c r="A16" i="14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15" i="10"/>
  <c r="C14" i="10"/>
  <c r="D14" i="10"/>
  <c r="E14" i="10"/>
  <c r="F14" i="10"/>
  <c r="G14" i="10"/>
  <c r="H14" i="10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15" i="9"/>
  <c r="C14" i="9"/>
  <c r="D14" i="9"/>
  <c r="E14" i="9"/>
  <c r="F14" i="9"/>
  <c r="G14" i="9"/>
  <c r="H14" i="9"/>
  <c r="I14" i="9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15" i="8"/>
  <c r="D14" i="8"/>
  <c r="E14" i="8"/>
  <c r="F14" i="8"/>
  <c r="H14" i="8"/>
  <c r="I14" i="8"/>
  <c r="J14" i="8"/>
  <c r="L14" i="8"/>
  <c r="M14" i="8"/>
  <c r="N14" i="8"/>
  <c r="P14" i="8"/>
  <c r="Q14" i="8"/>
  <c r="R14" i="8"/>
  <c r="S14" i="8"/>
  <c r="T14" i="8"/>
  <c r="U14" i="8"/>
  <c r="I15" i="7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12" i="6"/>
  <c r="H14" i="5"/>
  <c r="B20" i="4"/>
  <c r="B21" i="4"/>
  <c r="B22" i="4"/>
  <c r="B23" i="4"/>
  <c r="B24" i="4"/>
  <c r="B25" i="4"/>
  <c r="B26" i="4"/>
  <c r="B27" i="4"/>
  <c r="B28" i="4"/>
  <c r="B29" i="4"/>
  <c r="B30" i="4"/>
  <c r="B19" i="4"/>
  <c r="U18" i="4"/>
  <c r="R14" i="3"/>
  <c r="F13" i="2"/>
  <c r="B21" i="8" l="1"/>
  <c r="B31" i="8"/>
  <c r="B25" i="8"/>
  <c r="B19" i="8"/>
  <c r="K14" i="8"/>
  <c r="B36" i="8"/>
  <c r="B30" i="8"/>
  <c r="B24" i="8"/>
  <c r="B18" i="8"/>
  <c r="B20" i="8"/>
  <c r="B26" i="8"/>
  <c r="B27" i="8"/>
  <c r="B32" i="8"/>
  <c r="G14" i="8"/>
  <c r="B33" i="8"/>
  <c r="B28" i="8"/>
  <c r="B14" i="10"/>
  <c r="B14" i="9"/>
  <c r="O14" i="8"/>
  <c r="B16" i="8"/>
  <c r="B22" i="8"/>
  <c r="B34" i="8"/>
  <c r="B29" i="8"/>
  <c r="B17" i="8"/>
  <c r="B35" i="8"/>
  <c r="B23" i="8"/>
  <c r="C14" i="8"/>
  <c r="B15" i="8"/>
  <c r="Q16" i="3"/>
  <c r="Q17" i="3"/>
  <c r="Q18" i="3"/>
  <c r="Q19" i="3"/>
  <c r="Q20" i="3"/>
  <c r="Q21" i="3"/>
  <c r="Q22" i="3"/>
  <c r="Q23" i="3"/>
  <c r="Q24" i="3"/>
  <c r="Q25" i="3"/>
  <c r="Q26" i="3"/>
  <c r="O16" i="3"/>
  <c r="O17" i="3"/>
  <c r="O18" i="3"/>
  <c r="O19" i="3"/>
  <c r="O20" i="3"/>
  <c r="O21" i="3"/>
  <c r="O22" i="3"/>
  <c r="O23" i="3"/>
  <c r="O24" i="3"/>
  <c r="O25" i="3"/>
  <c r="O26" i="3"/>
  <c r="M16" i="3"/>
  <c r="M17" i="3"/>
  <c r="M18" i="3"/>
  <c r="M19" i="3"/>
  <c r="M20" i="3"/>
  <c r="M21" i="3"/>
  <c r="M22" i="3"/>
  <c r="M23" i="3"/>
  <c r="M24" i="3"/>
  <c r="M25" i="3"/>
  <c r="M26" i="3"/>
  <c r="K16" i="3"/>
  <c r="K17" i="3"/>
  <c r="K18" i="3"/>
  <c r="K19" i="3"/>
  <c r="K20" i="3"/>
  <c r="K21" i="3"/>
  <c r="K22" i="3"/>
  <c r="K23" i="3"/>
  <c r="K24" i="3"/>
  <c r="K25" i="3"/>
  <c r="K26" i="3"/>
  <c r="I16" i="3"/>
  <c r="I17" i="3"/>
  <c r="I18" i="3"/>
  <c r="I19" i="3"/>
  <c r="I20" i="3"/>
  <c r="I21" i="3"/>
  <c r="I22" i="3"/>
  <c r="I23" i="3"/>
  <c r="I24" i="3"/>
  <c r="I25" i="3"/>
  <c r="I26" i="3"/>
  <c r="G16" i="3"/>
  <c r="G17" i="3"/>
  <c r="G18" i="3"/>
  <c r="G19" i="3"/>
  <c r="G20" i="3"/>
  <c r="G21" i="3"/>
  <c r="G22" i="3"/>
  <c r="G23" i="3"/>
  <c r="G24" i="3"/>
  <c r="G25" i="3"/>
  <c r="G26" i="3"/>
  <c r="C16" i="3"/>
  <c r="C17" i="3"/>
  <c r="C18" i="3"/>
  <c r="C19" i="3"/>
  <c r="C20" i="3"/>
  <c r="C21" i="3"/>
  <c r="C22" i="3"/>
  <c r="C23" i="3"/>
  <c r="C24" i="3"/>
  <c r="C25" i="3"/>
  <c r="C26" i="3"/>
  <c r="C15" i="3"/>
  <c r="Q15" i="3"/>
  <c r="O15" i="3"/>
  <c r="M15" i="3"/>
  <c r="K15" i="3"/>
  <c r="I15" i="3"/>
  <c r="G15" i="3"/>
  <c r="E16" i="3"/>
  <c r="E17" i="3"/>
  <c r="E18" i="3"/>
  <c r="E19" i="3"/>
  <c r="E20" i="3"/>
  <c r="E21" i="3"/>
  <c r="E22" i="3"/>
  <c r="E23" i="3"/>
  <c r="E24" i="3"/>
  <c r="E25" i="3"/>
  <c r="E26" i="3"/>
  <c r="B14" i="8" l="1"/>
  <c r="I14" i="10"/>
  <c r="A14" i="10"/>
  <c r="V14" i="8"/>
  <c r="E12" i="6"/>
  <c r="A12" i="6"/>
  <c r="T18" i="4" l="1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J14" i="3"/>
  <c r="P14" i="3"/>
  <c r="N14" i="3"/>
  <c r="L14" i="3"/>
  <c r="H14" i="3"/>
  <c r="F14" i="3"/>
  <c r="D14" i="3"/>
  <c r="B18" i="4" l="1"/>
  <c r="B14" i="3"/>
  <c r="Q14" i="3" s="1"/>
  <c r="E14" i="3" l="1"/>
  <c r="I14" i="3"/>
  <c r="O14" i="3"/>
  <c r="G14" i="3"/>
  <c r="K14" i="3"/>
  <c r="M14" i="3"/>
</calcChain>
</file>

<file path=xl/sharedStrings.xml><?xml version="1.0" encoding="utf-8"?>
<sst xmlns="http://schemas.openxmlformats.org/spreadsheetml/2006/main" count="1094" uniqueCount="529">
  <si>
    <t>Population of Benefiting from Sewage</t>
  </si>
  <si>
    <t>Sewege Population and Distribution Rate</t>
  </si>
  <si>
    <t>Charges for Use of Sewage Facilities</t>
  </si>
  <si>
    <t>Total Volume charged for the</t>
  </si>
  <si>
    <t>Consumption of Water Supplied</t>
  </si>
  <si>
    <t>Inner area of sewage treatment</t>
  </si>
  <si>
    <t>Outer area of sewage treatment</t>
  </si>
  <si>
    <t>Charges for Water Consumption</t>
  </si>
  <si>
    <t xml:space="preserve"> No. of supplying households</t>
  </si>
  <si>
    <t>Electric Power Consumption by Division of Industry</t>
  </si>
  <si>
    <t>Aug.</t>
  </si>
  <si>
    <t>기타전기기계</t>
  </si>
  <si>
    <t>Others</t>
  </si>
  <si>
    <t>office</t>
  </si>
  <si>
    <t>Mar.</t>
  </si>
  <si>
    <t>한빛(원자력)</t>
  </si>
  <si>
    <t>Month</t>
  </si>
  <si>
    <t>율촌(가스)</t>
  </si>
  <si>
    <t>및 변환장치</t>
  </si>
  <si>
    <t>특별대책</t>
  </si>
  <si>
    <t>처리비용</t>
  </si>
  <si>
    <t>Oct.</t>
  </si>
  <si>
    <t>outlet</t>
  </si>
  <si>
    <t xml:space="preserve">steel </t>
  </si>
  <si>
    <t>주암(수력)</t>
  </si>
  <si>
    <t>화학물 및</t>
  </si>
  <si>
    <t>하 수 도</t>
  </si>
  <si>
    <t>ditch</t>
  </si>
  <si>
    <t xml:space="preserve"> (％)</t>
  </si>
  <si>
    <t>및 통신장비</t>
  </si>
  <si>
    <t>Public</t>
  </si>
  <si>
    <t>Jan.</t>
  </si>
  <si>
    <t>Sewer</t>
  </si>
  <si>
    <t>of wood</t>
  </si>
  <si>
    <t>paper</t>
  </si>
  <si>
    <t>아연도강관</t>
  </si>
  <si>
    <t>faucets</t>
  </si>
  <si>
    <t>보 급 률</t>
  </si>
  <si>
    <t>기타기계</t>
  </si>
  <si>
    <t>스텐레스관</t>
  </si>
  <si>
    <t>연   별</t>
  </si>
  <si>
    <t>Man-</t>
  </si>
  <si>
    <t>회계용기계</t>
  </si>
  <si>
    <t>판매량(t)</t>
  </si>
  <si>
    <t>광양(가스)</t>
  </si>
  <si>
    <t>Feb.</t>
  </si>
  <si>
    <t>가죽제품</t>
  </si>
  <si>
    <t>Circle</t>
  </si>
  <si>
    <t>Rural</t>
  </si>
  <si>
    <t>Area</t>
  </si>
  <si>
    <t>인  구(명)</t>
  </si>
  <si>
    <t>처 리 업</t>
  </si>
  <si>
    <t>급수전수</t>
  </si>
  <si>
    <t>기타제조업</t>
  </si>
  <si>
    <t>metals</t>
  </si>
  <si>
    <t>2차처리</t>
  </si>
  <si>
    <t>Dec.</t>
  </si>
  <si>
    <t>계획연장</t>
  </si>
  <si>
    <t>트레일러</t>
  </si>
  <si>
    <t>apparel</t>
  </si>
  <si>
    <t>Water</t>
  </si>
  <si>
    <t>steel</t>
  </si>
  <si>
    <t>우·오수</t>
  </si>
  <si>
    <t>Sewage</t>
  </si>
  <si>
    <t>월  별</t>
  </si>
  <si>
    <t>섬유의복 및</t>
  </si>
  <si>
    <t>계획면적</t>
  </si>
  <si>
    <t>서비스업</t>
  </si>
  <si>
    <t>판매소수</t>
  </si>
  <si>
    <t>종이제품</t>
  </si>
  <si>
    <t>연간부과량</t>
  </si>
  <si>
    <t>농림수산업</t>
  </si>
  <si>
    <t>Urban</t>
  </si>
  <si>
    <t>Office</t>
  </si>
  <si>
    <t>Storm&amp;</t>
  </si>
  <si>
    <t>기   타</t>
  </si>
  <si>
    <t>Service</t>
  </si>
  <si>
    <t>연  별</t>
  </si>
  <si>
    <t>Gutter</t>
  </si>
  <si>
    <t>호남(유연탄)</t>
  </si>
  <si>
    <t>Si, Gun</t>
  </si>
  <si>
    <t>length</t>
  </si>
  <si>
    <t>Special</t>
  </si>
  <si>
    <t xml:space="preserve">metal </t>
  </si>
  <si>
    <t>Nov.</t>
  </si>
  <si>
    <t>시설연장</t>
  </si>
  <si>
    <t>Planned</t>
  </si>
  <si>
    <t>amount</t>
  </si>
  <si>
    <t>점유율(%)</t>
  </si>
  <si>
    <t>n.e.c.</t>
  </si>
  <si>
    <t>rate</t>
  </si>
  <si>
    <t>총 인 구</t>
  </si>
  <si>
    <t>나무제품</t>
  </si>
  <si>
    <t>기  타</t>
  </si>
  <si>
    <t>Jun.</t>
  </si>
  <si>
    <t>화학제품</t>
  </si>
  <si>
    <t>area</t>
  </si>
  <si>
    <t>음식료품 및</t>
  </si>
  <si>
    <t>Mining</t>
  </si>
  <si>
    <t>mineral</t>
  </si>
  <si>
    <t>급수인구</t>
  </si>
  <si>
    <t>기기 및 시계</t>
  </si>
  <si>
    <t>Open</t>
  </si>
  <si>
    <t>Plastic</t>
  </si>
  <si>
    <t>Naju-si</t>
  </si>
  <si>
    <t xml:space="preserve">Steel </t>
  </si>
  <si>
    <t>연    별</t>
  </si>
  <si>
    <t>금속산업</t>
  </si>
  <si>
    <t>Total</t>
  </si>
  <si>
    <t>현실화율(％)</t>
  </si>
  <si>
    <t>System</t>
  </si>
  <si>
    <t xml:space="preserve"> rate</t>
  </si>
  <si>
    <t>hole</t>
  </si>
  <si>
    <t>시 군 별</t>
  </si>
  <si>
    <t>Distri-</t>
  </si>
  <si>
    <t>총 면 적</t>
  </si>
  <si>
    <t>Apr.</t>
  </si>
  <si>
    <t>수  계</t>
  </si>
  <si>
    <t>지   역</t>
  </si>
  <si>
    <t>조립금속</t>
  </si>
  <si>
    <t>재생자료</t>
  </si>
  <si>
    <t>bution</t>
  </si>
  <si>
    <t>Year</t>
  </si>
  <si>
    <t>기록매체</t>
  </si>
  <si>
    <t>Jul.</t>
  </si>
  <si>
    <t>광물제품</t>
  </si>
  <si>
    <t>(개소)</t>
  </si>
  <si>
    <t>시설용량</t>
  </si>
  <si>
    <t>1차처리</t>
  </si>
  <si>
    <t>총  인  구</t>
  </si>
  <si>
    <t>담배제조업</t>
  </si>
  <si>
    <t>자동차 및</t>
  </si>
  <si>
    <t>Plant</t>
  </si>
  <si>
    <t>wearing</t>
  </si>
  <si>
    <t>운송장비</t>
  </si>
  <si>
    <t>tobacco</t>
  </si>
  <si>
    <t xml:space="preserve">     Population of Benefiting from Waste Water</t>
  </si>
  <si>
    <t xml:space="preserve"> Electric Power Consumption by Use</t>
  </si>
  <si>
    <r>
      <t>욕탕용</t>
    </r>
    <r>
      <rPr>
        <sz val="10"/>
        <color indexed="8"/>
        <rFont val="Arial Narrow"/>
        <family val="2"/>
      </rPr>
      <t/>
    </r>
  </si>
  <si>
    <t xml:space="preserve">Generating facilities </t>
  </si>
  <si>
    <t>electricity generation</t>
  </si>
  <si>
    <t>Public Water Services</t>
  </si>
  <si>
    <t>No. of total households</t>
  </si>
  <si>
    <t>Treatment(Million won)</t>
  </si>
  <si>
    <t xml:space="preserve"> Electricity Generation</t>
  </si>
  <si>
    <t>보성군</t>
  </si>
  <si>
    <t>(㎢)</t>
  </si>
  <si>
    <t>(m)</t>
  </si>
  <si>
    <t>(%)</t>
  </si>
  <si>
    <t>면 적</t>
  </si>
  <si>
    <t>받이</t>
  </si>
  <si>
    <t>2월</t>
  </si>
  <si>
    <t>급수량</t>
  </si>
  <si>
    <t>비시가</t>
  </si>
  <si>
    <t>시가</t>
  </si>
  <si>
    <t>주철관</t>
  </si>
  <si>
    <t>(명)</t>
  </si>
  <si>
    <t>사각형</t>
  </si>
  <si>
    <t>6월</t>
  </si>
  <si>
    <t>업무용</t>
  </si>
  <si>
    <t>측 구</t>
  </si>
  <si>
    <t>공업용</t>
  </si>
  <si>
    <t>곡성군</t>
  </si>
  <si>
    <t>강진군</t>
  </si>
  <si>
    <t>완도군</t>
  </si>
  <si>
    <t>진도군</t>
  </si>
  <si>
    <t>구례군</t>
  </si>
  <si>
    <t>토구</t>
  </si>
  <si>
    <t>화순군</t>
  </si>
  <si>
    <t>순천시</t>
  </si>
  <si>
    <t>및</t>
  </si>
  <si>
    <t>영광군</t>
  </si>
  <si>
    <t xml:space="preserve"> </t>
  </si>
  <si>
    <t>장흥군</t>
  </si>
  <si>
    <t>장성군</t>
  </si>
  <si>
    <t>함평군</t>
  </si>
  <si>
    <t>해남군</t>
  </si>
  <si>
    <t>합 계</t>
  </si>
  <si>
    <t>영암군</t>
  </si>
  <si>
    <t>계</t>
  </si>
  <si>
    <t>1월</t>
  </si>
  <si>
    <t>가정용</t>
  </si>
  <si>
    <t>고흥군</t>
  </si>
  <si>
    <t>5월</t>
  </si>
  <si>
    <t>11월</t>
  </si>
  <si>
    <t>7월</t>
  </si>
  <si>
    <t>맨홀</t>
  </si>
  <si>
    <t>무안군</t>
  </si>
  <si>
    <t>여수시</t>
  </si>
  <si>
    <t>영업용</t>
  </si>
  <si>
    <t>8월</t>
  </si>
  <si>
    <t>9월</t>
  </si>
  <si>
    <t>보급률</t>
  </si>
  <si>
    <t>부과액</t>
  </si>
  <si>
    <t>4월</t>
  </si>
  <si>
    <t>3차</t>
  </si>
  <si>
    <t>담양군</t>
  </si>
  <si>
    <t>개 거</t>
  </si>
  <si>
    <t>원형</t>
  </si>
  <si>
    <t>3월</t>
  </si>
  <si>
    <t>토실·</t>
  </si>
  <si>
    <t>연 별</t>
  </si>
  <si>
    <t>and</t>
  </si>
  <si>
    <t>10월</t>
  </si>
  <si>
    <t>월 별</t>
  </si>
  <si>
    <t>12월</t>
  </si>
  <si>
    <t>목포시</t>
  </si>
  <si>
    <t>나주시</t>
  </si>
  <si>
    <t>광양시</t>
  </si>
  <si>
    <t>신안군</t>
  </si>
  <si>
    <t>(개)</t>
  </si>
  <si>
    <t>F=(C/Ex100)</t>
  </si>
  <si>
    <t>rded media</t>
  </si>
  <si>
    <t>Goheung-gun</t>
  </si>
  <si>
    <t>(백만원)(D)</t>
  </si>
  <si>
    <t>Recycling</t>
  </si>
  <si>
    <t>and n.e.c.</t>
  </si>
  <si>
    <t>처리원가(원/톤)</t>
  </si>
  <si>
    <t>Wando-gun</t>
  </si>
  <si>
    <t>the local</t>
  </si>
  <si>
    <t>Cast  iron</t>
  </si>
  <si>
    <t>Gas Supply</t>
  </si>
  <si>
    <t>Yeongam-gun</t>
  </si>
  <si>
    <t>Average of</t>
  </si>
  <si>
    <t>Houseinlet</t>
  </si>
  <si>
    <t>transport</t>
  </si>
  <si>
    <t>Haenam-gun</t>
  </si>
  <si>
    <t>Percentage</t>
  </si>
  <si>
    <t>printing</t>
  </si>
  <si>
    <t>(백만원)(B)</t>
  </si>
  <si>
    <t>Shinan-gun</t>
  </si>
  <si>
    <t>equipment</t>
  </si>
  <si>
    <t>Industrial</t>
  </si>
  <si>
    <t>Residential</t>
  </si>
  <si>
    <t>Peak load</t>
  </si>
  <si>
    <t>Mokpo-si</t>
  </si>
  <si>
    <t>machinery</t>
  </si>
  <si>
    <t>하수처리구역 외</t>
  </si>
  <si>
    <t>population</t>
  </si>
  <si>
    <t>Population</t>
  </si>
  <si>
    <t>Furniture</t>
  </si>
  <si>
    <t>Hwasun-gun</t>
  </si>
  <si>
    <t>(천톤) (A)</t>
  </si>
  <si>
    <t>apparatuses</t>
  </si>
  <si>
    <t>and cork</t>
  </si>
  <si>
    <t>products</t>
  </si>
  <si>
    <t>nonmetallic</t>
  </si>
  <si>
    <t>Publishing,</t>
  </si>
  <si>
    <t>Amount sold</t>
  </si>
  <si>
    <t>Business</t>
  </si>
  <si>
    <t>chemical</t>
  </si>
  <si>
    <t>Gangjin-gun</t>
  </si>
  <si>
    <t>Damyang-gun</t>
  </si>
  <si>
    <t>Quadrangle</t>
  </si>
  <si>
    <t>Suncheon-si</t>
  </si>
  <si>
    <t>Stainless</t>
  </si>
  <si>
    <t>Jindo-gun</t>
  </si>
  <si>
    <t>Yeosu-si</t>
  </si>
  <si>
    <t>Butane gas</t>
  </si>
  <si>
    <t>Gurye-gun</t>
  </si>
  <si>
    <t>Constructed</t>
  </si>
  <si>
    <t>beverages</t>
  </si>
  <si>
    <t>Number of</t>
  </si>
  <si>
    <t>Muan-gun</t>
  </si>
  <si>
    <t>Domestic</t>
  </si>
  <si>
    <t>하수처리구역 내</t>
  </si>
  <si>
    <t>supplied</t>
  </si>
  <si>
    <t>capacity</t>
  </si>
  <si>
    <t xml:space="preserve">rate of </t>
  </si>
  <si>
    <t>평균단가(원/톤)</t>
  </si>
  <si>
    <t>Amount of</t>
  </si>
  <si>
    <t>Boseong-gun</t>
  </si>
  <si>
    <t>and leather</t>
  </si>
  <si>
    <t>Galvanized</t>
  </si>
  <si>
    <t xml:space="preserve">apparatuse </t>
  </si>
  <si>
    <t>Propane gas(LPG)</t>
  </si>
  <si>
    <t>Amounts charged for</t>
  </si>
  <si>
    <t xml:space="preserve"> and optical ins-</t>
  </si>
  <si>
    <t>tches and clocks</t>
  </si>
  <si>
    <t xml:space="preserve">&amp; communication </t>
  </si>
  <si>
    <t>10. 하수도 인구 및 보급률</t>
  </si>
  <si>
    <t>3. 제조업 중분류별 전력사용량</t>
  </si>
  <si>
    <t>12. 하  수  관  거(속)</t>
  </si>
  <si>
    <t>per person a day</t>
  </si>
  <si>
    <t>9. 급 수 사 용 료 부 과</t>
  </si>
  <si>
    <t>forestry &amp; fishing</t>
  </si>
  <si>
    <t>Public Water Pipe</t>
  </si>
  <si>
    <t>2. 용 도 별 전 력 사 용 량</t>
  </si>
  <si>
    <t>Sewage Pipe(Cont'd)</t>
  </si>
  <si>
    <t>Expense of Sewage</t>
  </si>
  <si>
    <t>nents, television</t>
  </si>
  <si>
    <t xml:space="preserve"> hicles, trailers </t>
  </si>
  <si>
    <t>Liquefied natural gas(LNG)</t>
  </si>
  <si>
    <t>Number of selling stores</t>
  </si>
  <si>
    <t xml:space="preserve"> LNG Supply Rate by Region</t>
  </si>
  <si>
    <t>C=(B/Ax1000)</t>
  </si>
  <si>
    <t>products, exc-</t>
  </si>
  <si>
    <t>Jangheung-gun</t>
  </si>
  <si>
    <t xml:space="preserve">ept machinery </t>
  </si>
  <si>
    <t xml:space="preserve">5. 도시가스 보급률  </t>
  </si>
  <si>
    <t xml:space="preserve">Sewage Pipe </t>
  </si>
  <si>
    <t xml:space="preserve"> Supply rate</t>
  </si>
  <si>
    <t>benefit &amp; cost</t>
  </si>
  <si>
    <t>Hampyeong-gun</t>
  </si>
  <si>
    <t>1. 발  전  현  황</t>
  </si>
  <si>
    <t>Amount of water</t>
  </si>
  <si>
    <t>Population in</t>
  </si>
  <si>
    <t>Manufacturing</t>
  </si>
  <si>
    <t>폐수 종말처리인구(명)</t>
  </si>
  <si>
    <t>Water supply</t>
  </si>
  <si>
    <t>6. 상    수    도</t>
  </si>
  <si>
    <t>Gokseong-gun</t>
  </si>
  <si>
    <t>8. 급 수 사 용 량</t>
  </si>
  <si>
    <t>Advanced(b3)</t>
  </si>
  <si>
    <t>and furniture</t>
  </si>
  <si>
    <t>11. 하수사용료 부과</t>
  </si>
  <si>
    <t xml:space="preserve">Public bath </t>
  </si>
  <si>
    <t>Distribution</t>
  </si>
  <si>
    <t>단위 : ㎢, m, 개</t>
  </si>
  <si>
    <t>Year
Si, Gun</t>
  </si>
  <si>
    <t>Classified pipe</t>
  </si>
  <si>
    <t>ction of reco-</t>
  </si>
  <si>
    <t>measure area</t>
  </si>
  <si>
    <t>Gwangyang-si</t>
  </si>
  <si>
    <t>4. 가 스 공 급 량</t>
  </si>
  <si>
    <t>7. 상  수  도  관</t>
  </si>
  <si>
    <t>Unit : person</t>
  </si>
  <si>
    <t>truments, wa-</t>
  </si>
  <si>
    <t>machinery and</t>
  </si>
  <si>
    <t>equipment and</t>
  </si>
  <si>
    <t>12. 하  수  관  거</t>
  </si>
  <si>
    <t>하수 종말처리인구(명)</t>
  </si>
  <si>
    <t>Biological(b2)</t>
  </si>
  <si>
    <t>Unit : place</t>
  </si>
  <si>
    <t>Yeonggwang-gun</t>
  </si>
  <si>
    <t>Average load</t>
  </si>
  <si>
    <t>Mechanic(b1)</t>
  </si>
  <si>
    <t>and reprodu-</t>
  </si>
  <si>
    <t>Jangseong-gun</t>
  </si>
  <si>
    <t>semitrailers</t>
  </si>
  <si>
    <t>Actual rate of</t>
  </si>
  <si>
    <t>Agriculture,</t>
  </si>
  <si>
    <t>manufac-turing</t>
  </si>
  <si>
    <t>E=(D/Ax1000)</t>
  </si>
  <si>
    <t>Water-supply</t>
  </si>
  <si>
    <t>발전소별</t>
  </si>
  <si>
    <r>
      <t xml:space="preserve">290   </t>
    </r>
    <r>
      <rPr>
        <sz val="10"/>
        <rFont val="바탕"/>
        <family val="1"/>
        <charset val="129"/>
      </rPr>
      <t>Ⅷ</t>
    </r>
    <r>
      <rPr>
        <sz val="10"/>
        <rFont val="Arial Narrow"/>
        <family val="2"/>
      </rPr>
      <t xml:space="preserve">. </t>
    </r>
    <r>
      <rPr>
        <sz val="10"/>
        <rFont val="바탕"/>
        <family val="1"/>
        <charset val="129"/>
      </rPr>
      <t>전기</t>
    </r>
    <r>
      <rPr>
        <sz val="10"/>
        <rFont val="Arial Narrow"/>
        <family val="2"/>
      </rPr>
      <t>·</t>
    </r>
    <r>
      <rPr>
        <sz val="10"/>
        <rFont val="바탕"/>
        <family val="1"/>
        <charset val="129"/>
      </rPr>
      <t>가스</t>
    </r>
    <r>
      <rPr>
        <sz val="10"/>
        <rFont val="Arial Narrow"/>
        <family val="2"/>
      </rPr>
      <t>·</t>
    </r>
    <r>
      <rPr>
        <sz val="10"/>
        <rFont val="바탕"/>
        <family val="1"/>
        <charset val="129"/>
      </rPr>
      <t>수도</t>
    </r>
    <phoneticPr fontId="22" type="noConversion"/>
  </si>
  <si>
    <r>
      <rPr>
        <sz val="10"/>
        <rFont val="바탕"/>
        <family val="1"/>
        <charset val="129"/>
      </rPr>
      <t>Ⅷ</t>
    </r>
    <r>
      <rPr>
        <sz val="10"/>
        <rFont val="Arial Narrow"/>
        <family val="2"/>
      </rPr>
      <t>. Electricity, Gas and Water-Supply   287</t>
    </r>
    <phoneticPr fontId="22" type="noConversion"/>
  </si>
  <si>
    <r>
      <t xml:space="preserve">288   </t>
    </r>
    <r>
      <rPr>
        <sz val="10"/>
        <rFont val="바탕"/>
        <family val="1"/>
        <charset val="129"/>
      </rPr>
      <t>Ⅷ</t>
    </r>
    <r>
      <rPr>
        <sz val="10"/>
        <rFont val="Arial Narrow"/>
        <family val="2"/>
      </rPr>
      <t xml:space="preserve">. </t>
    </r>
    <r>
      <rPr>
        <sz val="10"/>
        <rFont val="바탕"/>
        <family val="1"/>
        <charset val="129"/>
      </rPr>
      <t>전기</t>
    </r>
    <r>
      <rPr>
        <sz val="10"/>
        <rFont val="Arial Narrow"/>
        <family val="2"/>
      </rPr>
      <t>·</t>
    </r>
    <r>
      <rPr>
        <sz val="10"/>
        <rFont val="바탕"/>
        <family val="1"/>
        <charset val="129"/>
      </rPr>
      <t>가스</t>
    </r>
    <r>
      <rPr>
        <sz val="10"/>
        <rFont val="Arial Narrow"/>
        <family val="2"/>
      </rPr>
      <t>·</t>
    </r>
    <r>
      <rPr>
        <sz val="10"/>
        <rFont val="바탕"/>
        <family val="1"/>
        <charset val="129"/>
      </rPr>
      <t>수도</t>
    </r>
    <phoneticPr fontId="22" type="noConversion"/>
  </si>
  <si>
    <r>
      <rPr>
        <sz val="10"/>
        <rFont val="바탕"/>
        <family val="1"/>
        <charset val="129"/>
      </rPr>
      <t>Ⅷ</t>
    </r>
    <r>
      <rPr>
        <sz val="10"/>
        <rFont val="Arial Narrow"/>
        <family val="2"/>
      </rPr>
      <t>. Electricity, Gas and Water-Supply   289</t>
    </r>
    <phoneticPr fontId="22" type="noConversion"/>
  </si>
  <si>
    <r>
      <rPr>
        <sz val="10"/>
        <rFont val="바탕"/>
        <family val="1"/>
        <charset val="129"/>
      </rPr>
      <t>Ⅷ</t>
    </r>
    <r>
      <rPr>
        <sz val="10"/>
        <rFont val="Arial Narrow"/>
        <family val="2"/>
      </rPr>
      <t>. Electricity, Gas and Water-Supply   291</t>
    </r>
    <phoneticPr fontId="22" type="noConversion"/>
  </si>
  <si>
    <r>
      <t xml:space="preserve">292   </t>
    </r>
    <r>
      <rPr>
        <sz val="10"/>
        <rFont val="바탕"/>
        <family val="1"/>
        <charset val="129"/>
      </rPr>
      <t>Ⅷ</t>
    </r>
    <r>
      <rPr>
        <sz val="10"/>
        <rFont val="Arial Narrow"/>
        <family val="2"/>
      </rPr>
      <t xml:space="preserve">. </t>
    </r>
    <r>
      <rPr>
        <sz val="10"/>
        <rFont val="바탕"/>
        <family val="1"/>
        <charset val="129"/>
      </rPr>
      <t>전기</t>
    </r>
    <r>
      <rPr>
        <sz val="10"/>
        <rFont val="Arial Narrow"/>
        <family val="2"/>
      </rPr>
      <t>·</t>
    </r>
    <r>
      <rPr>
        <sz val="10"/>
        <rFont val="바탕"/>
        <family val="1"/>
        <charset val="129"/>
      </rPr>
      <t>가스</t>
    </r>
    <r>
      <rPr>
        <sz val="10"/>
        <rFont val="Arial Narrow"/>
        <family val="2"/>
      </rPr>
      <t>·</t>
    </r>
    <r>
      <rPr>
        <sz val="10"/>
        <rFont val="바탕"/>
        <family val="1"/>
        <charset val="129"/>
      </rPr>
      <t>수도</t>
    </r>
    <phoneticPr fontId="22" type="noConversion"/>
  </si>
  <si>
    <r>
      <rPr>
        <sz val="10"/>
        <rFont val="바탕"/>
        <family val="1"/>
        <charset val="129"/>
      </rPr>
      <t>Ⅷ</t>
    </r>
    <r>
      <rPr>
        <sz val="10"/>
        <rFont val="Arial Narrow"/>
        <family val="2"/>
      </rPr>
      <t>. Electricity, Gas and Water-Supply   293</t>
    </r>
    <phoneticPr fontId="22" type="noConversion"/>
  </si>
  <si>
    <r>
      <t xml:space="preserve">Unit : </t>
    </r>
    <r>
      <rPr>
        <sz val="9"/>
        <rFont val="돋움"/>
        <family val="3"/>
        <charset val="129"/>
      </rPr>
      <t>㎢</t>
    </r>
    <r>
      <rPr>
        <sz val="9"/>
        <rFont val="Arial Narrow"/>
        <family val="2"/>
      </rPr>
      <t>, m, each</t>
    </r>
  </si>
  <si>
    <r>
      <t>(</t>
    </r>
    <r>
      <rPr>
        <sz val="10"/>
        <rFont val="돋움"/>
        <family val="3"/>
        <charset val="129"/>
      </rPr>
      <t>％</t>
    </r>
    <r>
      <rPr>
        <sz val="10"/>
        <rFont val="Arial Narrow"/>
        <family val="2"/>
      </rPr>
      <t>)</t>
    </r>
  </si>
  <si>
    <r>
      <t>2</t>
    </r>
    <r>
      <rPr>
        <sz val="10"/>
        <color indexed="8"/>
        <rFont val="Arial Narrow"/>
        <family val="2"/>
      </rPr>
      <t>76</t>
    </r>
    <r>
      <rPr>
        <sz val="10"/>
        <color indexed="8"/>
        <rFont val="Arial Narrow"/>
        <family val="2"/>
      </rPr>
      <t xml:space="preserve">   </t>
    </r>
    <r>
      <rPr>
        <sz val="10"/>
        <color indexed="8"/>
        <rFont val="바탕"/>
        <family val="1"/>
        <charset val="129"/>
      </rPr>
      <t>Ⅷ</t>
    </r>
    <r>
      <rPr>
        <sz val="10"/>
        <color indexed="8"/>
        <rFont val="Arial Narrow"/>
        <family val="2"/>
      </rPr>
      <t xml:space="preserve">. </t>
    </r>
    <r>
      <rPr>
        <sz val="10"/>
        <color indexed="8"/>
        <rFont val="바탕"/>
        <family val="1"/>
        <charset val="129"/>
      </rPr>
      <t>전기</t>
    </r>
    <r>
      <rPr>
        <sz val="10"/>
        <color indexed="8"/>
        <rFont val="Arial Narrow"/>
        <family val="2"/>
      </rPr>
      <t>·</t>
    </r>
    <r>
      <rPr>
        <sz val="10"/>
        <color indexed="8"/>
        <rFont val="바탕"/>
        <family val="1"/>
        <charset val="129"/>
      </rPr>
      <t>가스</t>
    </r>
    <r>
      <rPr>
        <sz val="10"/>
        <color indexed="8"/>
        <rFont val="Arial Narrow"/>
        <family val="2"/>
      </rPr>
      <t>·</t>
    </r>
    <r>
      <rPr>
        <sz val="10"/>
        <color indexed="8"/>
        <rFont val="바탕"/>
        <family val="1"/>
        <charset val="129"/>
      </rPr>
      <t>수도</t>
    </r>
    <phoneticPr fontId="22" type="noConversion"/>
  </si>
  <si>
    <r>
      <t>2</t>
    </r>
    <r>
      <rPr>
        <sz val="10"/>
        <color indexed="8"/>
        <rFont val="Arial Narrow"/>
        <family val="2"/>
      </rPr>
      <t>7</t>
    </r>
    <r>
      <rPr>
        <sz val="10"/>
        <color indexed="8"/>
        <rFont val="Arial Narrow"/>
        <family val="2"/>
      </rPr>
      <t>8</t>
    </r>
    <r>
      <rPr>
        <sz val="10"/>
        <color indexed="8"/>
        <rFont val="Arial Narrow"/>
        <family val="2"/>
      </rPr>
      <t xml:space="preserve">   </t>
    </r>
    <r>
      <rPr>
        <sz val="10"/>
        <color indexed="8"/>
        <rFont val="바탕"/>
        <family val="1"/>
        <charset val="129"/>
      </rPr>
      <t>Ⅷ</t>
    </r>
    <r>
      <rPr>
        <sz val="10"/>
        <color indexed="8"/>
        <rFont val="Arial Narrow"/>
        <family val="2"/>
      </rPr>
      <t xml:space="preserve">. </t>
    </r>
    <r>
      <rPr>
        <sz val="10"/>
        <color indexed="8"/>
        <rFont val="바탕"/>
        <family val="1"/>
        <charset val="129"/>
      </rPr>
      <t>전기</t>
    </r>
    <r>
      <rPr>
        <sz val="10"/>
        <color indexed="8"/>
        <rFont val="Arial Narrow"/>
        <family val="2"/>
      </rPr>
      <t>·</t>
    </r>
    <r>
      <rPr>
        <sz val="10"/>
        <color indexed="8"/>
        <rFont val="바탕"/>
        <family val="1"/>
        <charset val="129"/>
      </rPr>
      <t>가스</t>
    </r>
    <r>
      <rPr>
        <sz val="10"/>
        <color indexed="8"/>
        <rFont val="Arial Narrow"/>
        <family val="2"/>
      </rPr>
      <t>·</t>
    </r>
    <r>
      <rPr>
        <sz val="10"/>
        <color indexed="8"/>
        <rFont val="바탕"/>
        <family val="1"/>
        <charset val="129"/>
      </rPr>
      <t>수도</t>
    </r>
    <phoneticPr fontId="22" type="noConversion"/>
  </si>
  <si>
    <r>
      <t>28</t>
    </r>
    <r>
      <rPr>
        <sz val="10"/>
        <color indexed="8"/>
        <rFont val="Arial Narrow"/>
        <family val="2"/>
      </rPr>
      <t>0</t>
    </r>
    <r>
      <rPr>
        <sz val="10"/>
        <color indexed="8"/>
        <rFont val="Arial Narrow"/>
        <family val="2"/>
      </rPr>
      <t xml:space="preserve">   </t>
    </r>
    <r>
      <rPr>
        <sz val="10"/>
        <color indexed="8"/>
        <rFont val="바탕"/>
        <family val="1"/>
        <charset val="129"/>
      </rPr>
      <t>Ⅷ</t>
    </r>
    <r>
      <rPr>
        <sz val="10"/>
        <color indexed="8"/>
        <rFont val="Arial Narrow"/>
        <family val="2"/>
      </rPr>
      <t xml:space="preserve">. </t>
    </r>
    <r>
      <rPr>
        <sz val="10"/>
        <color indexed="8"/>
        <rFont val="바탕"/>
        <family val="1"/>
        <charset val="129"/>
      </rPr>
      <t>전기</t>
    </r>
    <r>
      <rPr>
        <sz val="10"/>
        <color indexed="8"/>
        <rFont val="Arial Narrow"/>
        <family val="2"/>
      </rPr>
      <t>·</t>
    </r>
    <r>
      <rPr>
        <sz val="10"/>
        <color indexed="8"/>
        <rFont val="바탕"/>
        <family val="1"/>
        <charset val="129"/>
      </rPr>
      <t>가스</t>
    </r>
    <r>
      <rPr>
        <sz val="10"/>
        <color indexed="8"/>
        <rFont val="Arial Narrow"/>
        <family val="2"/>
      </rPr>
      <t>·</t>
    </r>
    <r>
      <rPr>
        <sz val="10"/>
        <color indexed="8"/>
        <rFont val="바탕"/>
        <family val="1"/>
        <charset val="129"/>
      </rPr>
      <t>수도</t>
    </r>
    <phoneticPr fontId="22" type="noConversion"/>
  </si>
  <si>
    <r>
      <t>Ⅷ</t>
    </r>
    <r>
      <rPr>
        <sz val="10"/>
        <color indexed="8"/>
        <rFont val="Arial Narrow"/>
        <family val="2"/>
      </rPr>
      <t>. Electricity, Gas and Water-Supply   281</t>
    </r>
    <phoneticPr fontId="22" type="noConversion"/>
  </si>
  <si>
    <r>
      <rPr>
        <sz val="10"/>
        <color indexed="8"/>
        <rFont val="바탕체"/>
        <family val="1"/>
        <charset val="129"/>
      </rPr>
      <t>Ⅷ</t>
    </r>
    <r>
      <rPr>
        <sz val="10"/>
        <color indexed="8"/>
        <rFont val="Arial Narrow"/>
        <family val="2"/>
      </rPr>
      <t>. Electricity, Gas and Water-Supply   277</t>
    </r>
    <phoneticPr fontId="22" type="noConversion"/>
  </si>
  <si>
    <r>
      <rPr>
        <sz val="10"/>
        <color indexed="8"/>
        <rFont val="바탕체"/>
        <family val="1"/>
        <charset val="129"/>
      </rPr>
      <t>Ⅷ</t>
    </r>
    <r>
      <rPr>
        <sz val="10"/>
        <color indexed="8"/>
        <rFont val="Arial Narrow"/>
        <family val="2"/>
      </rPr>
      <t>. Electricity, Gas and Water-Supply   279</t>
    </r>
    <phoneticPr fontId="22" type="noConversion"/>
  </si>
  <si>
    <r>
      <t xml:space="preserve">282   </t>
    </r>
    <r>
      <rPr>
        <sz val="10"/>
        <rFont val="바탕체"/>
        <family val="1"/>
        <charset val="129"/>
      </rPr>
      <t>Ⅷ</t>
    </r>
    <r>
      <rPr>
        <sz val="10"/>
        <rFont val="Arial Narrow"/>
        <family val="2"/>
      </rPr>
      <t xml:space="preserve">. </t>
    </r>
    <r>
      <rPr>
        <sz val="10"/>
        <rFont val="바탕체"/>
        <family val="1"/>
        <charset val="129"/>
      </rPr>
      <t>전기</t>
    </r>
    <r>
      <rPr>
        <sz val="10"/>
        <rFont val="Arial Narrow"/>
        <family val="2"/>
      </rPr>
      <t>·</t>
    </r>
    <r>
      <rPr>
        <sz val="10"/>
        <rFont val="바탕체"/>
        <family val="1"/>
        <charset val="129"/>
      </rPr>
      <t>가스</t>
    </r>
    <r>
      <rPr>
        <sz val="10"/>
        <rFont val="Arial Narrow"/>
        <family val="2"/>
      </rPr>
      <t>·</t>
    </r>
    <r>
      <rPr>
        <sz val="10"/>
        <rFont val="바탕체"/>
        <family val="1"/>
        <charset val="129"/>
      </rPr>
      <t>수도</t>
    </r>
    <phoneticPr fontId="22" type="noConversion"/>
  </si>
  <si>
    <r>
      <rPr>
        <sz val="10"/>
        <rFont val="바탕"/>
        <family val="1"/>
        <charset val="129"/>
      </rPr>
      <t>Ⅷ</t>
    </r>
    <r>
      <rPr>
        <sz val="10"/>
        <rFont val="Arial Narrow"/>
        <family val="2"/>
      </rPr>
      <t>. Electricity, Gas and Water-Supply   283</t>
    </r>
    <phoneticPr fontId="22" type="noConversion"/>
  </si>
  <si>
    <r>
      <t xml:space="preserve">284   </t>
    </r>
    <r>
      <rPr>
        <sz val="10"/>
        <rFont val="바탕"/>
        <family val="1"/>
        <charset val="129"/>
      </rPr>
      <t>Ⅷ</t>
    </r>
    <r>
      <rPr>
        <sz val="10"/>
        <rFont val="Arial Narrow"/>
        <family val="2"/>
      </rPr>
      <t xml:space="preserve">. </t>
    </r>
    <r>
      <rPr>
        <sz val="10"/>
        <rFont val="바탕"/>
        <family val="1"/>
        <charset val="129"/>
      </rPr>
      <t>전기</t>
    </r>
    <r>
      <rPr>
        <sz val="10"/>
        <rFont val="Arial Narrow"/>
        <family val="2"/>
      </rPr>
      <t>·</t>
    </r>
    <r>
      <rPr>
        <sz val="10"/>
        <rFont val="바탕"/>
        <family val="1"/>
        <charset val="129"/>
      </rPr>
      <t>가스</t>
    </r>
    <r>
      <rPr>
        <sz val="10"/>
        <rFont val="Arial Narrow"/>
        <family val="2"/>
      </rPr>
      <t>·</t>
    </r>
    <r>
      <rPr>
        <sz val="10"/>
        <rFont val="바탕"/>
        <family val="1"/>
        <charset val="129"/>
      </rPr>
      <t>수도</t>
    </r>
    <phoneticPr fontId="22" type="noConversion"/>
  </si>
  <si>
    <r>
      <rPr>
        <sz val="10"/>
        <rFont val="바탕"/>
        <family val="1"/>
        <charset val="129"/>
      </rPr>
      <t>Ⅷ</t>
    </r>
    <r>
      <rPr>
        <sz val="10"/>
        <rFont val="Arial Narrow"/>
        <family val="2"/>
      </rPr>
      <t>. Electricity, Gas and Water-Supply   285</t>
    </r>
    <phoneticPr fontId="22" type="noConversion"/>
  </si>
  <si>
    <r>
      <t xml:space="preserve">286   </t>
    </r>
    <r>
      <rPr>
        <sz val="10"/>
        <rFont val="바탕"/>
        <family val="1"/>
        <charset val="129"/>
      </rPr>
      <t>Ⅷ</t>
    </r>
    <r>
      <rPr>
        <sz val="10"/>
        <rFont val="Arial Narrow"/>
        <family val="2"/>
      </rPr>
      <t xml:space="preserve">. </t>
    </r>
    <r>
      <rPr>
        <sz val="10"/>
        <rFont val="바탕"/>
        <family val="1"/>
        <charset val="129"/>
      </rPr>
      <t>전기</t>
    </r>
    <r>
      <rPr>
        <sz val="10"/>
        <rFont val="Arial Narrow"/>
        <family val="2"/>
      </rPr>
      <t>·</t>
    </r>
    <r>
      <rPr>
        <sz val="10"/>
        <rFont val="바탕"/>
        <family val="1"/>
        <charset val="129"/>
      </rPr>
      <t>가스</t>
    </r>
    <r>
      <rPr>
        <sz val="10"/>
        <rFont val="Arial Narrow"/>
        <family val="2"/>
      </rPr>
      <t>·</t>
    </r>
    <r>
      <rPr>
        <sz val="10"/>
        <rFont val="바탕"/>
        <family val="1"/>
        <charset val="129"/>
      </rPr>
      <t>수도</t>
    </r>
    <phoneticPr fontId="22" type="noConversion"/>
  </si>
  <si>
    <t>계획면적</t>
    <phoneticPr fontId="22" type="noConversion"/>
  </si>
  <si>
    <t>May.</t>
  </si>
  <si>
    <t>1월</t>
    <phoneticPr fontId="22" type="noConversion"/>
  </si>
  <si>
    <r>
      <t xml:space="preserve">Ⅷ. 전기·가스·수도
</t>
    </r>
    <r>
      <rPr>
        <sz val="24"/>
        <color indexed="8"/>
        <rFont val="-윤명조340"/>
        <family val="1"/>
        <charset val="129"/>
      </rPr>
      <t xml:space="preserve">
Electricity, Gas and Water-Supply</t>
    </r>
  </si>
  <si>
    <t>발전량(MWh)</t>
  </si>
  <si>
    <t>평균전력(kW)</t>
  </si>
  <si>
    <t>최대전력(kW)</t>
  </si>
  <si>
    <r>
      <t>연</t>
    </r>
    <r>
      <rPr>
        <sz val="10"/>
        <color indexed="8"/>
        <rFont val="-윤고딕320"/>
        <family val="1"/>
        <charset val="129"/>
      </rPr>
      <t xml:space="preserve">    </t>
    </r>
    <r>
      <rPr>
        <sz val="10"/>
        <rFont val="-윤고딕320"/>
        <family val="1"/>
        <charset val="129"/>
      </rPr>
      <t>별</t>
    </r>
  </si>
  <si>
    <r>
      <t>합</t>
    </r>
    <r>
      <rPr>
        <sz val="10"/>
        <color indexed="8"/>
        <rFont val="-윤고딕320"/>
        <family val="1"/>
        <charset val="129"/>
      </rPr>
      <t xml:space="preserve">  </t>
    </r>
    <r>
      <rPr>
        <sz val="10"/>
        <rFont val="-윤고딕320"/>
        <family val="1"/>
        <charset val="129"/>
      </rPr>
      <t>계</t>
    </r>
  </si>
  <si>
    <r>
      <t>가 정</t>
    </r>
    <r>
      <rPr>
        <sz val="10"/>
        <color indexed="8"/>
        <rFont val="-윤고딕320"/>
        <family val="1"/>
        <charset val="129"/>
      </rPr>
      <t xml:space="preserve"> </t>
    </r>
    <r>
      <rPr>
        <sz val="10"/>
        <rFont val="-윤고딕320"/>
        <family val="1"/>
        <charset val="129"/>
      </rPr>
      <t>용</t>
    </r>
  </si>
  <si>
    <r>
      <t>공</t>
    </r>
    <r>
      <rPr>
        <sz val="10"/>
        <color indexed="8"/>
        <rFont val="-윤고딕320"/>
        <family val="1"/>
        <charset val="129"/>
      </rPr>
      <t xml:space="preserve"> </t>
    </r>
    <r>
      <rPr>
        <sz val="10"/>
        <rFont val="-윤고딕320"/>
        <family val="1"/>
        <charset val="129"/>
      </rPr>
      <t>공</t>
    </r>
    <r>
      <rPr>
        <sz val="10"/>
        <color indexed="8"/>
        <rFont val="-윤고딕320"/>
        <family val="1"/>
        <charset val="129"/>
      </rPr>
      <t xml:space="preserve"> </t>
    </r>
    <r>
      <rPr>
        <sz val="10"/>
        <rFont val="-윤고딕320"/>
        <family val="1"/>
        <charset val="129"/>
      </rPr>
      <t>용</t>
    </r>
  </si>
  <si>
    <r>
      <t>월</t>
    </r>
    <r>
      <rPr>
        <sz val="10"/>
        <color indexed="8"/>
        <rFont val="-윤고딕320"/>
        <family val="1"/>
        <charset val="129"/>
      </rPr>
      <t xml:space="preserve">    </t>
    </r>
    <r>
      <rPr>
        <sz val="10"/>
        <rFont val="-윤고딕320"/>
        <family val="1"/>
        <charset val="129"/>
      </rPr>
      <t>별</t>
    </r>
  </si>
  <si>
    <r>
      <t>광</t>
    </r>
    <r>
      <rPr>
        <sz val="10"/>
        <color indexed="8"/>
        <rFont val="-윤고딕320"/>
        <family val="1"/>
        <charset val="129"/>
      </rPr>
      <t xml:space="preserve">  </t>
    </r>
    <r>
      <rPr>
        <sz val="10"/>
        <rFont val="-윤고딕320"/>
        <family val="1"/>
        <charset val="129"/>
      </rPr>
      <t>업</t>
    </r>
  </si>
  <si>
    <r>
      <t>제</t>
    </r>
    <r>
      <rPr>
        <sz val="10"/>
        <color indexed="8"/>
        <rFont val="-윤고딕320"/>
        <family val="1"/>
        <charset val="129"/>
      </rPr>
      <t xml:space="preserve"> </t>
    </r>
    <r>
      <rPr>
        <sz val="10"/>
        <rFont val="-윤고딕320"/>
        <family val="1"/>
        <charset val="129"/>
      </rPr>
      <t>조</t>
    </r>
    <r>
      <rPr>
        <sz val="10"/>
        <color indexed="8"/>
        <rFont val="-윤고딕320"/>
        <family val="1"/>
        <charset val="129"/>
      </rPr>
      <t xml:space="preserve"> </t>
    </r>
    <r>
      <rPr>
        <sz val="10"/>
        <rFont val="-윤고딕320"/>
        <family val="1"/>
        <charset val="129"/>
      </rPr>
      <t>업</t>
    </r>
  </si>
  <si>
    <r>
      <rPr>
        <sz val="10"/>
        <rFont val="-윤고딕320"/>
        <family val="1"/>
        <charset val="129"/>
      </rPr>
      <t>산 업 용</t>
    </r>
    <r>
      <rPr>
        <sz val="10"/>
        <rFont val="바탕체"/>
        <family val="1"/>
        <charset val="129"/>
      </rPr>
      <t xml:space="preserve">   </t>
    </r>
    <r>
      <rPr>
        <sz val="10"/>
        <color indexed="8"/>
        <rFont val="Arial Narrow"/>
        <family val="2"/>
      </rPr>
      <t>Industry</t>
    </r>
    <phoneticPr fontId="22" type="noConversion"/>
  </si>
  <si>
    <t>점유율(%)</t>
    <phoneticPr fontId="22" type="noConversion"/>
  </si>
  <si>
    <t>목재 및</t>
  </si>
  <si>
    <t>펄프, 종이 및</t>
  </si>
  <si>
    <t>출판, 인쇄</t>
  </si>
  <si>
    <t>제 1 차</t>
  </si>
  <si>
    <t>사무, 계산 및</t>
  </si>
  <si>
    <t>영상, 음향</t>
  </si>
  <si>
    <t>의료, 정밀광학</t>
  </si>
  <si>
    <t>가구 및</t>
  </si>
  <si>
    <t>및 장비</t>
  </si>
  <si>
    <r>
      <t>도</t>
    </r>
    <r>
      <rPr>
        <sz val="10"/>
        <color indexed="8"/>
        <rFont val="-윤고딕320"/>
        <family val="1"/>
        <charset val="129"/>
      </rPr>
      <t xml:space="preserve"> </t>
    </r>
    <r>
      <rPr>
        <sz val="10"/>
        <rFont val="-윤고딕320"/>
        <family val="1"/>
        <charset val="129"/>
      </rPr>
      <t>시</t>
    </r>
    <r>
      <rPr>
        <sz val="10"/>
        <color indexed="8"/>
        <rFont val="-윤고딕320"/>
        <family val="1"/>
        <charset val="129"/>
      </rPr>
      <t xml:space="preserve"> </t>
    </r>
    <r>
      <rPr>
        <sz val="10"/>
        <rFont val="-윤고딕320"/>
        <family val="1"/>
        <charset val="129"/>
      </rPr>
      <t>가</t>
    </r>
    <r>
      <rPr>
        <sz val="10"/>
        <color indexed="8"/>
        <rFont val="-윤고딕320"/>
        <family val="1"/>
        <charset val="129"/>
      </rPr>
      <t xml:space="preserve"> </t>
    </r>
    <r>
      <rPr>
        <sz val="10"/>
        <rFont val="-윤고딕320"/>
        <family val="1"/>
        <charset val="129"/>
      </rPr>
      <t>스</t>
    </r>
  </si>
  <si>
    <r>
      <t>프</t>
    </r>
    <r>
      <rPr>
        <sz val="10"/>
        <color indexed="8"/>
        <rFont val="-윤고딕320"/>
        <family val="1"/>
        <charset val="129"/>
      </rPr>
      <t xml:space="preserve"> </t>
    </r>
    <r>
      <rPr>
        <sz val="10"/>
        <rFont val="-윤고딕320"/>
        <family val="1"/>
        <charset val="129"/>
      </rPr>
      <t>로</t>
    </r>
    <r>
      <rPr>
        <sz val="10"/>
        <color indexed="8"/>
        <rFont val="-윤고딕320"/>
        <family val="1"/>
        <charset val="129"/>
      </rPr>
      <t xml:space="preserve"> </t>
    </r>
    <r>
      <rPr>
        <sz val="10"/>
        <rFont val="-윤고딕320"/>
        <family val="1"/>
        <charset val="129"/>
      </rPr>
      <t>판</t>
    </r>
  </si>
  <si>
    <r>
      <t>부</t>
    </r>
    <r>
      <rPr>
        <sz val="10"/>
        <color indexed="8"/>
        <rFont val="-윤고딕320"/>
        <family val="1"/>
        <charset val="129"/>
      </rPr>
      <t xml:space="preserve">       </t>
    </r>
    <r>
      <rPr>
        <sz val="10"/>
        <rFont val="-윤고딕320"/>
        <family val="1"/>
        <charset val="129"/>
      </rPr>
      <t>탄</t>
    </r>
  </si>
  <si>
    <r>
      <t>판매량</t>
    </r>
    <r>
      <rPr>
        <sz val="10"/>
        <color indexed="8"/>
        <rFont val="-윤고딕320"/>
        <family val="1"/>
        <charset val="129"/>
      </rPr>
      <t>(1000</t>
    </r>
    <r>
      <rPr>
        <sz val="10"/>
        <rFont val="-윤고딕320"/>
        <family val="1"/>
        <charset val="129"/>
      </rPr>
      <t>㎥</t>
    </r>
    <r>
      <rPr>
        <sz val="10"/>
        <color indexed="8"/>
        <rFont val="-윤고딕320"/>
        <family val="1"/>
        <charset val="129"/>
      </rPr>
      <t>)</t>
    </r>
  </si>
  <si>
    <t>제     품</t>
    <phoneticPr fontId="22" type="noConversion"/>
  </si>
  <si>
    <r>
      <t>도시가스</t>
    </r>
    <r>
      <rPr>
        <sz val="10"/>
        <color indexed="8"/>
        <rFont val="-윤고딕320"/>
        <family val="1"/>
        <charset val="129"/>
      </rPr>
      <t xml:space="preserve"> </t>
    </r>
    <r>
      <rPr>
        <sz val="10"/>
        <rFont val="-윤고딕320"/>
        <family val="1"/>
        <charset val="129"/>
      </rPr>
      <t>수요가구</t>
    </r>
    <r>
      <rPr>
        <sz val="10"/>
        <color indexed="8"/>
        <rFont val="-윤고딕320"/>
        <family val="1"/>
        <charset val="129"/>
      </rPr>
      <t xml:space="preserve"> </t>
    </r>
    <r>
      <rPr>
        <sz val="10"/>
        <rFont val="-윤고딕320"/>
        <family val="1"/>
        <charset val="129"/>
      </rPr>
      <t>수</t>
    </r>
    <r>
      <rPr>
        <sz val="10"/>
        <color indexed="8"/>
        <rFont val="-윤고딕320"/>
        <family val="1"/>
        <charset val="129"/>
      </rPr>
      <t>(A)</t>
    </r>
  </si>
  <si>
    <r>
      <t>공급권역</t>
    </r>
    <r>
      <rPr>
        <sz val="10"/>
        <color indexed="8"/>
        <rFont val="-윤고딕320"/>
        <family val="1"/>
        <charset val="129"/>
      </rPr>
      <t xml:space="preserve"> </t>
    </r>
    <r>
      <rPr>
        <sz val="10"/>
        <rFont val="-윤고딕320"/>
        <family val="1"/>
        <charset val="129"/>
      </rPr>
      <t>총</t>
    </r>
    <r>
      <rPr>
        <sz val="10"/>
        <color indexed="8"/>
        <rFont val="-윤고딕320"/>
        <family val="1"/>
        <charset val="129"/>
      </rPr>
      <t xml:space="preserve"> </t>
    </r>
    <r>
      <rPr>
        <sz val="10"/>
        <rFont val="-윤고딕320"/>
        <family val="1"/>
        <charset val="129"/>
      </rPr>
      <t>가구수</t>
    </r>
    <r>
      <rPr>
        <sz val="10"/>
        <color indexed="8"/>
        <rFont val="-윤고딕320"/>
        <family val="1"/>
        <charset val="129"/>
      </rPr>
      <t>(B)</t>
    </r>
  </si>
  <si>
    <t>1일 1인당</t>
  </si>
  <si>
    <t>(㎥/일)</t>
  </si>
  <si>
    <t>급수량(ℓ)</t>
  </si>
  <si>
    <t>강  관</t>
  </si>
  <si>
    <r>
      <rPr>
        <sz val="10"/>
        <rFont val="-윤고딕320"/>
        <family val="1"/>
        <charset val="129"/>
      </rPr>
      <t>도  수  관</t>
    </r>
    <r>
      <rPr>
        <sz val="10"/>
        <rFont val="바탕체"/>
        <family val="1"/>
        <charset val="129"/>
      </rPr>
      <t xml:space="preserve">  </t>
    </r>
    <r>
      <rPr>
        <sz val="10"/>
        <rFont val="Arial Narrow"/>
        <family val="2"/>
      </rPr>
      <t xml:space="preserve"> Aqueduct pipe</t>
    </r>
    <phoneticPr fontId="22" type="noConversion"/>
  </si>
  <si>
    <t>합    계</t>
  </si>
  <si>
    <r>
      <rPr>
        <sz val="10"/>
        <rFont val="-윤고딕320"/>
        <family val="1"/>
        <charset val="129"/>
      </rPr>
      <t xml:space="preserve">급    수    관 </t>
    </r>
    <r>
      <rPr>
        <sz val="10"/>
        <rFont val="Arial Narrow"/>
        <family val="2"/>
      </rPr>
      <t xml:space="preserve">       Water supply pipe</t>
    </r>
    <phoneticPr fontId="22" type="noConversion"/>
  </si>
  <si>
    <r>
      <rPr>
        <sz val="10"/>
        <rFont val="-윤고딕320"/>
        <family val="1"/>
        <charset val="129"/>
      </rPr>
      <t xml:space="preserve">배    수    관 </t>
    </r>
    <r>
      <rPr>
        <sz val="10"/>
        <rFont val="Arial Narrow"/>
        <family val="2"/>
      </rPr>
      <t xml:space="preserve">      Conduit pipe</t>
    </r>
    <phoneticPr fontId="22" type="noConversion"/>
  </si>
  <si>
    <r>
      <rPr>
        <sz val="10"/>
        <rFont val="-윤고딕320"/>
        <family val="1"/>
        <charset val="129"/>
      </rPr>
      <t xml:space="preserve">송    수    관   </t>
    </r>
    <r>
      <rPr>
        <sz val="10"/>
        <rFont val="Arial Narrow"/>
        <family val="2"/>
      </rPr>
      <t xml:space="preserve">    Transmission pipe</t>
    </r>
    <phoneticPr fontId="22" type="noConversion"/>
  </si>
  <si>
    <t>합  계</t>
  </si>
  <si>
    <r>
      <rPr>
        <sz val="10"/>
        <rFont val="-윤고딕320"/>
        <family val="1"/>
        <charset val="129"/>
      </rPr>
      <t>하수도 처리 비용분석</t>
    </r>
    <r>
      <rPr>
        <sz val="10"/>
        <rFont val="바탕체"/>
        <family val="1"/>
        <charset val="129"/>
      </rPr>
      <t xml:space="preserve"> </t>
    </r>
    <r>
      <rPr>
        <sz val="10"/>
        <rFont val="Arial Narrow"/>
        <family val="2"/>
      </rPr>
      <t>(Cost of Sewage Disposal)</t>
    </r>
    <phoneticPr fontId="22" type="noConversion"/>
  </si>
  <si>
    <t>기   타</t>
    <phoneticPr fontId="22" type="noConversion"/>
  </si>
  <si>
    <r>
      <rPr>
        <sz val="10"/>
        <rFont val="-윤고딕320"/>
        <family val="1"/>
        <charset val="129"/>
      </rPr>
      <t xml:space="preserve">암거 </t>
    </r>
    <r>
      <rPr>
        <sz val="10"/>
        <rFont val="돋움"/>
        <family val="3"/>
        <charset val="129"/>
      </rPr>
      <t xml:space="preserve"> </t>
    </r>
    <r>
      <rPr>
        <sz val="10"/>
        <rFont val="Arial Narrow"/>
        <family val="2"/>
      </rPr>
      <t>Culvert</t>
    </r>
    <phoneticPr fontId="22" type="noConversion"/>
  </si>
  <si>
    <r>
      <rPr>
        <sz val="10"/>
        <rFont val="-윤고딕320"/>
        <family val="1"/>
        <charset val="129"/>
      </rPr>
      <t>합  류  식</t>
    </r>
    <r>
      <rPr>
        <sz val="10"/>
        <rFont val="Arial Narrow"/>
        <family val="2"/>
      </rPr>
      <t>(m)    Unclassified pipe</t>
    </r>
    <phoneticPr fontId="22" type="noConversion"/>
  </si>
  <si>
    <r>
      <rPr>
        <sz val="10"/>
        <rFont val="-윤고딕320"/>
        <family val="1"/>
        <charset val="129"/>
      </rPr>
      <t>합류식</t>
    </r>
    <r>
      <rPr>
        <sz val="10"/>
        <rFont val="바탕체"/>
        <family val="1"/>
        <charset val="129"/>
      </rPr>
      <t xml:space="preserve">(m)  </t>
    </r>
    <r>
      <rPr>
        <sz val="10"/>
        <rFont val="Arial Narrow"/>
        <family val="2"/>
      </rPr>
      <t>Unclassified pipe</t>
    </r>
    <phoneticPr fontId="22" type="noConversion"/>
  </si>
  <si>
    <r>
      <rPr>
        <sz val="10"/>
        <rFont val="-윤고딕320"/>
        <family val="1"/>
        <charset val="129"/>
      </rPr>
      <t>오수관거</t>
    </r>
    <r>
      <rPr>
        <sz val="10"/>
        <rFont val="돋움"/>
        <family val="3"/>
        <charset val="129"/>
      </rPr>
      <t xml:space="preserve">     </t>
    </r>
    <r>
      <rPr>
        <sz val="10"/>
        <rFont val="Arial Narrow"/>
        <family val="2"/>
      </rPr>
      <t>Sewage pipe Line</t>
    </r>
    <phoneticPr fontId="22" type="noConversion"/>
  </si>
  <si>
    <r>
      <rPr>
        <sz val="10"/>
        <rFont val="-윤고딕320"/>
        <family val="1"/>
        <charset val="129"/>
      </rPr>
      <t xml:space="preserve"> 분 류 식</t>
    </r>
    <r>
      <rPr>
        <sz val="10"/>
        <rFont val="Arial Narrow"/>
        <family val="2"/>
      </rPr>
      <t>(m)</t>
    </r>
    <phoneticPr fontId="22" type="noConversion"/>
  </si>
  <si>
    <r>
      <rPr>
        <sz val="10"/>
        <rFont val="-윤고딕320"/>
        <family val="1"/>
        <charset val="129"/>
      </rPr>
      <t>암거</t>
    </r>
    <r>
      <rPr>
        <sz val="10"/>
        <rFont val="바탕"/>
        <family val="1"/>
        <charset val="129"/>
      </rPr>
      <t xml:space="preserve">  </t>
    </r>
    <r>
      <rPr>
        <sz val="10"/>
        <rFont val="Arial Narrow"/>
        <family val="2"/>
      </rPr>
      <t>Culvert</t>
    </r>
    <phoneticPr fontId="22" type="noConversion"/>
  </si>
  <si>
    <r>
      <rPr>
        <sz val="10"/>
        <rFont val="-윤고딕320"/>
        <family val="1"/>
        <charset val="129"/>
      </rPr>
      <t xml:space="preserve">우수관거  </t>
    </r>
    <r>
      <rPr>
        <sz val="10"/>
        <rFont val="Arial Narrow"/>
        <family val="2"/>
      </rPr>
      <t xml:space="preserve">   Rain Water pipe Line</t>
    </r>
    <phoneticPr fontId="22" type="noConversion"/>
  </si>
  <si>
    <t>연   별
시군별</t>
    <phoneticPr fontId="22" type="noConversion"/>
  </si>
  <si>
    <t>동  관</t>
    <phoneticPr fontId="22" type="noConversion"/>
  </si>
  <si>
    <t>Mokpo-si</t>
    <phoneticPr fontId="22" type="noConversion"/>
  </si>
  <si>
    <t xml:space="preserve"> Hanbit </t>
  </si>
  <si>
    <t>여수(유연탄)</t>
  </si>
  <si>
    <t xml:space="preserve"> Yeosu </t>
  </si>
  <si>
    <t xml:space="preserve"> Honam </t>
  </si>
  <si>
    <t xml:space="preserve"> Juam(Hydro Power) </t>
  </si>
  <si>
    <t>소수력</t>
  </si>
  <si>
    <t xml:space="preserve"> Small Hydro Power </t>
  </si>
  <si>
    <t>태양광</t>
  </si>
  <si>
    <t xml:space="preserve"> Solar Power </t>
  </si>
  <si>
    <t>풍력</t>
  </si>
  <si>
    <t xml:space="preserve"> Wind Power </t>
  </si>
  <si>
    <t xml:space="preserve"> etc. </t>
  </si>
  <si>
    <t>자료: 에너지신산업과</t>
    <phoneticPr fontId="22" type="noConversion"/>
  </si>
  <si>
    <t>단위: MWh</t>
    <phoneticPr fontId="22" type="noConversion"/>
  </si>
  <si>
    <t>단위: MWh</t>
    <phoneticPr fontId="22" type="noConversion"/>
  </si>
  <si>
    <t>단위: 개소</t>
    <phoneticPr fontId="22" type="noConversion"/>
  </si>
  <si>
    <t>단위: 명</t>
    <phoneticPr fontId="22" type="noConversion"/>
  </si>
  <si>
    <t>단위: m</t>
    <phoneticPr fontId="22" type="noConversion"/>
  </si>
  <si>
    <t>단위: 천톤</t>
    <phoneticPr fontId="22" type="noConversion"/>
  </si>
  <si>
    <t>단위: 백만원</t>
    <phoneticPr fontId="22" type="noConversion"/>
  </si>
  <si>
    <t>단위: 명, ㎢, ％</t>
    <phoneticPr fontId="22" type="noConversion"/>
  </si>
  <si>
    <t>단위: ㎢, m, 개</t>
    <phoneticPr fontId="22" type="noConversion"/>
  </si>
  <si>
    <t>자료: 한국전력공사 광주전남지역본부</t>
    <phoneticPr fontId="22" type="noConversion"/>
  </si>
  <si>
    <t>Unit: MWh</t>
    <phoneticPr fontId="22" type="noConversion"/>
  </si>
  <si>
    <t xml:space="preserve">Unit: MWh </t>
    <phoneticPr fontId="22" type="noConversion"/>
  </si>
  <si>
    <t>주: 1) PVC, PE, Hi-4P 포함.</t>
    <phoneticPr fontId="22" type="noConversion"/>
  </si>
  <si>
    <t xml:space="preserve">             Note: 1) Including PVC, PE, HI-4P</t>
    <phoneticPr fontId="22" type="noConversion"/>
  </si>
  <si>
    <t>Unit: m</t>
    <phoneticPr fontId="22" type="noConversion"/>
  </si>
  <si>
    <t>Unit: million won</t>
    <phoneticPr fontId="22" type="noConversion"/>
  </si>
  <si>
    <t>Unit: 1,000 ton</t>
    <phoneticPr fontId="22" type="noConversion"/>
  </si>
  <si>
    <r>
      <t xml:space="preserve">Unit: person, </t>
    </r>
    <r>
      <rPr>
        <sz val="9"/>
        <rFont val="돋움"/>
        <family val="3"/>
        <charset val="129"/>
      </rPr>
      <t>㎢</t>
    </r>
    <r>
      <rPr>
        <sz val="9"/>
        <rFont val="Arial Narrow"/>
        <family val="2"/>
      </rPr>
      <t xml:space="preserve">, </t>
    </r>
    <r>
      <rPr>
        <sz val="9"/>
        <rFont val="돋움"/>
        <family val="3"/>
        <charset val="129"/>
      </rPr>
      <t>％</t>
    </r>
    <phoneticPr fontId="22" type="noConversion"/>
  </si>
  <si>
    <t xml:space="preserve"> Mokpo-si </t>
  </si>
  <si>
    <t xml:space="preserve"> Yeosu-si </t>
  </si>
  <si>
    <t xml:space="preserve"> Suncheon-si </t>
  </si>
  <si>
    <t xml:space="preserve"> Naju-si </t>
  </si>
  <si>
    <t xml:space="preserve"> Gwangyang-si </t>
  </si>
  <si>
    <t xml:space="preserve"> Damyang-gun </t>
  </si>
  <si>
    <t xml:space="preserve"> Gokseong-gun </t>
  </si>
  <si>
    <t xml:space="preserve"> Gurye-gun </t>
  </si>
  <si>
    <t xml:space="preserve"> Goheung-gun </t>
  </si>
  <si>
    <t xml:space="preserve"> Boseong-gun </t>
  </si>
  <si>
    <t xml:space="preserve"> Hwasun-gun </t>
  </si>
  <si>
    <t xml:space="preserve"> Jangheung-gun </t>
  </si>
  <si>
    <t xml:space="preserve"> Gangjin-gun </t>
  </si>
  <si>
    <t xml:space="preserve"> Haenam-gun </t>
  </si>
  <si>
    <t xml:space="preserve"> Yeongam-gun </t>
  </si>
  <si>
    <t xml:space="preserve"> Muan-gun </t>
  </si>
  <si>
    <t xml:space="preserve"> Hampyeong-gun </t>
  </si>
  <si>
    <t xml:space="preserve"> Yeonggwang-gun </t>
  </si>
  <si>
    <t xml:space="preserve"> Jangseong-gun </t>
  </si>
  <si>
    <t xml:space="preserve"> Wando-gun </t>
  </si>
  <si>
    <t xml:space="preserve"> Jindo-gun </t>
  </si>
  <si>
    <t xml:space="preserve"> Shinan-gun </t>
  </si>
  <si>
    <t xml:space="preserve">Food </t>
    <phoneticPr fontId="22" type="noConversion"/>
  </si>
  <si>
    <t xml:space="preserve"> Textiles</t>
    <phoneticPr fontId="22" type="noConversion"/>
  </si>
  <si>
    <t xml:space="preserve"> Wood and</t>
    <phoneticPr fontId="22" type="noConversion"/>
  </si>
  <si>
    <t xml:space="preserve"> Pulp, paper</t>
    <phoneticPr fontId="22" type="noConversion"/>
  </si>
  <si>
    <t>Chemicals</t>
    <phoneticPr fontId="22" type="noConversion"/>
  </si>
  <si>
    <t>Other</t>
    <phoneticPr fontId="22" type="noConversion"/>
  </si>
  <si>
    <t>Basic</t>
    <phoneticPr fontId="22" type="noConversion"/>
  </si>
  <si>
    <t xml:space="preserve">Fabricated </t>
    <phoneticPr fontId="22" type="noConversion"/>
  </si>
  <si>
    <t>Computers</t>
    <phoneticPr fontId="22" type="noConversion"/>
  </si>
  <si>
    <t>Electrical</t>
    <phoneticPr fontId="22" type="noConversion"/>
  </si>
  <si>
    <t>Electronic compo-</t>
    <phoneticPr fontId="22" type="noConversion"/>
  </si>
  <si>
    <t>Medical, precision</t>
    <phoneticPr fontId="22" type="noConversion"/>
  </si>
  <si>
    <t>Moter ve-</t>
    <phoneticPr fontId="22" type="noConversion"/>
  </si>
  <si>
    <t>단위: 가구, %</t>
    <phoneticPr fontId="22" type="noConversion"/>
  </si>
  <si>
    <t>Unit: household, %</t>
    <phoneticPr fontId="22" type="noConversion"/>
  </si>
  <si>
    <t>Others</t>
    <phoneticPr fontId="22" type="noConversion"/>
  </si>
  <si>
    <t>amounts(won/ton)</t>
    <phoneticPr fontId="22" type="noConversion"/>
  </si>
  <si>
    <t>usage(Million won)</t>
    <phoneticPr fontId="22" type="noConversion"/>
  </si>
  <si>
    <t xml:space="preserve"> usage of Sewage(1000 tons)</t>
    <phoneticPr fontId="22" type="noConversion"/>
  </si>
  <si>
    <t xml:space="preserve">Cost of sewage </t>
    <phoneticPr fontId="22" type="noConversion"/>
  </si>
  <si>
    <t>treatment (won/ton)</t>
    <phoneticPr fontId="22" type="noConversion"/>
  </si>
  <si>
    <t>Source: Gwangju and Jeonnam Regional Office of Korea Electric Power Corporation</t>
    <phoneticPr fontId="22" type="noConversion"/>
  </si>
  <si>
    <t>Source : New Energy Industry Division</t>
    <phoneticPr fontId="22" type="noConversion"/>
  </si>
  <si>
    <r>
      <rPr>
        <sz val="9"/>
        <color indexed="8"/>
        <rFont val="바탕체"/>
        <family val="1"/>
        <charset val="129"/>
      </rPr>
      <t>자료</t>
    </r>
    <r>
      <rPr>
        <sz val="9"/>
        <color indexed="8"/>
        <rFont val="Arial Narrow"/>
        <family val="2"/>
      </rPr>
      <t xml:space="preserve">: </t>
    </r>
    <r>
      <rPr>
        <sz val="9"/>
        <color indexed="8"/>
        <rFont val="바탕체"/>
        <family val="1"/>
        <charset val="129"/>
      </rPr>
      <t>에너지신산업과</t>
    </r>
    <phoneticPr fontId="22" type="noConversion"/>
  </si>
  <si>
    <t>Source: New Energy Industry Division</t>
    <phoneticPr fontId="22" type="noConversion"/>
  </si>
  <si>
    <t>주: 1) 도시가스보급률 = (A) / (B) * 100</t>
    <phoneticPr fontId="22" type="noConversion"/>
  </si>
  <si>
    <t>Source : Water and Environment Division</t>
    <phoneticPr fontId="22" type="noConversion"/>
  </si>
  <si>
    <t>Source: Water and Environment Division</t>
    <phoneticPr fontId="22" type="noConversion"/>
  </si>
  <si>
    <t>비 금 속</t>
    <phoneticPr fontId="22" type="noConversion"/>
  </si>
  <si>
    <t>주: 1) 반올림한 수치로 합계차가 있을 수 있음</t>
    <phoneticPr fontId="22" type="noConversion"/>
  </si>
  <si>
    <r>
      <rPr>
        <sz val="10"/>
        <rFont val="바탕체"/>
        <family val="1"/>
        <charset val="129"/>
      </rPr>
      <t>Ⅷ</t>
    </r>
    <r>
      <rPr>
        <sz val="10"/>
        <rFont val="Arial Narrow"/>
        <family val="2"/>
      </rPr>
      <t>. Electricity, Gas and Water-Supply   275</t>
    </r>
  </si>
  <si>
    <t>발전설비(kW)</t>
  </si>
  <si>
    <t>Sep.</t>
    <phoneticPr fontId="22" type="noConversion"/>
  </si>
  <si>
    <t>Sep.</t>
    <phoneticPr fontId="22" type="noConversion"/>
  </si>
  <si>
    <r>
      <t>보급률</t>
    </r>
    <r>
      <rPr>
        <vertAlign val="superscript"/>
        <sz val="10"/>
        <rFont val="-윤고딕320"/>
        <family val="1"/>
        <charset val="129"/>
      </rPr>
      <t>1)</t>
    </r>
    <phoneticPr fontId="22" type="noConversion"/>
  </si>
  <si>
    <t>Oct.</t>
    <phoneticPr fontId="22" type="noConversion"/>
  </si>
  <si>
    <t xml:space="preserve"> Mokpo-si </t>
    <phoneticPr fontId="22" type="noConversion"/>
  </si>
  <si>
    <t>기타</t>
    <phoneticPr fontId="22" type="noConversion"/>
  </si>
  <si>
    <t>주) 하수처리구역 외 인구항목에서 시가/비시가구역 구분이 사라짐</t>
    <phoneticPr fontId="60" type="noConversion"/>
  </si>
  <si>
    <t>Source: Ministry of Envrionment</t>
    <phoneticPr fontId="22" type="noConversion"/>
  </si>
  <si>
    <r>
      <t xml:space="preserve">자료: 환경부 </t>
    </r>
    <r>
      <rPr>
        <sz val="9"/>
        <rFont val="맑은 고딕"/>
        <family val="3"/>
        <charset val="129"/>
      </rPr>
      <t>「하수도통계」</t>
    </r>
    <r>
      <rPr>
        <sz val="9"/>
        <rFont val="바탕체"/>
        <family val="1"/>
        <charset val="129"/>
      </rPr>
      <t xml:space="preserve"> * 2020년 자료는 2022년에 수록</t>
    </r>
    <phoneticPr fontId="22" type="noConversion"/>
  </si>
  <si>
    <t>Copper pipe</t>
    <phoneticPr fontId="22" type="noConversion"/>
  </si>
  <si>
    <t xml:space="preserve"> Youlchon </t>
    <phoneticPr fontId="22" type="noConversion"/>
  </si>
  <si>
    <t xml:space="preserve"> Gwangyang</t>
    <phoneticPr fontId="22" type="noConversion"/>
  </si>
  <si>
    <r>
      <t>합성수지관</t>
    </r>
    <r>
      <rPr>
        <vertAlign val="superscript"/>
        <sz val="10"/>
        <rFont val="-윤고딕320"/>
        <family val="1"/>
        <charset val="129"/>
      </rPr>
      <t>1)</t>
    </r>
    <phoneticPr fontId="22" type="noConversion"/>
  </si>
  <si>
    <t>미접속인구</t>
    <phoneticPr fontId="60" type="noConversion"/>
  </si>
  <si>
    <r>
      <t>(</t>
    </r>
    <r>
      <rPr>
        <sz val="10"/>
        <rFont val="돋움"/>
        <family val="3"/>
        <charset val="129"/>
      </rPr>
      <t>명</t>
    </r>
    <r>
      <rPr>
        <sz val="10"/>
        <rFont val="Arial Narrow"/>
        <family val="2"/>
      </rPr>
      <t>)</t>
    </r>
    <phoneticPr fontId="60" type="noConversion"/>
  </si>
  <si>
    <t>-</t>
  </si>
  <si>
    <t>바이오</t>
    <phoneticPr fontId="22" type="noConversion"/>
  </si>
  <si>
    <t xml:space="preserve"> Bio Energy</t>
    <phoneticPr fontId="22" type="noConversion"/>
  </si>
  <si>
    <t>…</t>
  </si>
  <si>
    <t>유류</t>
    <phoneticPr fontId="22" type="noConversion"/>
  </si>
  <si>
    <t xml:space="preserve"> Oil</t>
    <phoneticPr fontId="22" type="noConversion"/>
  </si>
  <si>
    <t>…</t>
    <phoneticPr fontId="22" type="noConversion"/>
  </si>
  <si>
    <t>자료: 물환경과 * 2021년 자료는 2023년에 수록</t>
    <phoneticPr fontId="22" type="noConversion"/>
  </si>
  <si>
    <r>
      <t xml:space="preserve">자료: 환경부 </t>
    </r>
    <r>
      <rPr>
        <sz val="9"/>
        <rFont val="맑은 고딕"/>
        <family val="3"/>
        <charset val="129"/>
      </rPr>
      <t>「하수도통계」</t>
    </r>
    <r>
      <rPr>
        <sz val="9"/>
        <rFont val="바탕체"/>
        <family val="1"/>
        <charset val="129"/>
      </rPr>
      <t xml:space="preserve"> * 2021년 자료는 2023년에 수록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</si>
</sst>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_ ;_ * \-#,##0.0_ ;_ * &quot;-&quot;_ ;_ @_ "/>
    <numFmt numFmtId="178" formatCode="_ * #,##0.00_ ;_ * \-#,##0.00_ ;_ * &quot;-&quot;_ ;_ @_ "/>
    <numFmt numFmtId="179" formatCode="_-* #,##0.0_-;\-* #,##0.0_-;_-* &quot;-&quot;_-;_-@_-"/>
    <numFmt numFmtId="180" formatCode="&quot; &quot;@"/>
  </numFmts>
  <fonts count="64">
    <font>
      <sz val="10"/>
      <name val="바탕체"/>
      <family val="1"/>
      <charset val="129"/>
    </font>
    <font>
      <sz val="10"/>
      <name val="바탕체"/>
      <family val="1"/>
      <charset val="129"/>
    </font>
    <font>
      <sz val="12"/>
      <color indexed="8"/>
      <name val="Times New Roman"/>
      <family val="1"/>
    </font>
    <font>
      <sz val="10"/>
      <color indexed="8"/>
      <name val="Arial Narrow"/>
      <family val="2"/>
    </font>
    <font>
      <sz val="9"/>
      <color indexed="8"/>
      <name val="바탕체"/>
      <family val="1"/>
      <charset val="129"/>
    </font>
    <font>
      <b/>
      <sz val="20"/>
      <color indexed="8"/>
      <name val="Arial Narrow"/>
      <family val="2"/>
    </font>
    <font>
      <sz val="18"/>
      <color indexed="8"/>
      <name val="바탕체"/>
      <family val="1"/>
      <charset val="129"/>
    </font>
    <font>
      <sz val="9"/>
      <color indexed="8"/>
      <name val="Arial Narrow"/>
      <family val="2"/>
    </font>
    <font>
      <sz val="18"/>
      <color indexed="8"/>
      <name val="한컴바탕"/>
      <family val="1"/>
      <charset val="129"/>
    </font>
    <font>
      <sz val="10"/>
      <color indexed="8"/>
      <name val="바탕"/>
      <family val="1"/>
      <charset val="129"/>
    </font>
    <font>
      <sz val="10"/>
      <color indexed="8"/>
      <name val="돋움"/>
      <family val="3"/>
      <charset val="129"/>
    </font>
    <font>
      <b/>
      <sz val="20"/>
      <color indexed="8"/>
      <name val="바탕체"/>
      <family val="1"/>
      <charset val="129"/>
    </font>
    <font>
      <b/>
      <sz val="24"/>
      <color indexed="8"/>
      <name val="바탕체"/>
      <family val="1"/>
      <charset val="129"/>
    </font>
    <font>
      <b/>
      <sz val="10"/>
      <color indexed="8"/>
      <name val="Arial Narrow"/>
      <family val="2"/>
    </font>
    <font>
      <sz val="18"/>
      <color indexed="10"/>
      <name val="Arial Narrow"/>
      <family val="2"/>
    </font>
    <font>
      <sz val="12"/>
      <color indexed="8"/>
      <name val="Arial Narrow"/>
      <family val="2"/>
    </font>
    <font>
      <sz val="20"/>
      <color indexed="10"/>
      <name val="돋움"/>
      <family val="3"/>
      <charset val="129"/>
    </font>
    <font>
      <sz val="20"/>
      <color indexed="8"/>
      <name val="Arial Narrow"/>
      <family val="2"/>
    </font>
    <font>
      <sz val="20"/>
      <color indexed="8"/>
      <name val="HY견명조"/>
      <family val="1"/>
      <charset val="129"/>
    </font>
    <font>
      <sz val="10"/>
      <color indexed="10"/>
      <name val="Arial Narrow"/>
      <family val="2"/>
    </font>
    <font>
      <b/>
      <sz val="18"/>
      <color indexed="8"/>
      <name val="바탕체"/>
      <family val="1"/>
      <charset val="129"/>
    </font>
    <font>
      <sz val="10"/>
      <color indexed="10"/>
      <name val="돋움"/>
      <family val="3"/>
      <charset val="129"/>
    </font>
    <font>
      <sz val="8"/>
      <name val="돋움"/>
      <family val="3"/>
      <charset val="129"/>
    </font>
    <font>
      <sz val="14"/>
      <name val="Arial Narrow"/>
      <family val="2"/>
    </font>
    <font>
      <sz val="18"/>
      <name val="Arial Narrow"/>
      <family val="2"/>
    </font>
    <font>
      <sz val="20"/>
      <name val="돋움"/>
      <family val="3"/>
      <charset val="129"/>
    </font>
    <font>
      <sz val="10"/>
      <name val="Arial Narrow"/>
      <family val="2"/>
    </font>
    <font>
      <sz val="10"/>
      <name val="돋움"/>
      <family val="3"/>
      <charset val="129"/>
    </font>
    <font>
      <sz val="20"/>
      <name val="HY견명조"/>
      <family val="1"/>
      <charset val="129"/>
    </font>
    <font>
      <sz val="10"/>
      <name val="HY견명조"/>
      <family val="1"/>
      <charset val="129"/>
    </font>
    <font>
      <b/>
      <sz val="20"/>
      <name val="Arial Narrow"/>
      <family val="2"/>
    </font>
    <font>
      <sz val="18"/>
      <name val="바탕체"/>
      <family val="1"/>
      <charset val="129"/>
    </font>
    <font>
      <sz val="9"/>
      <name val="바탕체"/>
      <family val="1"/>
      <charset val="129"/>
    </font>
    <font>
      <sz val="9"/>
      <name val="Arial Narrow"/>
      <family val="2"/>
    </font>
    <font>
      <b/>
      <sz val="10"/>
      <name val="Arial Narrow"/>
      <family val="2"/>
    </font>
    <font>
      <u/>
      <sz val="9"/>
      <name val="바탕체"/>
      <family val="1"/>
      <charset val="129"/>
    </font>
    <font>
      <sz val="10"/>
      <name val="바탕"/>
      <family val="1"/>
      <charset val="129"/>
    </font>
    <font>
      <b/>
      <sz val="18"/>
      <name val="한컴바탕"/>
      <family val="1"/>
      <charset val="129"/>
    </font>
    <font>
      <sz val="18"/>
      <name val="한컴바탕"/>
      <family val="1"/>
      <charset val="129"/>
    </font>
    <font>
      <sz val="9"/>
      <name val="돋움"/>
      <family val="3"/>
      <charset val="129"/>
    </font>
    <font>
      <b/>
      <sz val="20"/>
      <name val="바탕체"/>
      <family val="1"/>
      <charset val="129"/>
    </font>
    <font>
      <sz val="10"/>
      <color indexed="8"/>
      <name val="바탕체"/>
      <family val="1"/>
      <charset val="129"/>
    </font>
    <font>
      <b/>
      <sz val="10"/>
      <color rgb="FF000000"/>
      <name val="Arial Narrow"/>
      <family val="2"/>
    </font>
    <font>
      <sz val="9"/>
      <color rgb="FF000000"/>
      <name val="바탕체"/>
      <family val="1"/>
      <charset val="129"/>
    </font>
    <font>
      <sz val="9"/>
      <color rgb="FF000000"/>
      <name val="Arial Narrow"/>
      <family val="2"/>
    </font>
    <font>
      <sz val="10"/>
      <color rgb="FF000000"/>
      <name val="Arial Narrow"/>
      <family val="2"/>
    </font>
    <font>
      <sz val="26"/>
      <color indexed="8"/>
      <name val="-윤명조340"/>
      <family val="1"/>
      <charset val="129"/>
    </font>
    <font>
      <sz val="24"/>
      <color indexed="8"/>
      <name val="-윤명조340"/>
      <family val="1"/>
      <charset val="129"/>
    </font>
    <font>
      <sz val="10"/>
      <name val="-윤고딕320"/>
      <family val="1"/>
      <charset val="129"/>
    </font>
    <font>
      <sz val="10"/>
      <color indexed="8"/>
      <name val="-윤고딕320"/>
      <family val="1"/>
      <charset val="129"/>
    </font>
    <font>
      <sz val="9"/>
      <color indexed="8"/>
      <name val="-윤고딕320"/>
      <family val="1"/>
      <charset val="129"/>
    </font>
    <font>
      <vertAlign val="superscript"/>
      <sz val="10"/>
      <name val="-윤고딕320"/>
      <family val="1"/>
      <charset val="129"/>
    </font>
    <font>
      <sz val="10"/>
      <color rgb="FF000000"/>
      <name val="-윤고딕320"/>
      <family val="1"/>
      <charset val="129"/>
    </font>
    <font>
      <sz val="9"/>
      <color theme="1"/>
      <name val="Arial Narrow"/>
      <family val="2"/>
    </font>
    <font>
      <sz val="10"/>
      <color theme="1"/>
      <name val="-윤고딕320"/>
      <family val="1"/>
      <charset val="129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바탕체"/>
      <family val="1"/>
      <charset val="129"/>
    </font>
    <font>
      <sz val="10"/>
      <color theme="1"/>
      <name val="바탕체"/>
      <family val="1"/>
      <charset val="129"/>
    </font>
    <font>
      <sz val="9"/>
      <color theme="1"/>
      <name val="돋움"/>
      <family val="3"/>
      <charset val="129"/>
    </font>
    <font>
      <sz val="8"/>
      <name val="바탕체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2" fillId="0" borderId="0">
      <alignment vertical="center"/>
    </xf>
    <xf numFmtId="0" fontId="63" fillId="0" borderId="0"/>
  </cellStyleXfs>
  <cellXfs count="515">
    <xf numFmtId="0" fontId="0" fillId="0" borderId="0" xfId="0" applyNumberFormat="1"/>
    <xf numFmtId="0" fontId="0" fillId="0" borderId="0" xfId="0" applyNumberFormat="1" applyFont="1" applyFill="1" applyProtection="1"/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/>
    <xf numFmtId="0" fontId="4" fillId="0" borderId="0" xfId="0" applyNumberFormat="1" applyFont="1" applyFill="1"/>
    <xf numFmtId="0" fontId="3" fillId="0" borderId="0" xfId="0" applyNumberFormat="1" applyFont="1" applyFill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/>
    <xf numFmtId="0" fontId="0" fillId="0" borderId="0" xfId="0" applyNumberFormat="1" applyFont="1" applyFill="1"/>
    <xf numFmtId="0" fontId="3" fillId="0" borderId="0" xfId="0" applyNumberFormat="1" applyFont="1" applyFill="1" applyAlignment="1">
      <alignment vertical="center" shrinkToFit="1"/>
    </xf>
    <xf numFmtId="0" fontId="7" fillId="0" borderId="0" xfId="0" applyNumberFormat="1" applyFont="1" applyFill="1"/>
    <xf numFmtId="0" fontId="12" fillId="0" borderId="0" xfId="0" applyNumberFormat="1" applyFont="1" applyBorder="1"/>
    <xf numFmtId="0" fontId="2" fillId="0" borderId="0" xfId="0" applyNumberFormat="1" applyFont="1"/>
    <xf numFmtId="0" fontId="13" fillId="0" borderId="0" xfId="0" applyNumberFormat="1" applyFont="1" applyFill="1" applyAlignment="1">
      <alignment vertical="center"/>
    </xf>
    <xf numFmtId="41" fontId="13" fillId="0" borderId="0" xfId="0" applyNumberFormat="1" applyFont="1" applyFill="1" applyBorder="1" applyAlignment="1" applyProtection="1">
      <alignment horizontal="center" vertical="center"/>
    </xf>
    <xf numFmtId="176" fontId="13" fillId="0" borderId="0" xfId="0" applyNumberFormat="1" applyFont="1" applyFill="1" applyAlignment="1" applyProtection="1">
      <alignment vertical="center"/>
      <protection locked="0"/>
    </xf>
    <xf numFmtId="177" fontId="13" fillId="0" borderId="0" xfId="0" applyNumberFormat="1" applyFont="1" applyFill="1" applyAlignment="1" applyProtection="1">
      <alignment vertical="center"/>
      <protection locked="0"/>
    </xf>
    <xf numFmtId="177" fontId="3" fillId="0" borderId="0" xfId="0" applyNumberFormat="1" applyFont="1" applyFill="1" applyProtection="1">
      <protection locked="0"/>
    </xf>
    <xf numFmtId="176" fontId="0" fillId="0" borderId="0" xfId="0" applyNumberFormat="1" applyFont="1" applyFill="1"/>
    <xf numFmtId="41" fontId="0" fillId="0" borderId="0" xfId="0" applyNumberFormat="1" applyFont="1" applyFill="1"/>
    <xf numFmtId="0" fontId="3" fillId="0" borderId="0" xfId="0" applyNumberFormat="1" applyFont="1" applyFill="1" applyAlignment="1">
      <alignment vertical="top"/>
    </xf>
    <xf numFmtId="0" fontId="15" fillId="0" borderId="0" xfId="0" applyNumberFormat="1" applyFont="1"/>
    <xf numFmtId="0" fontId="17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/>
    <xf numFmtId="0" fontId="10" fillId="0" borderId="0" xfId="0" applyNumberFormat="1" applyFont="1" applyFill="1" applyAlignment="1">
      <alignment vertical="center"/>
    </xf>
    <xf numFmtId="177" fontId="3" fillId="0" borderId="0" xfId="0" applyNumberFormat="1" applyFont="1" applyFill="1" applyAlignment="1" applyProtection="1">
      <protection locked="0"/>
    </xf>
    <xf numFmtId="0" fontId="3" fillId="0" borderId="0" xfId="0" applyNumberFormat="1" applyFont="1" applyFill="1" applyAlignment="1"/>
    <xf numFmtId="0" fontId="29" fillId="0" borderId="0" xfId="0" applyNumberFormat="1" applyFont="1" applyFill="1" applyAlignment="1">
      <alignment vertical="center"/>
    </xf>
    <xf numFmtId="0" fontId="32" fillId="0" borderId="0" xfId="0" applyNumberFormat="1" applyFont="1" applyFill="1" applyBorder="1" applyAlignment="1" applyProtection="1"/>
    <xf numFmtId="0" fontId="33" fillId="0" borderId="0" xfId="0" applyNumberFormat="1" applyFont="1" applyFill="1" applyAlignment="1"/>
    <xf numFmtId="0" fontId="26" fillId="0" borderId="0" xfId="0" applyNumberFormat="1" applyFont="1" applyFill="1" applyAlignment="1">
      <alignment vertical="top"/>
    </xf>
    <xf numFmtId="0" fontId="1" fillId="0" borderId="0" xfId="0" applyNumberFormat="1" applyFont="1" applyFill="1" applyAlignment="1"/>
    <xf numFmtId="0" fontId="32" fillId="0" borderId="0" xfId="0" applyNumberFormat="1" applyFont="1" applyFill="1"/>
    <xf numFmtId="0" fontId="33" fillId="0" borderId="0" xfId="0" applyNumberFormat="1" applyFont="1" applyFill="1" applyAlignment="1">
      <alignment horizontal="right"/>
    </xf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/>
    <xf numFmtId="176" fontId="33" fillId="0" borderId="0" xfId="0" applyNumberFormat="1" applyFont="1" applyFill="1" applyBorder="1" applyProtection="1"/>
    <xf numFmtId="176" fontId="34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/>
    <xf numFmtId="0" fontId="1" fillId="0" borderId="0" xfId="0" applyNumberFormat="1" applyFont="1" applyFill="1" applyAlignment="1">
      <alignment vertical="center"/>
    </xf>
    <xf numFmtId="0" fontId="33" fillId="0" borderId="0" xfId="0" applyNumberFormat="1" applyFont="1" applyFill="1"/>
    <xf numFmtId="0" fontId="1" fillId="0" borderId="0" xfId="0" applyNumberFormat="1" applyFont="1" applyFill="1" applyAlignment="1" applyProtection="1">
      <alignment horizontal="right"/>
    </xf>
    <xf numFmtId="176" fontId="34" fillId="0" borderId="0" xfId="0" applyNumberFormat="1" applyFont="1" applyFill="1" applyAlignment="1" applyProtection="1">
      <alignment vertical="center"/>
    </xf>
    <xf numFmtId="177" fontId="34" fillId="0" borderId="2" xfId="0" applyNumberFormat="1" applyFont="1" applyFill="1" applyBorder="1" applyAlignment="1" applyProtection="1">
      <alignment vertical="center"/>
    </xf>
    <xf numFmtId="176" fontId="34" fillId="0" borderId="0" xfId="0" applyNumberFormat="1" applyFont="1" applyFill="1" applyAlignment="1" applyProtection="1">
      <alignment horizontal="center" vertical="center"/>
    </xf>
    <xf numFmtId="178" fontId="34" fillId="0" borderId="0" xfId="0" applyNumberFormat="1" applyFont="1" applyFill="1" applyAlignment="1" applyProtection="1">
      <alignment vertical="center"/>
    </xf>
    <xf numFmtId="0" fontId="26" fillId="0" borderId="0" xfId="0" applyNumberFormat="1" applyFont="1" applyFill="1" applyAlignment="1">
      <alignment vertical="center" shrinkToFit="1"/>
    </xf>
    <xf numFmtId="0" fontId="1" fillId="0" borderId="0" xfId="0" applyNumberFormat="1" applyFont="1" applyFill="1" applyProtection="1"/>
    <xf numFmtId="176" fontId="1" fillId="0" borderId="0" xfId="0" applyNumberFormat="1" applyFont="1" applyFill="1" applyProtection="1"/>
    <xf numFmtId="176" fontId="1" fillId="0" borderId="0" xfId="0" applyNumberFormat="1" applyFont="1" applyFill="1"/>
    <xf numFmtId="177" fontId="34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/>
    <xf numFmtId="0" fontId="26" fillId="0" borderId="0" xfId="0" applyNumberFormat="1" applyFont="1" applyFill="1"/>
    <xf numFmtId="0" fontId="34" fillId="0" borderId="0" xfId="0" applyNumberFormat="1" applyFont="1" applyFill="1" applyAlignment="1">
      <alignment vertical="center"/>
    </xf>
    <xf numFmtId="0" fontId="1" fillId="0" borderId="0" xfId="0" applyNumberFormat="1" applyFont="1" applyFill="1" applyBorder="1" applyAlignment="1" applyProtection="1">
      <alignment horizontal="left"/>
    </xf>
    <xf numFmtId="2" fontId="26" fillId="0" borderId="0" xfId="0" applyNumberFormat="1" applyFont="1" applyFill="1"/>
    <xf numFmtId="0" fontId="26" fillId="0" borderId="0" xfId="0" applyNumberFormat="1" applyFont="1" applyFill="1" applyAlignment="1">
      <alignment horizontal="left" vertical="top"/>
    </xf>
    <xf numFmtId="0" fontId="24" fillId="0" borderId="0" xfId="0" applyNumberFormat="1" applyFont="1" applyFill="1" applyAlignment="1" applyProtection="1">
      <alignment vertical="top"/>
      <protection locked="0"/>
    </xf>
    <xf numFmtId="0" fontId="25" fillId="0" borderId="0" xfId="0" applyNumberFormat="1" applyFont="1" applyFill="1" applyAlignment="1" applyProtection="1">
      <alignment vertical="top"/>
      <protection locked="0"/>
    </xf>
    <xf numFmtId="0" fontId="28" fillId="0" borderId="0" xfId="0" applyNumberFormat="1" applyFont="1" applyFill="1" applyAlignment="1">
      <alignment horizontal="centerContinuous" vertical="center"/>
    </xf>
    <xf numFmtId="0" fontId="1" fillId="0" borderId="0" xfId="0" applyNumberFormat="1" applyFont="1" applyFill="1" applyAlignment="1">
      <alignment horizontal="centerContinuous" vertical="center"/>
    </xf>
    <xf numFmtId="0" fontId="37" fillId="0" borderId="0" xfId="0" applyNumberFormat="1" applyFont="1" applyFill="1" applyAlignment="1">
      <alignment horizontal="centerContinuous" vertical="center"/>
    </xf>
    <xf numFmtId="0" fontId="38" fillId="0" borderId="0" xfId="0" applyNumberFormat="1" applyFont="1" applyFill="1" applyAlignment="1">
      <alignment horizontal="centerContinuous" vertical="center"/>
    </xf>
    <xf numFmtId="0" fontId="30" fillId="0" borderId="0" xfId="0" applyNumberFormat="1" applyFont="1" applyFill="1" applyAlignment="1">
      <alignment horizontal="centerContinuous"/>
    </xf>
    <xf numFmtId="0" fontId="1" fillId="0" borderId="0" xfId="0" applyNumberFormat="1" applyFont="1" applyFill="1" applyAlignment="1">
      <alignment horizontal="centerContinuous"/>
    </xf>
    <xf numFmtId="0" fontId="48" fillId="0" borderId="4" xfId="0" applyNumberFormat="1" applyFont="1" applyFill="1" applyBorder="1" applyAlignment="1">
      <alignment horizontal="center" vertical="center"/>
    </xf>
    <xf numFmtId="0" fontId="48" fillId="0" borderId="13" xfId="0" applyNumberFormat="1" applyFont="1" applyFill="1" applyBorder="1" applyAlignment="1">
      <alignment horizontal="center" vertical="center"/>
    </xf>
    <xf numFmtId="0" fontId="48" fillId="0" borderId="13" xfId="0" applyNumberFormat="1" applyFont="1" applyFill="1" applyBorder="1" applyAlignment="1">
      <alignment horizontal="centerContinuous" vertical="center"/>
    </xf>
    <xf numFmtId="0" fontId="26" fillId="0" borderId="6" xfId="0" applyNumberFormat="1" applyFont="1" applyFill="1" applyBorder="1" applyAlignment="1">
      <alignment horizontal="centerContinuous" vertical="center"/>
    </xf>
    <xf numFmtId="0" fontId="26" fillId="0" borderId="2" xfId="0" applyNumberFormat="1" applyFont="1" applyFill="1" applyBorder="1" applyAlignment="1">
      <alignment vertical="center"/>
    </xf>
    <xf numFmtId="0" fontId="26" fillId="0" borderId="10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horizontal="center" vertical="center"/>
    </xf>
    <xf numFmtId="0" fontId="26" fillId="0" borderId="10" xfId="0" applyNumberFormat="1" applyFont="1" applyFill="1" applyBorder="1" applyAlignment="1">
      <alignment horizontal="center" vertical="center"/>
    </xf>
    <xf numFmtId="0" fontId="26" fillId="0" borderId="3" xfId="0" applyNumberFormat="1" applyFont="1" applyFill="1" applyBorder="1" applyAlignment="1">
      <alignment horizontal="centerContinuous" vertical="center"/>
    </xf>
    <xf numFmtId="0" fontId="48" fillId="0" borderId="7" xfId="0" applyNumberFormat="1" applyFont="1" applyFill="1" applyBorder="1" applyAlignment="1">
      <alignment horizontal="center" vertical="center"/>
    </xf>
    <xf numFmtId="0" fontId="26" fillId="0" borderId="14" xfId="0" applyNumberFormat="1" applyFont="1" applyFill="1" applyBorder="1" applyAlignment="1">
      <alignment horizontal="center" vertical="center"/>
    </xf>
    <xf numFmtId="0" fontId="26" fillId="0" borderId="8" xfId="0" applyNumberFormat="1" applyFont="1" applyFill="1" applyBorder="1" applyAlignment="1">
      <alignment horizontal="centerContinuous" vertical="center"/>
    </xf>
    <xf numFmtId="0" fontId="26" fillId="0" borderId="2" xfId="0" applyNumberFormat="1" applyFont="1" applyFill="1" applyBorder="1" applyAlignment="1">
      <alignment horizontal="center"/>
    </xf>
    <xf numFmtId="41" fontId="26" fillId="0" borderId="0" xfId="0" applyNumberFormat="1" applyFont="1" applyFill="1" applyProtection="1">
      <protection locked="0"/>
    </xf>
    <xf numFmtId="41" fontId="26" fillId="0" borderId="0" xfId="0" applyNumberFormat="1" applyFont="1" applyFill="1" applyAlignment="1" applyProtection="1">
      <protection locked="0"/>
    </xf>
    <xf numFmtId="0" fontId="26" fillId="0" borderId="3" xfId="0" applyNumberFormat="1" applyFont="1" applyFill="1" applyBorder="1" applyAlignment="1">
      <alignment horizontal="center"/>
    </xf>
    <xf numFmtId="41" fontId="55" fillId="0" borderId="0" xfId="0" applyNumberFormat="1" applyFont="1" applyFill="1" applyProtection="1">
      <protection locked="0"/>
    </xf>
    <xf numFmtId="41" fontId="55" fillId="0" borderId="0" xfId="0" applyNumberFormat="1" applyFont="1" applyFill="1" applyAlignment="1" applyProtection="1">
      <protection locked="0"/>
    </xf>
    <xf numFmtId="0" fontId="56" fillId="0" borderId="2" xfId="0" applyNumberFormat="1" applyFont="1" applyFill="1" applyBorder="1" applyAlignment="1">
      <alignment horizontal="center" vertical="center"/>
    </xf>
    <xf numFmtId="41" fontId="56" fillId="0" borderId="0" xfId="0" applyNumberFormat="1" applyFont="1" applyFill="1" applyBorder="1" applyAlignment="1" applyProtection="1">
      <alignment horizontal="right" vertical="center"/>
      <protection locked="0"/>
    </xf>
    <xf numFmtId="0" fontId="56" fillId="0" borderId="3" xfId="0" applyNumberFormat="1" applyFont="1" applyFill="1" applyBorder="1" applyAlignment="1">
      <alignment horizontal="center" vertical="center"/>
    </xf>
    <xf numFmtId="0" fontId="54" fillId="0" borderId="2" xfId="0" applyNumberFormat="1" applyFont="1" applyFill="1" applyBorder="1" applyAlignment="1">
      <alignment horizontal="center"/>
    </xf>
    <xf numFmtId="41" fontId="55" fillId="0" borderId="0" xfId="0" applyNumberFormat="1" applyFont="1" applyFill="1" applyAlignment="1" applyProtection="1">
      <alignment horizontal="right"/>
      <protection locked="0"/>
    </xf>
    <xf numFmtId="41" fontId="55" fillId="0" borderId="3" xfId="0" applyNumberFormat="1" applyFont="1" applyFill="1" applyBorder="1" applyAlignment="1">
      <alignment shrinkToFit="1"/>
    </xf>
    <xf numFmtId="0" fontId="58" fillId="0" borderId="7" xfId="0" applyNumberFormat="1" applyFont="1" applyFill="1" applyBorder="1" applyAlignment="1">
      <alignment horizontal="center"/>
    </xf>
    <xf numFmtId="176" fontId="55" fillId="0" borderId="9" xfId="0" applyNumberFormat="1" applyFont="1" applyFill="1" applyBorder="1" applyProtection="1"/>
    <xf numFmtId="176" fontId="55" fillId="0" borderId="9" xfId="0" applyNumberFormat="1" applyFont="1" applyFill="1" applyBorder="1" applyProtection="1">
      <protection locked="0"/>
    </xf>
    <xf numFmtId="3" fontId="55" fillId="0" borderId="8" xfId="0" applyNumberFormat="1" applyFont="1" applyFill="1" applyBorder="1" applyAlignment="1">
      <alignment vertical="center"/>
    </xf>
    <xf numFmtId="176" fontId="53" fillId="0" borderId="0" xfId="0" applyNumberFormat="1" applyFont="1" applyFill="1" applyBorder="1" applyProtection="1"/>
    <xf numFmtId="0" fontId="53" fillId="0" borderId="0" xfId="0" applyNumberFormat="1" applyFont="1" applyFill="1" applyAlignment="1">
      <alignment horizontal="right"/>
    </xf>
    <xf numFmtId="0" fontId="26" fillId="0" borderId="0" xfId="0" applyNumberFormat="1" applyFont="1" applyFill="1" applyAlignment="1">
      <alignment horizontal="right" vertical="top"/>
    </xf>
    <xf numFmtId="0" fontId="30" fillId="0" borderId="0" xfId="0" applyNumberFormat="1" applyFont="1" applyFill="1" applyAlignment="1">
      <alignment horizontal="centerContinuous" vertical="center"/>
    </xf>
    <xf numFmtId="0" fontId="31" fillId="0" borderId="0" xfId="0" applyNumberFormat="1" applyFont="1" applyFill="1" applyAlignment="1">
      <alignment horizontal="centerContinuous"/>
    </xf>
    <xf numFmtId="0" fontId="48" fillId="0" borderId="2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48" fillId="0" borderId="11" xfId="0" applyNumberFormat="1" applyFont="1" applyFill="1" applyBorder="1" applyAlignment="1">
      <alignment horizontal="center" vertical="center"/>
    </xf>
    <xf numFmtId="0" fontId="48" fillId="0" borderId="3" xfId="0" applyNumberFormat="1" applyFont="1" applyFill="1" applyBorder="1" applyAlignment="1">
      <alignment horizontal="center" vertical="center"/>
    </xf>
    <xf numFmtId="0" fontId="48" fillId="0" borderId="0" xfId="0" applyNumberFormat="1" applyFont="1" applyFill="1" applyBorder="1" applyAlignment="1">
      <alignment horizontal="center" vertical="center"/>
    </xf>
    <xf numFmtId="0" fontId="48" fillId="0" borderId="10" xfId="0" applyNumberFormat="1" applyFont="1" applyFill="1" applyBorder="1" applyAlignment="1">
      <alignment horizontal="center" vertical="center"/>
    </xf>
    <xf numFmtId="0" fontId="48" fillId="0" borderId="11" xfId="0" applyNumberFormat="1" applyFont="1" applyFill="1" applyBorder="1" applyAlignment="1">
      <alignment horizontal="center" vertical="center" shrinkToFit="1"/>
    </xf>
    <xf numFmtId="0" fontId="26" fillId="0" borderId="3" xfId="0" applyNumberFormat="1" applyFont="1" applyFill="1" applyBorder="1" applyAlignment="1">
      <alignment vertical="center"/>
    </xf>
    <xf numFmtId="0" fontId="26" fillId="0" borderId="0" xfId="0" applyNumberFormat="1" applyFont="1" applyFill="1" applyBorder="1" applyAlignment="1">
      <alignment horizontal="centerContinuous" vertical="center"/>
    </xf>
    <xf numFmtId="0" fontId="26" fillId="0" borderId="7" xfId="0" applyNumberFormat="1" applyFont="1" applyFill="1" applyBorder="1" applyAlignment="1">
      <alignment horizontal="center" vertical="center"/>
    </xf>
    <xf numFmtId="0" fontId="26" fillId="0" borderId="9" xfId="0" applyNumberFormat="1" applyFont="1" applyFill="1" applyBorder="1" applyAlignment="1">
      <alignment horizontal="center" vertical="center"/>
    </xf>
    <xf numFmtId="0" fontId="26" fillId="0" borderId="8" xfId="0" applyNumberFormat="1" applyFont="1" applyFill="1" applyBorder="1" applyAlignment="1">
      <alignment horizontal="center" vertical="center"/>
    </xf>
    <xf numFmtId="0" fontId="26" fillId="0" borderId="9" xfId="0" applyNumberFormat="1" applyFont="1" applyFill="1" applyBorder="1" applyAlignment="1">
      <alignment horizontal="centerContinuous" vertical="center"/>
    </xf>
    <xf numFmtId="41" fontId="26" fillId="0" borderId="0" xfId="0" applyNumberFormat="1" applyFont="1" applyFill="1" applyAlignment="1" applyProtection="1">
      <alignment horizontal="right"/>
    </xf>
    <xf numFmtId="41" fontId="26" fillId="0" borderId="0" xfId="0" applyNumberFormat="1" applyFont="1" applyFill="1" applyAlignment="1" applyProtection="1">
      <alignment horizontal="right" shrinkToFit="1"/>
    </xf>
    <xf numFmtId="41" fontId="56" fillId="0" borderId="0" xfId="0" applyNumberFormat="1" applyFont="1" applyFill="1" applyAlignment="1" applyProtection="1">
      <alignment horizontal="right" vertical="center"/>
    </xf>
    <xf numFmtId="0" fontId="54" fillId="0" borderId="7" xfId="0" applyNumberFormat="1" applyFont="1" applyFill="1" applyBorder="1" applyAlignment="1">
      <alignment horizontal="center"/>
    </xf>
    <xf numFmtId="0" fontId="57" fillId="0" borderId="0" xfId="0" applyNumberFormat="1" applyFont="1" applyFill="1" applyBorder="1" applyAlignment="1"/>
    <xf numFmtId="176" fontId="53" fillId="0" borderId="0" xfId="0" applyNumberFormat="1" applyFont="1" applyFill="1" applyBorder="1" applyProtection="1">
      <protection locked="0"/>
    </xf>
    <xf numFmtId="0" fontId="53" fillId="0" borderId="0" xfId="0" applyNumberFormat="1" applyFont="1" applyFill="1"/>
    <xf numFmtId="3" fontId="53" fillId="0" borderId="18" xfId="0" applyNumberFormat="1" applyFont="1" applyFill="1" applyBorder="1" applyAlignment="1">
      <alignment horizontal="right" vertical="center"/>
    </xf>
    <xf numFmtId="0" fontId="32" fillId="0" borderId="17" xfId="0" applyNumberFormat="1" applyFont="1" applyFill="1" applyBorder="1"/>
    <xf numFmtId="0" fontId="48" fillId="0" borderId="2" xfId="0" applyNumberFormat="1" applyFont="1" applyFill="1" applyBorder="1" applyAlignment="1">
      <alignment horizontal="center" vertical="center"/>
    </xf>
    <xf numFmtId="0" fontId="48" fillId="0" borderId="5" xfId="0" applyNumberFormat="1" applyFont="1" applyFill="1" applyBorder="1" applyAlignment="1">
      <alignment horizontal="center" vertical="center"/>
    </xf>
    <xf numFmtId="0" fontId="48" fillId="0" borderId="15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Continuous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55" fillId="0" borderId="2" xfId="0" applyNumberFormat="1" applyFont="1" applyFill="1" applyBorder="1" applyAlignment="1">
      <alignment horizontal="center"/>
    </xf>
    <xf numFmtId="179" fontId="55" fillId="0" borderId="0" xfId="0" applyNumberFormat="1" applyFont="1" applyFill="1" applyBorder="1" applyAlignment="1" applyProtection="1">
      <alignment horizontal="right"/>
      <protection locked="0"/>
    </xf>
    <xf numFmtId="0" fontId="55" fillId="0" borderId="3" xfId="0" applyNumberFormat="1" applyFont="1" applyFill="1" applyBorder="1" applyAlignment="1">
      <alignment horizontal="center"/>
    </xf>
    <xf numFmtId="179" fontId="56" fillId="0" borderId="0" xfId="0" applyNumberFormat="1" applyFont="1" applyFill="1" applyBorder="1" applyAlignment="1" applyProtection="1">
      <alignment horizontal="right" vertical="center"/>
    </xf>
    <xf numFmtId="41" fontId="55" fillId="0" borderId="3" xfId="0" applyNumberFormat="1" applyFont="1" applyFill="1" applyBorder="1" applyAlignment="1"/>
    <xf numFmtId="0" fontId="1" fillId="0" borderId="7" xfId="0" applyNumberFormat="1" applyFont="1" applyFill="1" applyBorder="1" applyAlignment="1">
      <alignment horizontal="center"/>
    </xf>
    <xf numFmtId="176" fontId="26" fillId="0" borderId="8" xfId="0" applyNumberFormat="1" applyFont="1" applyFill="1" applyBorder="1" applyProtection="1"/>
    <xf numFmtId="176" fontId="26" fillId="0" borderId="9" xfId="0" applyNumberFormat="1" applyFont="1" applyFill="1" applyBorder="1" applyProtection="1">
      <protection locked="0"/>
    </xf>
    <xf numFmtId="177" fontId="26" fillId="0" borderId="9" xfId="0" applyNumberFormat="1" applyFont="1" applyFill="1" applyBorder="1" applyProtection="1">
      <protection locked="0"/>
    </xf>
    <xf numFmtId="176" fontId="26" fillId="0" borderId="9" xfId="0" applyNumberFormat="1" applyFont="1" applyFill="1" applyBorder="1" applyProtection="1"/>
    <xf numFmtId="176" fontId="26" fillId="0" borderId="7" xfId="0" applyNumberFormat="1" applyFont="1" applyFill="1" applyBorder="1" applyProtection="1"/>
    <xf numFmtId="3" fontId="26" fillId="0" borderId="8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top"/>
    </xf>
    <xf numFmtId="0" fontId="19" fillId="0" borderId="0" xfId="0" applyNumberFormat="1" applyFont="1" applyFill="1" applyAlignment="1" applyProtection="1">
      <alignment vertical="top"/>
      <protection locked="0"/>
    </xf>
    <xf numFmtId="0" fontId="0" fillId="0" borderId="0" xfId="0" applyNumberFormat="1" applyFill="1" applyBorder="1" applyAlignment="1">
      <alignment horizontal="right" vertical="top"/>
    </xf>
    <xf numFmtId="0" fontId="18" fillId="0" borderId="0" xfId="0" applyNumberFormat="1" applyFont="1" applyFill="1" applyBorder="1" applyAlignment="1">
      <alignment horizontal="centerContinuous" vertical="center"/>
    </xf>
    <xf numFmtId="0" fontId="17" fillId="0" borderId="0" xfId="0" applyNumberFormat="1" applyFont="1" applyFill="1" applyAlignment="1">
      <alignment horizontal="centerContinuous" vertical="center"/>
    </xf>
    <xf numFmtId="0" fontId="17" fillId="0" borderId="0" xfId="0" applyNumberFormat="1" applyFont="1" applyFill="1" applyBorder="1" applyAlignment="1">
      <alignment horizontal="centerContinuous" vertical="center"/>
    </xf>
    <xf numFmtId="0" fontId="5" fillId="0" borderId="0" xfId="0" applyNumberFormat="1" applyFont="1" applyFill="1" applyBorder="1" applyAlignment="1">
      <alignment horizontal="centerContinuous" vertical="center"/>
    </xf>
    <xf numFmtId="0" fontId="5" fillId="0" borderId="0" xfId="0" applyNumberFormat="1" applyFont="1" applyFill="1" applyAlignment="1">
      <alignment horizontal="centerContinuous" vertical="center"/>
    </xf>
    <xf numFmtId="0" fontId="4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right"/>
    </xf>
    <xf numFmtId="0" fontId="48" fillId="0" borderId="13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wrapText="1"/>
    </xf>
    <xf numFmtId="179" fontId="3" fillId="0" borderId="0" xfId="0" applyNumberFormat="1" applyFont="1" applyFill="1" applyBorder="1" applyAlignment="1" applyProtection="1">
      <alignment horizontal="right"/>
      <protection locked="0"/>
    </xf>
    <xf numFmtId="41" fontId="3" fillId="0" borderId="0" xfId="0" applyNumberFormat="1" applyFont="1" applyFill="1" applyBorder="1" applyAlignment="1" applyProtection="1">
      <alignment horizontal="right"/>
      <protection locked="0"/>
    </xf>
    <xf numFmtId="0" fontId="3" fillId="0" borderId="3" xfId="0" applyNumberFormat="1" applyFont="1" applyFill="1" applyBorder="1" applyAlignment="1">
      <alignment horizontal="centerContinuous"/>
    </xf>
    <xf numFmtId="179" fontId="3" fillId="0" borderId="3" xfId="0" applyNumberFormat="1" applyFont="1" applyFill="1" applyBorder="1" applyAlignment="1" applyProtection="1">
      <alignment horizontal="right"/>
      <protection locked="0"/>
    </xf>
    <xf numFmtId="0" fontId="3" fillId="0" borderId="0" xfId="0" applyNumberFormat="1" applyFont="1" applyFill="1" applyBorder="1" applyAlignment="1">
      <alignment horizontal="center" wrapText="1"/>
    </xf>
    <xf numFmtId="179" fontId="3" fillId="0" borderId="3" xfId="0" applyNumberFormat="1" applyFont="1" applyFill="1" applyBorder="1" applyAlignment="1" applyProtection="1">
      <protection locked="0"/>
    </xf>
    <xf numFmtId="41" fontId="3" fillId="0" borderId="2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 vertical="center" wrapText="1"/>
    </xf>
    <xf numFmtId="179" fontId="13" fillId="0" borderId="3" xfId="0" applyNumberFormat="1" applyFont="1" applyFill="1" applyBorder="1" applyAlignment="1" applyProtection="1">
      <alignment horizontal="right" vertical="center"/>
    </xf>
    <xf numFmtId="41" fontId="13" fillId="0" borderId="0" xfId="0" applyNumberFormat="1" applyFont="1" applyFill="1" applyBorder="1" applyAlignment="1" applyProtection="1">
      <alignment horizontal="right" vertical="center"/>
    </xf>
    <xf numFmtId="0" fontId="13" fillId="0" borderId="0" xfId="0" applyNumberFormat="1" applyFont="1" applyFill="1" applyBorder="1" applyAlignment="1">
      <alignment horizontal="centerContinuous" vertical="center"/>
    </xf>
    <xf numFmtId="0" fontId="52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Alignment="1"/>
    <xf numFmtId="0" fontId="21" fillId="0" borderId="0" xfId="0" applyNumberFormat="1" applyFont="1" applyFill="1" applyAlignment="1"/>
    <xf numFmtId="0" fontId="7" fillId="0" borderId="0" xfId="0" applyNumberFormat="1" applyFont="1" applyFill="1" applyAlignment="1"/>
    <xf numFmtId="0" fontId="52" fillId="0" borderId="9" xfId="0" applyNumberFormat="1" applyFont="1" applyFill="1" applyBorder="1" applyAlignment="1">
      <alignment horizontal="center"/>
    </xf>
    <xf numFmtId="41" fontId="3" fillId="0" borderId="9" xfId="0" applyNumberFormat="1" applyFont="1" applyFill="1" applyBorder="1" applyAlignment="1" applyProtection="1">
      <alignment horizontal="right"/>
      <protection locked="0"/>
    </xf>
    <xf numFmtId="41" fontId="3" fillId="0" borderId="7" xfId="0" applyNumberFormat="1" applyFont="1" applyFill="1" applyBorder="1" applyAlignment="1" applyProtection="1">
      <alignment horizontal="right"/>
      <protection locked="0"/>
    </xf>
    <xf numFmtId="0" fontId="4" fillId="0" borderId="0" xfId="0" applyNumberFormat="1" applyFont="1" applyFill="1" applyBorder="1" applyAlignment="1">
      <alignment horizontal="left"/>
    </xf>
    <xf numFmtId="176" fontId="7" fillId="0" borderId="0" xfId="0" applyNumberFormat="1" applyFont="1" applyFill="1" applyBorder="1" applyAlignment="1" applyProtection="1">
      <alignment horizontal="left"/>
    </xf>
    <xf numFmtId="176" fontId="7" fillId="0" borderId="0" xfId="0" applyNumberFormat="1" applyFont="1" applyFill="1" applyBorder="1" applyProtection="1">
      <protection locked="0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/>
    <xf numFmtId="176" fontId="7" fillId="0" borderId="0" xfId="0" applyNumberFormat="1" applyFont="1" applyFill="1" applyBorder="1" applyProtection="1"/>
    <xf numFmtId="0" fontId="7" fillId="0" borderId="0" xfId="0" applyNumberFormat="1" applyFont="1" applyFill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Alignment="1">
      <alignment horizontal="left" vertical="top"/>
    </xf>
    <xf numFmtId="0" fontId="14" fillId="0" borderId="0" xfId="0" applyNumberFormat="1" applyFont="1" applyFill="1" applyAlignment="1" applyProtection="1">
      <alignment vertical="top"/>
      <protection locked="0"/>
    </xf>
    <xf numFmtId="0" fontId="16" fillId="0" borderId="0" xfId="0" applyNumberFormat="1" applyFont="1" applyFill="1" applyAlignment="1" applyProtection="1">
      <alignment vertical="top"/>
      <protection locked="0"/>
    </xf>
    <xf numFmtId="0" fontId="18" fillId="0" borderId="0" xfId="0" applyNumberFormat="1" applyFont="1" applyFill="1" applyAlignment="1">
      <alignment horizontal="centerContinuous" vertical="center"/>
    </xf>
    <xf numFmtId="0" fontId="0" fillId="0" borderId="0" xfId="0" applyNumberFormat="1" applyFont="1" applyFill="1" applyAlignment="1">
      <alignment horizontal="centerContinuous" vertical="center"/>
    </xf>
    <xf numFmtId="0" fontId="8" fillId="0" borderId="0" xfId="0" applyNumberFormat="1" applyFont="1" applyFill="1" applyAlignment="1">
      <alignment horizontal="centerContinuous" vertical="center"/>
    </xf>
    <xf numFmtId="0" fontId="5" fillId="0" borderId="0" xfId="0" applyNumberFormat="1" applyFont="1" applyFill="1" applyAlignment="1">
      <alignment horizontal="centerContinuous"/>
    </xf>
    <xf numFmtId="0" fontId="6" fillId="0" borderId="0" xfId="0" applyNumberFormat="1" applyFont="1" applyFill="1" applyAlignment="1">
      <alignment horizontal="centerContinuous"/>
    </xf>
    <xf numFmtId="0" fontId="48" fillId="0" borderId="5" xfId="0" applyNumberFormat="1" applyFont="1" applyFill="1" applyBorder="1" applyAlignment="1">
      <alignment horizontal="centerContinuous" vertical="center"/>
    </xf>
    <xf numFmtId="0" fontId="49" fillId="0" borderId="4" xfId="0" applyNumberFormat="1" applyFont="1" applyFill="1" applyBorder="1" applyAlignment="1">
      <alignment horizontal="centerContinuous" vertical="center"/>
    </xf>
    <xf numFmtId="0" fontId="3" fillId="0" borderId="6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Continuous" vertical="center"/>
    </xf>
    <xf numFmtId="0" fontId="3" fillId="0" borderId="7" xfId="0" applyNumberFormat="1" applyFont="1" applyFill="1" applyBorder="1" applyAlignment="1">
      <alignment horizontal="centerContinuous" vertical="center"/>
    </xf>
    <xf numFmtId="0" fontId="3" fillId="0" borderId="7" xfId="0" applyNumberFormat="1" applyFont="1" applyFill="1" applyBorder="1" applyAlignment="1">
      <alignment horizontal="center" vertical="center" shrinkToFit="1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/>
    </xf>
    <xf numFmtId="41" fontId="3" fillId="0" borderId="0" xfId="0" applyNumberFormat="1" applyFont="1" applyFill="1" applyAlignment="1" applyProtection="1">
      <protection locked="0"/>
    </xf>
    <xf numFmtId="41" fontId="3" fillId="0" borderId="0" xfId="0" applyNumberFormat="1" applyFont="1" applyFill="1" applyBorder="1" applyAlignment="1" applyProtection="1">
      <protection locked="0"/>
    </xf>
    <xf numFmtId="0" fontId="3" fillId="0" borderId="3" xfId="0" applyNumberFormat="1" applyFont="1" applyFill="1" applyBorder="1" applyAlignment="1">
      <alignment horizontal="center"/>
    </xf>
    <xf numFmtId="0" fontId="42" fillId="0" borderId="2" xfId="0" applyNumberFormat="1" applyFont="1" applyFill="1" applyBorder="1" applyAlignment="1">
      <alignment horizontal="center" vertical="center"/>
    </xf>
    <xf numFmtId="41" fontId="42" fillId="0" borderId="0" xfId="0" applyNumberFormat="1" applyFont="1" applyFill="1" applyBorder="1" applyAlignment="1" applyProtection="1">
      <alignment vertical="center"/>
    </xf>
    <xf numFmtId="0" fontId="42" fillId="0" borderId="3" xfId="0" applyNumberFormat="1" applyFont="1" applyFill="1" applyBorder="1" applyAlignment="1">
      <alignment horizontal="center" vertical="center"/>
    </xf>
    <xf numFmtId="0" fontId="48" fillId="0" borderId="2" xfId="0" applyNumberFormat="1" applyFont="1" applyFill="1" applyBorder="1" applyAlignment="1">
      <alignment horizontal="center"/>
    </xf>
    <xf numFmtId="0" fontId="45" fillId="0" borderId="3" xfId="0" applyNumberFormat="1" applyFont="1" applyFill="1" applyBorder="1" applyAlignment="1">
      <alignment horizontal="center"/>
    </xf>
    <xf numFmtId="0" fontId="45" fillId="0" borderId="7" xfId="0" applyNumberFormat="1" applyFont="1" applyFill="1" applyBorder="1" applyAlignment="1">
      <alignment horizontal="center"/>
    </xf>
    <xf numFmtId="176" fontId="45" fillId="0" borderId="8" xfId="0" applyNumberFormat="1" applyFont="1" applyFill="1" applyBorder="1" applyProtection="1">
      <protection locked="0"/>
    </xf>
    <xf numFmtId="176" fontId="45" fillId="0" borderId="9" xfId="0" applyNumberFormat="1" applyFont="1" applyFill="1" applyBorder="1" applyProtection="1">
      <protection locked="0"/>
    </xf>
    <xf numFmtId="0" fontId="45" fillId="0" borderId="8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right" vertical="top"/>
    </xf>
    <xf numFmtId="0" fontId="11" fillId="0" borderId="0" xfId="0" applyNumberFormat="1" applyFont="1" applyFill="1" applyAlignment="1">
      <alignment horizontal="centerContinuous" vertical="center"/>
    </xf>
    <xf numFmtId="0" fontId="20" fillId="0" borderId="0" xfId="0" applyNumberFormat="1" applyFont="1" applyFill="1" applyAlignment="1">
      <alignment horizontal="centerContinuous" vertical="center"/>
    </xf>
    <xf numFmtId="0" fontId="48" fillId="0" borderId="4" xfId="0" applyNumberFormat="1" applyFont="1" applyFill="1" applyBorder="1" applyAlignment="1">
      <alignment horizontal="center" vertical="center" shrinkToFit="1"/>
    </xf>
    <xf numFmtId="0" fontId="50" fillId="0" borderId="4" xfId="0" applyNumberFormat="1" applyFont="1" applyFill="1" applyBorder="1" applyAlignment="1">
      <alignment horizontal="center" vertical="center" shrinkToFit="1"/>
    </xf>
    <xf numFmtId="0" fontId="50" fillId="0" borderId="13" xfId="0" applyNumberFormat="1" applyFont="1" applyFill="1" applyBorder="1" applyAlignment="1">
      <alignment horizontal="center" vertical="center" shrinkToFit="1"/>
    </xf>
    <xf numFmtId="0" fontId="50" fillId="0" borderId="6" xfId="0" applyNumberFormat="1" applyFont="1" applyFill="1" applyBorder="1" applyAlignment="1">
      <alignment horizontal="center" vertical="center" shrinkToFit="1"/>
    </xf>
    <xf numFmtId="0" fontId="50" fillId="0" borderId="4" xfId="0" applyNumberFormat="1" applyFont="1" applyFill="1" applyBorder="1" applyAlignment="1">
      <alignment horizontal="centerContinuous" vertical="center" shrinkToFit="1"/>
    </xf>
    <xf numFmtId="0" fontId="50" fillId="0" borderId="13" xfId="0" applyNumberFormat="1" applyFont="1" applyFill="1" applyBorder="1" applyAlignment="1">
      <alignment horizontal="centerContinuous" vertical="center" shrinkToFit="1"/>
    </xf>
    <xf numFmtId="0" fontId="50" fillId="0" borderId="5" xfId="0" applyNumberFormat="1" applyFont="1" applyFill="1" applyBorder="1" applyAlignment="1">
      <alignment horizontal="centerContinuous" vertical="center" shrinkToFit="1"/>
    </xf>
    <xf numFmtId="0" fontId="3" fillId="0" borderId="6" xfId="0" applyNumberFormat="1" applyFont="1" applyFill="1" applyBorder="1" applyAlignment="1">
      <alignment horizontal="center" vertical="center" shrinkToFit="1"/>
    </xf>
    <xf numFmtId="0" fontId="48" fillId="0" borderId="2" xfId="0" applyNumberFormat="1" applyFont="1" applyFill="1" applyBorder="1" applyAlignment="1">
      <alignment horizontal="center" vertical="center" shrinkToFit="1"/>
    </xf>
    <xf numFmtId="0" fontId="49" fillId="0" borderId="2" xfId="0" applyNumberFormat="1" applyFont="1" applyFill="1" applyBorder="1" applyAlignment="1">
      <alignment vertical="center" shrinkToFit="1"/>
    </xf>
    <xf numFmtId="0" fontId="50" fillId="0" borderId="2" xfId="0" applyNumberFormat="1" applyFont="1" applyFill="1" applyBorder="1" applyAlignment="1">
      <alignment horizontal="center" vertical="center" shrinkToFit="1"/>
    </xf>
    <xf numFmtId="0" fontId="50" fillId="0" borderId="10" xfId="0" applyNumberFormat="1" applyFont="1" applyFill="1" applyBorder="1" applyAlignment="1">
      <alignment horizontal="center" vertical="center" shrinkToFit="1"/>
    </xf>
    <xf numFmtId="0" fontId="50" fillId="0" borderId="3" xfId="0" applyNumberFormat="1" applyFont="1" applyFill="1" applyBorder="1" applyAlignment="1">
      <alignment horizontal="center" vertical="center" shrinkToFit="1"/>
    </xf>
    <xf numFmtId="0" fontId="3" fillId="0" borderId="0" xfId="0" applyNumberFormat="1" applyFont="1" applyFill="1" applyBorder="1" applyAlignment="1">
      <alignment horizontal="center" vertical="center" shrinkToFit="1"/>
    </xf>
    <xf numFmtId="0" fontId="0" fillId="0" borderId="2" xfId="0" applyNumberFormat="1" applyFont="1" applyFill="1" applyBorder="1" applyAlignment="1">
      <alignment horizontal="center" vertical="center" shrinkToFit="1"/>
    </xf>
    <xf numFmtId="0" fontId="3" fillId="0" borderId="2" xfId="0" applyNumberFormat="1" applyFont="1" applyFill="1" applyBorder="1" applyAlignment="1">
      <alignment vertical="center" shrinkToFit="1"/>
    </xf>
    <xf numFmtId="0" fontId="7" fillId="0" borderId="2" xfId="0" applyNumberFormat="1" applyFont="1" applyFill="1" applyBorder="1" applyAlignment="1">
      <alignment horizontal="center" vertical="center" shrinkToFit="1"/>
    </xf>
    <xf numFmtId="0" fontId="4" fillId="0" borderId="2" xfId="0" applyNumberFormat="1" applyFont="1" applyFill="1" applyBorder="1" applyAlignment="1">
      <alignment horizontal="center" vertical="center" shrinkToFit="1"/>
    </xf>
    <xf numFmtId="0" fontId="7" fillId="0" borderId="10" xfId="0" applyNumberFormat="1" applyFont="1" applyFill="1" applyBorder="1" applyAlignment="1">
      <alignment horizontal="center" vertical="center" shrinkToFit="1"/>
    </xf>
    <xf numFmtId="0" fontId="7" fillId="0" borderId="3" xfId="0" applyNumberFormat="1" applyFont="1" applyFill="1" applyBorder="1" applyAlignment="1">
      <alignment horizontal="center" vertical="center" shrinkToFit="1"/>
    </xf>
    <xf numFmtId="0" fontId="3" fillId="0" borderId="2" xfId="0" applyNumberFormat="1" applyFont="1" applyFill="1" applyBorder="1" applyAlignment="1">
      <alignment horizontal="center" vertical="center" shrinkToFit="1"/>
    </xf>
    <xf numFmtId="0" fontId="9" fillId="0" borderId="10" xfId="0" applyNumberFormat="1" applyFont="1" applyFill="1" applyBorder="1" applyAlignment="1">
      <alignment horizontal="center" vertical="center" shrinkToFit="1"/>
    </xf>
    <xf numFmtId="0" fontId="3" fillId="0" borderId="3" xfId="0" applyNumberFormat="1" applyFont="1" applyFill="1" applyBorder="1" applyAlignment="1">
      <alignment horizontal="center" vertical="center" shrinkToFit="1"/>
    </xf>
    <xf numFmtId="0" fontId="3" fillId="0" borderId="10" xfId="0" applyNumberFormat="1" applyFont="1" applyFill="1" applyBorder="1" applyAlignment="1">
      <alignment vertical="center" shrinkToFit="1"/>
    </xf>
    <xf numFmtId="0" fontId="3" fillId="0" borderId="10" xfId="0" applyNumberFormat="1" applyFont="1" applyFill="1" applyBorder="1" applyAlignment="1">
      <alignment horizontal="center" vertical="center" shrinkToFit="1"/>
    </xf>
    <xf numFmtId="0" fontId="48" fillId="0" borderId="7" xfId="0" applyNumberFormat="1" applyFont="1" applyFill="1" applyBorder="1" applyAlignment="1">
      <alignment horizontal="center" vertical="center" shrinkToFit="1"/>
    </xf>
    <xf numFmtId="0" fontId="3" fillId="0" borderId="14" xfId="0" applyNumberFormat="1" applyFont="1" applyFill="1" applyBorder="1" applyAlignment="1">
      <alignment horizontal="center" vertical="center" shrinkToFit="1"/>
    </xf>
    <xf numFmtId="0" fontId="3" fillId="0" borderId="8" xfId="0" applyNumberFormat="1" applyFont="1" applyFill="1" applyBorder="1" applyAlignment="1">
      <alignment horizontal="center" vertical="center" shrinkToFit="1"/>
    </xf>
    <xf numFmtId="41" fontId="3" fillId="0" borderId="0" xfId="0" applyNumberFormat="1" applyFont="1" applyFill="1" applyAlignment="1" applyProtection="1">
      <alignment horizontal="right"/>
      <protection locked="0"/>
    </xf>
    <xf numFmtId="41" fontId="42" fillId="0" borderId="0" xfId="0" applyNumberFormat="1" applyFont="1" applyFill="1" applyBorder="1" applyAlignment="1" applyProtection="1">
      <alignment horizontal="center" vertical="center"/>
    </xf>
    <xf numFmtId="0" fontId="43" fillId="0" borderId="0" xfId="0" applyNumberFormat="1" applyFont="1" applyFill="1" applyBorder="1" applyAlignment="1"/>
    <xf numFmtId="176" fontId="45" fillId="0" borderId="0" xfId="0" applyNumberFormat="1" applyFont="1" applyFill="1" applyBorder="1" applyProtection="1">
      <protection locked="0"/>
    </xf>
    <xf numFmtId="0" fontId="45" fillId="0" borderId="0" xfId="0" applyNumberFormat="1" applyFont="1" applyFill="1" applyBorder="1" applyAlignment="1">
      <alignment horizontal="center"/>
    </xf>
    <xf numFmtId="0" fontId="43" fillId="0" borderId="0" xfId="0" applyNumberFormat="1" applyFont="1" applyFill="1"/>
    <xf numFmtId="0" fontId="44" fillId="0" borderId="0" xfId="0" applyNumberFormat="1" applyFont="1" applyFill="1"/>
    <xf numFmtId="0" fontId="44" fillId="0" borderId="0" xfId="0" applyNumberFormat="1" applyFont="1" applyFill="1" applyProtection="1"/>
    <xf numFmtId="0" fontId="44" fillId="0" borderId="0" xfId="0" applyNumberFormat="1" applyFont="1" applyFill="1" applyAlignment="1">
      <alignment horizontal="right"/>
    </xf>
    <xf numFmtId="0" fontId="49" fillId="0" borderId="5" xfId="0" applyNumberFormat="1" applyFont="1" applyFill="1" applyBorder="1" applyAlignment="1">
      <alignment horizontal="center" vertical="center"/>
    </xf>
    <xf numFmtId="0" fontId="48" fillId="0" borderId="6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vertical="center"/>
    </xf>
    <xf numFmtId="0" fontId="0" fillId="0" borderId="15" xfId="0" applyNumberFormat="1" applyFont="1" applyFill="1" applyBorder="1" applyAlignment="1">
      <alignment vertical="center"/>
    </xf>
    <xf numFmtId="0" fontId="0" fillId="0" borderId="16" xfId="0" applyNumberFormat="1" applyFont="1" applyFill="1" applyBorder="1" applyAlignment="1">
      <alignment vertical="center"/>
    </xf>
    <xf numFmtId="0" fontId="49" fillId="0" borderId="2" xfId="0" applyNumberFormat="1" applyFont="1" applyFill="1" applyBorder="1" applyAlignment="1">
      <alignment vertical="center"/>
    </xf>
    <xf numFmtId="0" fontId="49" fillId="0" borderId="0" xfId="0" applyNumberFormat="1" applyFont="1" applyFill="1" applyAlignment="1">
      <alignment vertical="center"/>
    </xf>
    <xf numFmtId="0" fontId="49" fillId="0" borderId="3" xfId="0" applyNumberFormat="1" applyFont="1" applyFill="1" applyBorder="1" applyAlignment="1">
      <alignment horizontal="center" vertical="center"/>
    </xf>
    <xf numFmtId="0" fontId="50" fillId="0" borderId="0" xfId="0" applyNumberFormat="1" applyFont="1" applyFill="1" applyAlignment="1">
      <alignment vertical="center"/>
    </xf>
    <xf numFmtId="0" fontId="48" fillId="0" borderId="12" xfId="0" applyNumberFormat="1" applyFont="1" applyFill="1" applyBorder="1" applyAlignment="1">
      <alignment horizontal="center" vertical="center"/>
    </xf>
    <xf numFmtId="0" fontId="49" fillId="0" borderId="3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horizontal="center" vertical="center"/>
    </xf>
    <xf numFmtId="179" fontId="3" fillId="0" borderId="0" xfId="0" applyNumberFormat="1" applyFont="1" applyFill="1" applyAlignment="1" applyProtection="1">
      <alignment horizontal="right"/>
      <protection locked="0"/>
    </xf>
    <xf numFmtId="41" fontId="42" fillId="0" borderId="0" xfId="0" applyNumberFormat="1" applyFont="1" applyFill="1" applyAlignment="1" applyProtection="1">
      <alignment vertical="center"/>
    </xf>
    <xf numFmtId="179" fontId="42" fillId="0" borderId="0" xfId="0" applyNumberFormat="1" applyFont="1" applyFill="1" applyBorder="1" applyAlignment="1" applyProtection="1">
      <alignment vertical="center"/>
    </xf>
    <xf numFmtId="179" fontId="42" fillId="0" borderId="0" xfId="0" applyNumberFormat="1" applyFont="1" applyFill="1" applyAlignment="1" applyProtection="1">
      <alignment vertical="center"/>
    </xf>
    <xf numFmtId="0" fontId="52" fillId="0" borderId="2" xfId="0" applyNumberFormat="1" applyFont="1" applyFill="1" applyBorder="1" applyAlignment="1">
      <alignment horizontal="center"/>
    </xf>
    <xf numFmtId="41" fontId="45" fillId="0" borderId="0" xfId="0" applyNumberFormat="1" applyFont="1" applyFill="1" applyAlignment="1" applyProtection="1"/>
    <xf numFmtId="179" fontId="45" fillId="0" borderId="0" xfId="0" applyNumberFormat="1" applyFont="1" applyFill="1" applyBorder="1" applyAlignment="1" applyProtection="1"/>
    <xf numFmtId="41" fontId="55" fillId="0" borderId="0" xfId="0" applyNumberFormat="1" applyFont="1" applyFill="1" applyAlignment="1"/>
    <xf numFmtId="41" fontId="45" fillId="0" borderId="0" xfId="0" applyNumberFormat="1" applyFont="1" applyFill="1" applyBorder="1" applyAlignment="1" applyProtection="1"/>
    <xf numFmtId="176" fontId="45" fillId="0" borderId="9" xfId="0" applyNumberFormat="1" applyFont="1" applyFill="1" applyBorder="1" applyProtection="1"/>
    <xf numFmtId="177" fontId="45" fillId="0" borderId="9" xfId="0" applyNumberFormat="1" applyFont="1" applyFill="1" applyBorder="1" applyProtection="1"/>
    <xf numFmtId="0" fontId="23" fillId="0" borderId="0" xfId="0" applyNumberFormat="1" applyFont="1" applyFill="1" applyAlignment="1">
      <alignment vertical="top"/>
    </xf>
    <xf numFmtId="0" fontId="29" fillId="0" borderId="0" xfId="0" applyNumberFormat="1" applyFont="1" applyFill="1" applyAlignment="1">
      <alignment horizontal="centerContinuous" vertical="center"/>
    </xf>
    <xf numFmtId="0" fontId="26" fillId="0" borderId="6" xfId="0" applyNumberFormat="1" applyFont="1" applyFill="1" applyBorder="1" applyAlignment="1">
      <alignment horizontal="center" vertical="center"/>
    </xf>
    <xf numFmtId="0" fontId="26" fillId="0" borderId="3" xfId="0" applyNumberFormat="1" applyFont="1" applyFill="1" applyBorder="1" applyAlignment="1">
      <alignment horizontal="center" vertical="center"/>
    </xf>
    <xf numFmtId="41" fontId="26" fillId="0" borderId="0" xfId="0" applyNumberFormat="1" applyFont="1" applyFill="1" applyBorder="1" applyAlignment="1" applyProtection="1">
      <alignment horizontal="right"/>
      <protection locked="0"/>
    </xf>
    <xf numFmtId="0" fontId="34" fillId="0" borderId="2" xfId="0" applyNumberFormat="1" applyFont="1" applyFill="1" applyBorder="1" applyAlignment="1">
      <alignment horizontal="center" vertical="center"/>
    </xf>
    <xf numFmtId="41" fontId="34" fillId="0" borderId="0" xfId="0" applyNumberFormat="1" applyFont="1" applyFill="1" applyBorder="1" applyAlignment="1" applyProtection="1">
      <alignment horizontal="right" vertical="center"/>
    </xf>
    <xf numFmtId="0" fontId="34" fillId="0" borderId="3" xfId="0" applyNumberFormat="1" applyFont="1" applyFill="1" applyBorder="1" applyAlignment="1">
      <alignment horizontal="center" vertical="center"/>
    </xf>
    <xf numFmtId="41" fontId="26" fillId="0" borderId="3" xfId="0" applyNumberFormat="1" applyFont="1" applyFill="1" applyBorder="1" applyAlignment="1">
      <alignment horizontal="left"/>
    </xf>
    <xf numFmtId="41" fontId="26" fillId="0" borderId="0" xfId="0" applyNumberFormat="1" applyFont="1" applyFill="1" applyAlignment="1" applyProtection="1">
      <alignment horizontal="right"/>
      <protection locked="0"/>
    </xf>
    <xf numFmtId="41" fontId="26" fillId="0" borderId="3" xfId="0" applyNumberFormat="1" applyFont="1" applyFill="1" applyBorder="1" applyAlignment="1"/>
    <xf numFmtId="176" fontId="26" fillId="0" borderId="9" xfId="0" applyNumberFormat="1" applyFont="1" applyFill="1" applyBorder="1" applyAlignment="1" applyProtection="1"/>
    <xf numFmtId="176" fontId="26" fillId="0" borderId="9" xfId="0" applyNumberFormat="1" applyFont="1" applyFill="1" applyBorder="1" applyAlignment="1" applyProtection="1">
      <protection locked="0"/>
    </xf>
    <xf numFmtId="176" fontId="26" fillId="0" borderId="7" xfId="0" applyNumberFormat="1" applyFont="1" applyFill="1" applyBorder="1" applyAlignment="1" applyProtection="1">
      <protection locked="0"/>
    </xf>
    <xf numFmtId="0" fontId="35" fillId="0" borderId="8" xfId="0" applyNumberFormat="1" applyFont="1" applyFill="1" applyBorder="1" applyAlignment="1" applyProtection="1"/>
    <xf numFmtId="0" fontId="54" fillId="0" borderId="4" xfId="0" applyNumberFormat="1" applyFont="1" applyFill="1" applyBorder="1" applyAlignment="1">
      <alignment horizontal="center" vertical="center"/>
    </xf>
    <xf numFmtId="0" fontId="54" fillId="0" borderId="13" xfId="0" applyNumberFormat="1" applyFont="1" applyFill="1" applyBorder="1" applyAlignment="1">
      <alignment horizontal="center" vertical="center"/>
    </xf>
    <xf numFmtId="0" fontId="54" fillId="0" borderId="13" xfId="0" applyNumberFormat="1" applyFont="1" applyFill="1" applyBorder="1" applyAlignment="1">
      <alignment horizontal="centerContinuous" vertical="center"/>
    </xf>
    <xf numFmtId="0" fontId="55" fillId="0" borderId="6" xfId="0" applyNumberFormat="1" applyFont="1" applyFill="1" applyBorder="1" applyAlignment="1">
      <alignment horizontal="centerContinuous" vertical="center"/>
    </xf>
    <xf numFmtId="0" fontId="55" fillId="0" borderId="2" xfId="0" applyNumberFormat="1" applyFont="1" applyFill="1" applyBorder="1" applyAlignment="1">
      <alignment vertical="center"/>
    </xf>
    <xf numFmtId="0" fontId="55" fillId="0" borderId="10" xfId="0" applyNumberFormat="1" applyFont="1" applyFill="1" applyBorder="1" applyAlignment="1">
      <alignment vertical="center"/>
    </xf>
    <xf numFmtId="0" fontId="58" fillId="0" borderId="10" xfId="0" applyNumberFormat="1" applyFont="1" applyFill="1" applyBorder="1" applyAlignment="1">
      <alignment horizontal="center" vertical="center"/>
    </xf>
    <xf numFmtId="0" fontId="55" fillId="0" borderId="10" xfId="0" applyNumberFormat="1" applyFont="1" applyFill="1" applyBorder="1" applyAlignment="1">
      <alignment horizontal="center" vertical="center"/>
    </xf>
    <xf numFmtId="0" fontId="55" fillId="0" borderId="3" xfId="0" applyNumberFormat="1" applyFont="1" applyFill="1" applyBorder="1" applyAlignment="1">
      <alignment horizontal="centerContinuous" vertical="center"/>
    </xf>
    <xf numFmtId="0" fontId="54" fillId="0" borderId="7" xfId="0" applyNumberFormat="1" applyFont="1" applyFill="1" applyBorder="1" applyAlignment="1">
      <alignment horizontal="center" vertical="center"/>
    </xf>
    <xf numFmtId="0" fontId="55" fillId="0" borderId="14" xfId="0" applyNumberFormat="1" applyFont="1" applyFill="1" applyBorder="1" applyAlignment="1">
      <alignment horizontal="center" vertical="center"/>
    </xf>
    <xf numFmtId="0" fontId="55" fillId="0" borderId="8" xfId="0" applyNumberFormat="1" applyFont="1" applyFill="1" applyBorder="1" applyAlignment="1">
      <alignment horizontal="centerContinuous" vertical="center"/>
    </xf>
    <xf numFmtId="41" fontId="55" fillId="0" borderId="0" xfId="0" applyNumberFormat="1" applyFont="1" applyFill="1" applyProtection="1"/>
    <xf numFmtId="41" fontId="56" fillId="0" borderId="0" xfId="0" applyNumberFormat="1" applyFont="1" applyFill="1" applyBorder="1" applyAlignment="1" applyProtection="1">
      <alignment horizontal="right" vertical="center"/>
    </xf>
    <xf numFmtId="41" fontId="55" fillId="0" borderId="9" xfId="0" applyNumberFormat="1" applyFont="1" applyFill="1" applyBorder="1" applyAlignment="1">
      <alignment horizontal="right" vertical="center"/>
    </xf>
    <xf numFmtId="176" fontId="55" fillId="0" borderId="9" xfId="0" applyNumberFormat="1" applyFont="1" applyFill="1" applyBorder="1" applyAlignment="1" applyProtection="1">
      <protection locked="0"/>
    </xf>
    <xf numFmtId="176" fontId="55" fillId="0" borderId="7" xfId="0" applyNumberFormat="1" applyFont="1" applyFill="1" applyBorder="1" applyAlignment="1" applyProtection="1">
      <protection locked="0"/>
    </xf>
    <xf numFmtId="176" fontId="53" fillId="0" borderId="18" xfId="0" applyNumberFormat="1" applyFont="1" applyFill="1" applyBorder="1" applyProtection="1"/>
    <xf numFmtId="0" fontId="53" fillId="0" borderId="18" xfId="0" applyNumberFormat="1" applyFont="1" applyFill="1" applyBorder="1" applyAlignment="1">
      <alignment horizontal="right"/>
    </xf>
    <xf numFmtId="0" fontId="40" fillId="0" borderId="0" xfId="0" applyNumberFormat="1" applyFont="1" applyFill="1" applyAlignment="1">
      <alignment horizontal="center" vertical="center"/>
    </xf>
    <xf numFmtId="0" fontId="26" fillId="0" borderId="5" xfId="0" applyNumberFormat="1" applyFont="1" applyFill="1" applyBorder="1" applyAlignment="1">
      <alignment horizontal="centerContinuous" vertical="center"/>
    </xf>
    <xf numFmtId="0" fontId="48" fillId="0" borderId="10" xfId="0" applyNumberFormat="1" applyFont="1" applyFill="1" applyBorder="1" applyAlignment="1">
      <alignment vertical="center"/>
    </xf>
    <xf numFmtId="0" fontId="48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26" fillId="0" borderId="10" xfId="0" applyNumberFormat="1" applyFont="1" applyFill="1" applyBorder="1" applyAlignment="1">
      <alignment horizontal="center" vertical="center" shrinkToFit="1"/>
    </xf>
    <xf numFmtId="0" fontId="27" fillId="0" borderId="2" xfId="0" applyNumberFormat="1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 shrinkToFit="1"/>
    </xf>
    <xf numFmtId="0" fontId="1" fillId="0" borderId="2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26" fillId="0" borderId="14" xfId="0" applyNumberFormat="1" applyFont="1" applyFill="1" applyBorder="1" applyAlignment="1">
      <alignment horizontal="center" vertical="center" shrinkToFit="1"/>
    </xf>
    <xf numFmtId="0" fontId="26" fillId="0" borderId="7" xfId="0" applyNumberFormat="1" applyFont="1" applyFill="1" applyBorder="1" applyAlignment="1">
      <alignment horizontal="center" vertical="center" shrinkToFit="1"/>
    </xf>
    <xf numFmtId="0" fontId="26" fillId="0" borderId="9" xfId="0" applyNumberFormat="1" applyFont="1" applyFill="1" applyBorder="1" applyAlignment="1">
      <alignment horizontal="center" vertical="center" shrinkToFit="1"/>
    </xf>
    <xf numFmtId="176" fontId="26" fillId="0" borderId="0" xfId="0" applyNumberFormat="1" applyFont="1" applyFill="1" applyBorder="1" applyAlignment="1" applyProtection="1">
      <alignment horizontal="right"/>
    </xf>
    <xf numFmtId="178" fontId="26" fillId="0" borderId="0" xfId="0" applyNumberFormat="1" applyFont="1" applyFill="1" applyBorder="1" applyAlignment="1" applyProtection="1">
      <alignment horizontal="right"/>
    </xf>
    <xf numFmtId="43" fontId="26" fillId="0" borderId="0" xfId="0" applyNumberFormat="1" applyFont="1" applyFill="1" applyBorder="1" applyAlignment="1" applyProtection="1">
      <alignment horizontal="right"/>
    </xf>
    <xf numFmtId="41" fontId="26" fillId="0" borderId="0" xfId="0" applyNumberFormat="1" applyFont="1" applyFill="1" applyBorder="1" applyAlignment="1" applyProtection="1">
      <alignment horizontal="right"/>
    </xf>
    <xf numFmtId="177" fontId="26" fillId="0" borderId="2" xfId="0" applyNumberFormat="1" applyFont="1" applyFill="1" applyBorder="1" applyAlignment="1" applyProtection="1">
      <alignment horizontal="right"/>
    </xf>
    <xf numFmtId="177" fontId="26" fillId="0" borderId="0" xfId="0" applyNumberFormat="1" applyFont="1" applyFill="1" applyBorder="1" applyAlignment="1" applyProtection="1">
      <alignment horizontal="right"/>
    </xf>
    <xf numFmtId="41" fontId="26" fillId="0" borderId="3" xfId="0" applyNumberFormat="1" applyFont="1" applyFill="1" applyBorder="1" applyAlignment="1">
      <alignment shrinkToFit="1"/>
    </xf>
    <xf numFmtId="0" fontId="1" fillId="0" borderId="9" xfId="0" applyNumberFormat="1" applyFont="1" applyFill="1" applyBorder="1" applyAlignment="1"/>
    <xf numFmtId="0" fontId="26" fillId="0" borderId="9" xfId="0" applyNumberFormat="1" applyFont="1" applyFill="1" applyBorder="1" applyAlignment="1"/>
    <xf numFmtId="177" fontId="34" fillId="0" borderId="9" xfId="0" applyNumberFormat="1" applyFont="1" applyFill="1" applyBorder="1" applyAlignment="1" applyProtection="1"/>
    <xf numFmtId="177" fontId="34" fillId="0" borderId="7" xfId="0" applyNumberFormat="1" applyFont="1" applyFill="1" applyBorder="1" applyAlignment="1" applyProtection="1"/>
    <xf numFmtId="0" fontId="48" fillId="0" borderId="19" xfId="0" applyNumberFormat="1" applyFont="1" applyFill="1" applyBorder="1" applyAlignment="1">
      <alignment horizontal="center" vertical="center" shrinkToFit="1"/>
    </xf>
    <xf numFmtId="0" fontId="48" fillId="0" borderId="0" xfId="0" applyNumberFormat="1" applyFont="1" applyFill="1" applyBorder="1" applyAlignment="1">
      <alignment horizontal="center" vertical="center" shrinkToFit="1"/>
    </xf>
    <xf numFmtId="0" fontId="48" fillId="0" borderId="10" xfId="0" applyNumberFormat="1" applyFont="1" applyFill="1" applyBorder="1" applyAlignment="1">
      <alignment horizontal="center" vertical="center" shrinkToFit="1"/>
    </xf>
    <xf numFmtId="0" fontId="26" fillId="0" borderId="0" xfId="0" applyNumberFormat="1" applyFont="1" applyFill="1" applyBorder="1" applyAlignment="1">
      <alignment horizontal="center" vertical="center" shrinkToFit="1"/>
    </xf>
    <xf numFmtId="0" fontId="48" fillId="0" borderId="2" xfId="0" applyNumberFormat="1" applyFont="1" applyFill="1" applyBorder="1" applyAlignment="1">
      <alignment vertical="center" shrinkToFit="1"/>
    </xf>
    <xf numFmtId="0" fontId="26" fillId="0" borderId="2" xfId="0" applyNumberFormat="1" applyFont="1" applyFill="1" applyBorder="1" applyAlignment="1">
      <alignment vertical="center" shrinkToFit="1"/>
    </xf>
    <xf numFmtId="179" fontId="26" fillId="0" borderId="0" xfId="0" applyNumberFormat="1" applyFont="1" applyFill="1" applyBorder="1" applyAlignment="1" applyProtection="1">
      <alignment horizontal="right" vertical="center"/>
    </xf>
    <xf numFmtId="179" fontId="26" fillId="0" borderId="0" xfId="0" applyNumberFormat="1" applyFont="1" applyFill="1" applyAlignment="1" applyProtection="1">
      <alignment horizontal="right" vertical="center"/>
    </xf>
    <xf numFmtId="179" fontId="34" fillId="0" borderId="0" xfId="0" applyNumberFormat="1" applyFont="1" applyFill="1" applyAlignment="1" applyProtection="1">
      <alignment horizontal="right" vertical="center"/>
    </xf>
    <xf numFmtId="179" fontId="26" fillId="0" borderId="0" xfId="0" applyNumberFormat="1" applyFont="1" applyFill="1" applyBorder="1" applyAlignment="1" applyProtection="1">
      <alignment horizontal="right"/>
    </xf>
    <xf numFmtId="176" fontId="26" fillId="0" borderId="9" xfId="0" applyNumberFormat="1" applyFont="1" applyFill="1" applyBorder="1" applyAlignment="1" applyProtection="1">
      <alignment horizontal="right"/>
      <protection locked="0"/>
    </xf>
    <xf numFmtId="0" fontId="48" fillId="0" borderId="13" xfId="0" applyNumberFormat="1" applyFont="1" applyFill="1" applyBorder="1" applyAlignment="1">
      <alignment horizontal="center" vertical="center" shrinkToFit="1"/>
    </xf>
    <xf numFmtId="0" fontId="26" fillId="0" borderId="6" xfId="0" applyNumberFormat="1" applyFont="1" applyFill="1" applyBorder="1" applyAlignment="1">
      <alignment horizontal="centerContinuous" vertical="center" shrinkToFit="1"/>
    </xf>
    <xf numFmtId="0" fontId="0" fillId="0" borderId="15" xfId="0" applyNumberFormat="1" applyFont="1" applyFill="1" applyBorder="1" applyAlignment="1">
      <alignment horizontal="centerContinuous" vertical="center" shrinkToFit="1"/>
    </xf>
    <xf numFmtId="0" fontId="26" fillId="0" borderId="16" xfId="0" applyNumberFormat="1" applyFont="1" applyFill="1" applyBorder="1" applyAlignment="1">
      <alignment horizontal="centerContinuous" vertical="center" shrinkToFit="1"/>
    </xf>
    <xf numFmtId="0" fontId="26" fillId="0" borderId="5" xfId="0" applyNumberFormat="1" applyFont="1" applyFill="1" applyBorder="1" applyAlignment="1">
      <alignment horizontal="centerContinuous" vertical="center" shrinkToFit="1"/>
    </xf>
    <xf numFmtId="0" fontId="48" fillId="0" borderId="11" xfId="0" applyNumberFormat="1" applyFont="1" applyFill="1" applyBorder="1" applyAlignment="1">
      <alignment horizontal="centerContinuous" vertical="center" shrinkToFit="1"/>
    </xf>
    <xf numFmtId="0" fontId="26" fillId="0" borderId="3" xfId="0" applyNumberFormat="1" applyFont="1" applyFill="1" applyBorder="1" applyAlignment="1">
      <alignment horizontal="centerContinuous" vertical="center" shrinkToFit="1"/>
    </xf>
    <xf numFmtId="0" fontId="48" fillId="0" borderId="0" xfId="0" applyNumberFormat="1" applyFont="1" applyFill="1" applyAlignment="1">
      <alignment vertical="center" shrinkToFit="1"/>
    </xf>
    <xf numFmtId="176" fontId="48" fillId="0" borderId="1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Continuous" vertical="center" shrinkToFit="1"/>
    </xf>
    <xf numFmtId="0" fontId="36" fillId="0" borderId="2" xfId="0" applyNumberFormat="1" applyFont="1" applyFill="1" applyBorder="1" applyAlignment="1">
      <alignment horizontal="center" vertical="center" shrinkToFit="1"/>
    </xf>
    <xf numFmtId="0" fontId="26" fillId="0" borderId="10" xfId="0" applyNumberFormat="1" applyFont="1" applyFill="1" applyBorder="1" applyAlignment="1">
      <alignment horizontal="center" shrinkToFit="1"/>
    </xf>
    <xf numFmtId="0" fontId="26" fillId="0" borderId="10" xfId="0" applyNumberFormat="1" applyFont="1" applyFill="1" applyBorder="1" applyAlignment="1">
      <alignment vertical="center" shrinkToFit="1"/>
    </xf>
    <xf numFmtId="0" fontId="48" fillId="0" borderId="3" xfId="0" applyNumberFormat="1" applyFont="1" applyFill="1" applyBorder="1" applyAlignment="1">
      <alignment horizontal="center" vertical="center" shrinkToFit="1"/>
    </xf>
    <xf numFmtId="0" fontId="26" fillId="0" borderId="2" xfId="0" applyNumberFormat="1" applyFont="1" applyFill="1" applyBorder="1" applyAlignment="1">
      <alignment horizontal="center" shrinkToFit="1"/>
    </xf>
    <xf numFmtId="0" fontId="26" fillId="0" borderId="0" xfId="0" applyNumberFormat="1" applyFont="1" applyFill="1" applyBorder="1" applyAlignment="1">
      <alignment horizontal="center" shrinkToFit="1"/>
    </xf>
    <xf numFmtId="0" fontId="48" fillId="0" borderId="2" xfId="0" applyNumberFormat="1" applyFont="1" applyFill="1" applyBorder="1" applyAlignment="1">
      <alignment horizontal="center" shrinkToFit="1"/>
    </xf>
    <xf numFmtId="0" fontId="48" fillId="0" borderId="0" xfId="0" applyNumberFormat="1" applyFont="1" applyFill="1" applyBorder="1" applyAlignment="1">
      <alignment horizontal="center" shrinkToFit="1"/>
    </xf>
    <xf numFmtId="0" fontId="1" fillId="0" borderId="2" xfId="0" applyNumberFormat="1" applyFont="1" applyFill="1" applyBorder="1" applyAlignment="1">
      <alignment horizontal="center" shrinkToFit="1"/>
    </xf>
    <xf numFmtId="0" fontId="26" fillId="0" borderId="8" xfId="0" applyNumberFormat="1" applyFont="1" applyFill="1" applyBorder="1" applyAlignment="1">
      <alignment horizontal="center" vertical="center" shrinkToFit="1"/>
    </xf>
    <xf numFmtId="0" fontId="26" fillId="0" borderId="8" xfId="0" applyNumberFormat="1" applyFont="1" applyFill="1" applyBorder="1" applyAlignment="1">
      <alignment horizontal="centerContinuous" vertical="center" shrinkToFit="1"/>
    </xf>
    <xf numFmtId="0" fontId="48" fillId="0" borderId="9" xfId="0" applyNumberFormat="1" applyFont="1" applyFill="1" applyBorder="1" applyAlignment="1">
      <alignment horizontal="center" vertical="center" shrinkToFit="1"/>
    </xf>
    <xf numFmtId="0" fontId="26" fillId="0" borderId="14" xfId="0" applyNumberFormat="1" applyFont="1" applyFill="1" applyBorder="1" applyAlignment="1">
      <alignment horizontal="center" shrinkToFit="1"/>
    </xf>
    <xf numFmtId="0" fontId="26" fillId="0" borderId="7" xfId="0" applyNumberFormat="1" applyFont="1" applyFill="1" applyBorder="1" applyAlignment="1">
      <alignment horizontal="center" shrinkToFit="1"/>
    </xf>
    <xf numFmtId="0" fontId="26" fillId="0" borderId="9" xfId="0" applyNumberFormat="1" applyFont="1" applyFill="1" applyBorder="1" applyAlignment="1">
      <alignment horizontal="centerContinuous" vertical="center" shrinkToFit="1"/>
    </xf>
    <xf numFmtId="179" fontId="26" fillId="0" borderId="0" xfId="0" applyNumberFormat="1" applyFont="1" applyFill="1" applyBorder="1" applyAlignment="1">
      <alignment horizontal="right"/>
    </xf>
    <xf numFmtId="179" fontId="26" fillId="0" borderId="0" xfId="0" applyNumberFormat="1" applyFont="1" applyFill="1" applyAlignment="1" applyProtection="1">
      <alignment horizontal="right"/>
    </xf>
    <xf numFmtId="179" fontId="26" fillId="0" borderId="0" xfId="0" applyNumberFormat="1" applyFont="1" applyFill="1" applyBorder="1" applyAlignment="1">
      <alignment horizontal="right" vertical="center"/>
    </xf>
    <xf numFmtId="179" fontId="34" fillId="0" borderId="0" xfId="0" applyNumberFormat="1" applyFont="1" applyFill="1" applyBorder="1" applyAlignment="1">
      <alignment horizontal="right" vertical="center"/>
    </xf>
    <xf numFmtId="179" fontId="26" fillId="0" borderId="0" xfId="0" applyNumberFormat="1" applyFont="1" applyFill="1" applyAlignment="1" applyProtection="1">
      <alignment horizontal="right"/>
      <protection locked="0"/>
    </xf>
    <xf numFmtId="0" fontId="26" fillId="0" borderId="7" xfId="0" applyNumberFormat="1" applyFont="1" applyFill="1" applyBorder="1"/>
    <xf numFmtId="179" fontId="26" fillId="0" borderId="0" xfId="0" applyNumberFormat="1" applyFont="1" applyFill="1" applyBorder="1" applyProtection="1">
      <protection locked="0"/>
    </xf>
    <xf numFmtId="41" fontId="55" fillId="0" borderId="0" xfId="0" applyNumberFormat="1" applyFont="1" applyFill="1" applyBorder="1" applyProtection="1">
      <protection locked="0"/>
    </xf>
    <xf numFmtId="3" fontId="55" fillId="0" borderId="3" xfId="0" applyNumberFormat="1" applyFont="1" applyFill="1" applyBorder="1" applyAlignment="1">
      <alignment vertical="center"/>
    </xf>
    <xf numFmtId="0" fontId="55" fillId="0" borderId="7" xfId="0" applyNumberFormat="1" applyFont="1" applyFill="1" applyBorder="1"/>
    <xf numFmtId="0" fontId="55" fillId="0" borderId="0" xfId="0" applyNumberFormat="1" applyFont="1" applyFill="1"/>
    <xf numFmtId="176" fontId="55" fillId="0" borderId="0" xfId="0" applyNumberFormat="1" applyFont="1" applyFill="1" applyBorder="1" applyProtection="1"/>
    <xf numFmtId="179" fontId="55" fillId="0" borderId="0" xfId="0" applyNumberFormat="1" applyFont="1" applyFill="1" applyBorder="1" applyProtection="1">
      <protection locked="0"/>
    </xf>
    <xf numFmtId="176" fontId="33" fillId="0" borderId="18" xfId="0" applyNumberFormat="1" applyFont="1" applyFill="1" applyBorder="1" applyProtection="1"/>
    <xf numFmtId="180" fontId="3" fillId="0" borderId="0" xfId="0" applyNumberFormat="1" applyFont="1" applyFill="1" applyBorder="1" applyAlignment="1"/>
    <xf numFmtId="180" fontId="3" fillId="0" borderId="9" xfId="0" applyNumberFormat="1" applyFont="1" applyFill="1" applyBorder="1" applyAlignment="1"/>
    <xf numFmtId="41" fontId="34" fillId="0" borderId="0" xfId="0" applyNumberFormat="1" applyFont="1" applyFill="1" applyAlignment="1">
      <alignment vertical="center"/>
    </xf>
    <xf numFmtId="0" fontId="1" fillId="0" borderId="0" xfId="0" applyNumberFormat="1" applyFont="1" applyFill="1" applyBorder="1" applyAlignment="1" applyProtection="1">
      <alignment horizontal="left"/>
    </xf>
    <xf numFmtId="0" fontId="26" fillId="0" borderId="5" xfId="0" applyNumberFormat="1" applyFont="1" applyFill="1" applyBorder="1" applyAlignment="1">
      <alignment horizontal="center" vertical="center"/>
    </xf>
    <xf numFmtId="0" fontId="26" fillId="0" borderId="7" xfId="0" applyNumberFormat="1" applyFont="1" applyFill="1" applyBorder="1" applyAlignment="1">
      <alignment horizontal="center" vertical="center"/>
    </xf>
    <xf numFmtId="0" fontId="48" fillId="0" borderId="19" xfId="0" applyNumberFormat="1" applyFont="1" applyFill="1" applyBorder="1" applyAlignment="1">
      <alignment horizontal="center" vertical="center"/>
    </xf>
    <xf numFmtId="0" fontId="32" fillId="0" borderId="18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176" fontId="26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/>
    <xf numFmtId="177" fontId="34" fillId="0" borderId="0" xfId="0" applyNumberFormat="1" applyFont="1" applyFill="1" applyBorder="1" applyAlignment="1" applyProtection="1"/>
    <xf numFmtId="176" fontId="26" fillId="0" borderId="0" xfId="0" applyNumberFormat="1" applyFont="1" applyFill="1" applyBorder="1" applyProtection="1"/>
    <xf numFmtId="0" fontId="33" fillId="0" borderId="18" xfId="0" applyNumberFormat="1" applyFont="1" applyFill="1" applyBorder="1" applyAlignment="1">
      <alignment horizontal="right"/>
    </xf>
    <xf numFmtId="41" fontId="1" fillId="0" borderId="0" xfId="0" applyNumberFormat="1" applyFont="1" applyFill="1"/>
    <xf numFmtId="0" fontId="32" fillId="0" borderId="0" xfId="0" applyNumberFormat="1" applyFont="1" applyFill="1" applyBorder="1" applyAlignment="1"/>
    <xf numFmtId="0" fontId="48" fillId="0" borderId="9" xfId="0" applyNumberFormat="1" applyFont="1" applyFill="1" applyBorder="1" applyAlignment="1">
      <alignment horizontal="center"/>
    </xf>
    <xf numFmtId="0" fontId="45" fillId="0" borderId="9" xfId="0" applyNumberFormat="1" applyFont="1" applyFill="1" applyBorder="1" applyAlignment="1">
      <alignment horizontal="center"/>
    </xf>
    <xf numFmtId="179" fontId="3" fillId="0" borderId="3" xfId="0" applyNumberFormat="1" applyFont="1" applyFill="1" applyBorder="1" applyAlignment="1" applyProtection="1">
      <alignment horizontal="right" vertical="center"/>
    </xf>
    <xf numFmtId="177" fontId="3" fillId="0" borderId="0" xfId="0" applyNumberFormat="1" applyFont="1" applyFill="1" applyAlignment="1" applyProtection="1">
      <protection locked="0"/>
    </xf>
    <xf numFmtId="0" fontId="3" fillId="0" borderId="0" xfId="0" applyNumberFormat="1" applyFont="1" applyFill="1" applyAlignment="1"/>
    <xf numFmtId="0" fontId="26" fillId="0" borderId="2" xfId="0" applyNumberFormat="1" applyFont="1" applyFill="1" applyBorder="1" applyAlignment="1">
      <alignment horizontal="center"/>
    </xf>
    <xf numFmtId="0" fontId="26" fillId="0" borderId="3" xfId="0" applyNumberFormat="1" applyFont="1" applyFill="1" applyBorder="1" applyAlignment="1">
      <alignment horizontal="center"/>
    </xf>
    <xf numFmtId="41" fontId="26" fillId="0" borderId="0" xfId="0" applyNumberFormat="1" applyFont="1" applyFill="1" applyBorder="1" applyAlignment="1" applyProtection="1">
      <alignment horizontal="right"/>
      <protection locked="0"/>
    </xf>
    <xf numFmtId="179" fontId="3" fillId="0" borderId="0" xfId="0" applyNumberFormat="1" applyFont="1" applyFill="1" applyBorder="1" applyAlignment="1" applyProtection="1">
      <alignment horizontal="right"/>
      <protection locked="0"/>
    </xf>
    <xf numFmtId="41" fontId="3" fillId="0" borderId="0" xfId="0" applyNumberFormat="1" applyFont="1" applyFill="1" applyBorder="1" applyAlignment="1" applyProtection="1">
      <alignment horizontal="right"/>
      <protection locked="0"/>
    </xf>
    <xf numFmtId="0" fontId="3" fillId="0" borderId="2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41" fontId="3" fillId="0" borderId="0" xfId="0" applyNumberFormat="1" applyFont="1" applyFill="1" applyAlignment="1" applyProtection="1">
      <alignment horizontal="right"/>
      <protection locked="0"/>
    </xf>
    <xf numFmtId="41" fontId="55" fillId="0" borderId="0" xfId="0" applyNumberFormat="1" applyFont="1" applyFill="1" applyProtection="1">
      <protection locked="0"/>
    </xf>
    <xf numFmtId="41" fontId="55" fillId="0" borderId="0" xfId="0" applyNumberFormat="1" applyFont="1" applyFill="1" applyAlignment="1" applyProtection="1">
      <protection locked="0"/>
    </xf>
    <xf numFmtId="41" fontId="55" fillId="0" borderId="0" xfId="0" applyNumberFormat="1" applyFont="1" applyFill="1" applyProtection="1"/>
    <xf numFmtId="176" fontId="26" fillId="0" borderId="0" xfId="0" applyNumberFormat="1" applyFont="1" applyFill="1" applyBorder="1" applyAlignment="1" applyProtection="1">
      <alignment horizontal="right"/>
    </xf>
    <xf numFmtId="178" fontId="26" fillId="0" borderId="0" xfId="0" applyNumberFormat="1" applyFont="1" applyFill="1" applyBorder="1" applyAlignment="1" applyProtection="1">
      <alignment horizontal="right"/>
    </xf>
    <xf numFmtId="43" fontId="26" fillId="0" borderId="0" xfId="0" applyNumberFormat="1" applyFont="1" applyFill="1" applyBorder="1" applyAlignment="1" applyProtection="1">
      <alignment horizontal="right"/>
    </xf>
    <xf numFmtId="41" fontId="26" fillId="0" borderId="0" xfId="0" applyNumberFormat="1" applyFont="1" applyFill="1" applyBorder="1" applyAlignment="1" applyProtection="1">
      <alignment horizontal="right"/>
    </xf>
    <xf numFmtId="177" fontId="26" fillId="0" borderId="0" xfId="0" applyNumberFormat="1" applyFont="1" applyFill="1" applyBorder="1" applyAlignment="1" applyProtection="1">
      <alignment horizontal="right"/>
    </xf>
    <xf numFmtId="176" fontId="34" fillId="0" borderId="0" xfId="0" applyNumberFormat="1" applyFont="1" applyFill="1" applyBorder="1" applyAlignment="1" applyProtection="1">
      <alignment horizontal="right" vertical="center"/>
    </xf>
    <xf numFmtId="178" fontId="34" fillId="0" borderId="0" xfId="0" applyNumberFormat="1" applyFont="1" applyFill="1" applyBorder="1" applyAlignment="1" applyProtection="1">
      <alignment horizontal="right" vertical="center"/>
    </xf>
    <xf numFmtId="43" fontId="34" fillId="0" borderId="0" xfId="0" applyNumberFormat="1" applyFont="1" applyFill="1" applyBorder="1" applyAlignment="1" applyProtection="1">
      <alignment horizontal="right" vertical="center"/>
    </xf>
    <xf numFmtId="179" fontId="26" fillId="0" borderId="0" xfId="0" applyNumberFormat="1" applyFont="1" applyFill="1" applyAlignment="1" applyProtection="1">
      <alignment horizontal="right"/>
    </xf>
    <xf numFmtId="0" fontId="26" fillId="0" borderId="0" xfId="0" applyNumberFormat="1" applyFont="1" applyFill="1" applyAlignment="1"/>
    <xf numFmtId="0" fontId="34" fillId="0" borderId="0" xfId="0" applyNumberFormat="1" applyFont="1" applyFill="1" applyAlignment="1">
      <alignment vertical="center"/>
    </xf>
    <xf numFmtId="0" fontId="48" fillId="0" borderId="2" xfId="0" applyNumberFormat="1" applyFont="1" applyFill="1" applyBorder="1" applyAlignment="1">
      <alignment horizontal="center"/>
    </xf>
    <xf numFmtId="0" fontId="34" fillId="0" borderId="2" xfId="0" applyNumberFormat="1" applyFont="1" applyFill="1" applyBorder="1" applyAlignment="1">
      <alignment horizontal="center" vertical="center"/>
    </xf>
    <xf numFmtId="41" fontId="26" fillId="0" borderId="3" xfId="0" applyNumberFormat="1" applyFont="1" applyFill="1" applyBorder="1" applyAlignment="1">
      <alignment shrinkToFit="1"/>
    </xf>
    <xf numFmtId="179" fontId="26" fillId="0" borderId="0" xfId="0" applyNumberFormat="1" applyFont="1" applyFill="1" applyAlignment="1" applyProtection="1">
      <alignment horizontal="right"/>
    </xf>
    <xf numFmtId="41" fontId="26" fillId="0" borderId="3" xfId="0" applyNumberFormat="1" applyFont="1" applyFill="1" applyBorder="1" applyAlignment="1">
      <alignment horizontal="left" shrinkToFit="1"/>
    </xf>
    <xf numFmtId="41" fontId="55" fillId="0" borderId="0" xfId="0" applyNumberFormat="1" applyFont="1" applyFill="1" applyAlignment="1" applyProtection="1">
      <alignment horizontal="right"/>
      <protection locked="0"/>
    </xf>
    <xf numFmtId="179" fontId="55" fillId="0" borderId="0" xfId="0" applyNumberFormat="1" applyFont="1" applyFill="1" applyBorder="1" applyAlignment="1" applyProtection="1">
      <alignment horizontal="right"/>
      <protection locked="0"/>
    </xf>
    <xf numFmtId="176" fontId="53" fillId="0" borderId="0" xfId="0" applyNumberFormat="1" applyFont="1" applyFill="1" applyBorder="1" applyProtection="1">
      <protection locked="0"/>
    </xf>
    <xf numFmtId="176" fontId="59" fillId="0" borderId="0" xfId="0" applyNumberFormat="1" applyFont="1" applyFill="1" applyBorder="1" applyProtection="1">
      <protection locked="0"/>
    </xf>
    <xf numFmtId="0" fontId="53" fillId="0" borderId="0" xfId="0" applyNumberFormat="1" applyFont="1" applyFill="1"/>
    <xf numFmtId="3" fontId="53" fillId="0" borderId="0" xfId="0" applyNumberFormat="1" applyFont="1" applyFill="1" applyBorder="1" applyAlignment="1">
      <alignment vertical="center"/>
    </xf>
    <xf numFmtId="41" fontId="26" fillId="0" borderId="0" xfId="0" applyNumberFormat="1" applyFont="1" applyFill="1" applyAlignment="1" applyProtection="1">
      <alignment horizontal="right"/>
    </xf>
    <xf numFmtId="41" fontId="26" fillId="0" borderId="0" xfId="0" applyNumberFormat="1" applyFont="1" applyFill="1" applyAlignment="1" applyProtection="1">
      <alignment horizontal="right" shrinkToFit="1"/>
    </xf>
    <xf numFmtId="41" fontId="3" fillId="0" borderId="8" xfId="0" applyNumberFormat="1" applyFont="1" applyFill="1" applyBorder="1" applyAlignment="1" applyProtection="1">
      <alignment horizontal="right"/>
      <protection locked="0"/>
    </xf>
    <xf numFmtId="41" fontId="3" fillId="0" borderId="0" xfId="0" applyNumberFormat="1" applyFont="1" applyFill="1" applyAlignment="1" applyProtection="1">
      <protection locked="0"/>
    </xf>
    <xf numFmtId="41" fontId="42" fillId="0" borderId="0" xfId="0" applyNumberFormat="1" applyFont="1" applyFill="1" applyBorder="1" applyAlignment="1" applyProtection="1">
      <alignment vertical="center"/>
    </xf>
    <xf numFmtId="41" fontId="42" fillId="0" borderId="0" xfId="0" applyNumberFormat="1" applyFont="1" applyFill="1" applyBorder="1" applyAlignment="1" applyProtection="1">
      <alignment vertical="center"/>
      <protection locked="0"/>
    </xf>
    <xf numFmtId="41" fontId="45" fillId="0" borderId="0" xfId="0" applyNumberFormat="1" applyFont="1" applyFill="1" applyBorder="1" applyAlignment="1" applyProtection="1">
      <protection locked="0"/>
    </xf>
    <xf numFmtId="41" fontId="45" fillId="0" borderId="0" xfId="0" applyNumberFormat="1" applyFont="1" applyFill="1" applyBorder="1" applyAlignment="1" applyProtection="1">
      <alignment horizontal="right"/>
      <protection locked="0"/>
    </xf>
    <xf numFmtId="41" fontId="45" fillId="0" borderId="0" xfId="0" applyNumberFormat="1" applyFont="1" applyFill="1" applyAlignment="1" applyProtection="1">
      <protection locked="0"/>
    </xf>
    <xf numFmtId="41" fontId="3" fillId="0" borderId="0" xfId="0" applyNumberFormat="1" applyFont="1" applyFill="1" applyBorder="1" applyAlignment="1" applyProtection="1">
      <alignment horizontal="right"/>
      <protection locked="0"/>
    </xf>
    <xf numFmtId="41" fontId="3" fillId="0" borderId="2" xfId="0" applyNumberFormat="1" applyFont="1" applyFill="1" applyBorder="1" applyAlignment="1" applyProtection="1">
      <alignment horizontal="right"/>
      <protection locked="0"/>
    </xf>
    <xf numFmtId="41" fontId="3" fillId="0" borderId="2" xfId="0" applyNumberFormat="1" applyFont="1" applyFill="1" applyBorder="1" applyAlignment="1" applyProtection="1">
      <alignment horizontal="center"/>
      <protection locked="0"/>
    </xf>
    <xf numFmtId="41" fontId="13" fillId="0" borderId="2" xfId="0" applyNumberFormat="1" applyFont="1" applyFill="1" applyBorder="1" applyAlignment="1" applyProtection="1">
      <alignment horizontal="right" vertical="center"/>
    </xf>
    <xf numFmtId="41" fontId="3" fillId="0" borderId="9" xfId="0" applyNumberFormat="1" applyFont="1" applyFill="1" applyBorder="1" applyAlignment="1" applyProtection="1">
      <alignment horizontal="right"/>
      <protection locked="0"/>
    </xf>
    <xf numFmtId="41" fontId="3" fillId="0" borderId="7" xfId="0" applyNumberFormat="1" applyFont="1" applyFill="1" applyBorder="1" applyAlignment="1" applyProtection="1">
      <alignment horizontal="right"/>
      <protection locked="0"/>
    </xf>
    <xf numFmtId="177" fontId="34" fillId="0" borderId="2" xfId="0" applyNumberFormat="1" applyFont="1" applyFill="1" applyBorder="1" applyAlignment="1" applyProtection="1">
      <alignment horizontal="right" vertical="center"/>
    </xf>
    <xf numFmtId="179" fontId="34" fillId="0" borderId="2" xfId="0" applyNumberFormat="1" applyFont="1" applyFill="1" applyBorder="1" applyAlignment="1" applyProtection="1">
      <alignment horizontal="right" vertical="center"/>
    </xf>
    <xf numFmtId="179" fontId="34" fillId="0" borderId="2" xfId="0" applyNumberFormat="1" applyFont="1" applyFill="1" applyBorder="1" applyAlignment="1">
      <alignment horizontal="right" vertical="center"/>
    </xf>
    <xf numFmtId="0" fontId="27" fillId="0" borderId="0" xfId="0" applyNumberFormat="1" applyFont="1" applyFill="1"/>
    <xf numFmtId="41" fontId="26" fillId="0" borderId="0" xfId="0" applyNumberFormat="1" applyFont="1" applyFill="1"/>
    <xf numFmtId="3" fontId="26" fillId="0" borderId="0" xfId="0" applyNumberFormat="1" applyFont="1" applyFill="1"/>
    <xf numFmtId="41" fontId="26" fillId="0" borderId="0" xfId="0" applyNumberFormat="1" applyFont="1" applyFill="1" applyBorder="1" applyAlignment="1" applyProtection="1">
      <alignment horizontal="right" vertical="center"/>
      <protection locked="0"/>
    </xf>
    <xf numFmtId="0" fontId="27" fillId="0" borderId="0" xfId="0" applyNumberFormat="1" applyFont="1" applyFill="1" applyAlignment="1">
      <alignment vertical="center"/>
    </xf>
    <xf numFmtId="41" fontId="3" fillId="0" borderId="0" xfId="0" applyNumberFormat="1" applyFont="1" applyFill="1" applyAlignment="1" applyProtection="1">
      <alignment vertical="center"/>
      <protection locked="0"/>
    </xf>
    <xf numFmtId="41" fontId="26" fillId="0" borderId="8" xfId="0" applyNumberFormat="1" applyFont="1" applyFill="1" applyBorder="1" applyAlignment="1" applyProtection="1">
      <alignment horizontal="right"/>
    </xf>
    <xf numFmtId="41" fontId="26" fillId="0" borderId="9" xfId="0" applyNumberFormat="1" applyFont="1" applyFill="1" applyBorder="1" applyAlignment="1" applyProtection="1">
      <alignment horizontal="right"/>
    </xf>
    <xf numFmtId="41" fontId="26" fillId="0" borderId="9" xfId="0" applyNumberFormat="1" applyFont="1" applyFill="1" applyBorder="1" applyAlignment="1" applyProtection="1">
      <alignment horizontal="right" shrinkToFit="1"/>
    </xf>
    <xf numFmtId="41" fontId="26" fillId="0" borderId="7" xfId="0" applyNumberFormat="1" applyFont="1" applyFill="1" applyBorder="1" applyAlignment="1" applyProtection="1">
      <alignment horizontal="right"/>
    </xf>
    <xf numFmtId="0" fontId="26" fillId="0" borderId="8" xfId="0" applyNumberFormat="1" applyFont="1" applyFill="1" applyBorder="1" applyAlignment="1">
      <alignment horizontal="center" vertical="center"/>
    </xf>
    <xf numFmtId="0" fontId="48" fillId="0" borderId="12" xfId="0" applyNumberFormat="1" applyFont="1" applyFill="1" applyBorder="1" applyAlignment="1">
      <alignment horizontal="center" vertical="center"/>
    </xf>
    <xf numFmtId="0" fontId="46" fillId="0" borderId="0" xfId="0" applyNumberFormat="1" applyFont="1" applyAlignment="1">
      <alignment horizontal="center" wrapText="1"/>
    </xf>
    <xf numFmtId="0" fontId="47" fillId="0" borderId="0" xfId="0" applyNumberFormat="1" applyFont="1" applyAlignment="1">
      <alignment horizontal="center" wrapText="1"/>
    </xf>
    <xf numFmtId="0" fontId="1" fillId="0" borderId="0" xfId="0" applyNumberFormat="1" applyFont="1" applyFill="1" applyBorder="1" applyAlignment="1" applyProtection="1">
      <alignment horizontal="left"/>
    </xf>
    <xf numFmtId="0" fontId="0" fillId="0" borderId="5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shrinkToFi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/>
    </xf>
    <xf numFmtId="0" fontId="54" fillId="0" borderId="4" xfId="0" applyNumberFormat="1" applyFont="1" applyFill="1" applyBorder="1" applyAlignment="1">
      <alignment horizontal="center" vertical="center" wrapText="1"/>
    </xf>
    <xf numFmtId="0" fontId="54" fillId="0" borderId="7" xfId="0" applyNumberFormat="1" applyFont="1" applyFill="1" applyBorder="1" applyAlignment="1">
      <alignment vertical="center"/>
    </xf>
    <xf numFmtId="0" fontId="28" fillId="0" borderId="0" xfId="0" applyNumberFormat="1" applyFont="1" applyFill="1" applyAlignment="1">
      <alignment horizontal="center" vertical="center"/>
    </xf>
    <xf numFmtId="0" fontId="30" fillId="0" borderId="0" xfId="0" applyNumberFormat="1" applyFont="1" applyFill="1" applyAlignment="1">
      <alignment horizontal="center"/>
    </xf>
    <xf numFmtId="0" fontId="57" fillId="0" borderId="0" xfId="0" applyNumberFormat="1" applyFont="1" applyFill="1" applyBorder="1" applyAlignment="1">
      <alignment horizontal="left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30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48" fillId="0" borderId="6" xfId="0" applyNumberFormat="1" applyFont="1" applyFill="1" applyBorder="1" applyAlignment="1">
      <alignment horizontal="center" vertical="center"/>
    </xf>
    <xf numFmtId="0" fontId="48" fillId="0" borderId="5" xfId="0" applyNumberFormat="1" applyFont="1" applyFill="1" applyBorder="1" applyAlignment="1">
      <alignment horizontal="center" vertical="center"/>
    </xf>
    <xf numFmtId="0" fontId="26" fillId="0" borderId="5" xfId="0" applyNumberFormat="1" applyFont="1" applyFill="1" applyBorder="1" applyAlignment="1">
      <alignment horizontal="center" vertical="center"/>
    </xf>
    <xf numFmtId="0" fontId="26" fillId="0" borderId="4" xfId="0" applyNumberFormat="1" applyFont="1" applyFill="1" applyBorder="1" applyAlignment="1">
      <alignment horizontal="center" vertical="center"/>
    </xf>
    <xf numFmtId="0" fontId="48" fillId="0" borderId="6" xfId="0" applyNumberFormat="1" applyFont="1" applyFill="1" applyBorder="1" applyAlignment="1">
      <alignment horizontal="center" vertical="center" wrapText="1"/>
    </xf>
    <xf numFmtId="0" fontId="48" fillId="0" borderId="5" xfId="0" applyNumberFormat="1" applyFont="1" applyFill="1" applyBorder="1" applyAlignment="1">
      <alignment horizontal="center" vertical="center" wrapText="1"/>
    </xf>
    <xf numFmtId="0" fontId="48" fillId="0" borderId="4" xfId="0" applyNumberFormat="1" applyFont="1" applyFill="1" applyBorder="1" applyAlignment="1">
      <alignment horizontal="center" vertical="center" wrapText="1"/>
    </xf>
    <xf numFmtId="0" fontId="26" fillId="0" borderId="8" xfId="0" applyNumberFormat="1" applyFont="1" applyFill="1" applyBorder="1" applyAlignment="1">
      <alignment horizontal="center" vertical="center"/>
    </xf>
    <xf numFmtId="0" fontId="26" fillId="0" borderId="9" xfId="0" applyNumberFormat="1" applyFont="1" applyFill="1" applyBorder="1" applyAlignment="1">
      <alignment horizontal="center" vertical="center"/>
    </xf>
    <xf numFmtId="0" fontId="26" fillId="0" borderId="7" xfId="0" applyNumberFormat="1" applyFont="1" applyFill="1" applyBorder="1" applyAlignment="1">
      <alignment horizontal="center" vertical="center"/>
    </xf>
    <xf numFmtId="0" fontId="48" fillId="0" borderId="8" xfId="0" applyNumberFormat="1" applyFont="1" applyFill="1" applyBorder="1" applyAlignment="1">
      <alignment horizontal="center" vertical="center"/>
    </xf>
    <xf numFmtId="0" fontId="48" fillId="0" borderId="9" xfId="0" applyNumberFormat="1" applyFont="1" applyFill="1" applyBorder="1" applyAlignment="1">
      <alignment horizontal="center" vertical="center"/>
    </xf>
    <xf numFmtId="0" fontId="48" fillId="0" borderId="12" xfId="0" applyNumberFormat="1" applyFont="1" applyFill="1" applyBorder="1" applyAlignment="1">
      <alignment horizontal="center" vertical="center"/>
    </xf>
    <xf numFmtId="0" fontId="48" fillId="0" borderId="18" xfId="0" applyNumberFormat="1" applyFont="1" applyFill="1" applyBorder="1" applyAlignment="1">
      <alignment horizontal="center" vertical="center"/>
    </xf>
    <xf numFmtId="0" fontId="48" fillId="0" borderId="19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36" fillId="0" borderId="20" xfId="0" applyNumberFormat="1" applyFont="1" applyFill="1" applyBorder="1" applyAlignment="1">
      <alignment horizontal="center" vertical="center" shrinkToFit="1"/>
    </xf>
    <xf numFmtId="0" fontId="36" fillId="0" borderId="1" xfId="0" applyNumberFormat="1" applyFont="1" applyFill="1" applyBorder="1" applyAlignment="1">
      <alignment horizontal="center" vertical="center" shrinkToFit="1"/>
    </xf>
    <xf numFmtId="0" fontId="36" fillId="0" borderId="21" xfId="0" applyNumberFormat="1" applyFont="1" applyFill="1" applyBorder="1" applyAlignment="1">
      <alignment horizontal="center" vertical="center" shrinkToFit="1"/>
    </xf>
    <xf numFmtId="0" fontId="0" fillId="0" borderId="22" xfId="0" applyNumberFormat="1" applyFont="1" applyFill="1" applyBorder="1" applyAlignment="1">
      <alignment horizontal="center" vertical="center" shrinkToFit="1"/>
    </xf>
    <xf numFmtId="0" fontId="26" fillId="0" borderId="15" xfId="0" applyNumberFormat="1" applyFont="1" applyFill="1" applyBorder="1" applyAlignment="1">
      <alignment horizontal="center" vertical="center" shrinkToFit="1"/>
    </xf>
    <xf numFmtId="0" fontId="26" fillId="0" borderId="16" xfId="0" applyNumberFormat="1" applyFont="1" applyFill="1" applyBorder="1" applyAlignment="1">
      <alignment horizontal="center" vertical="center" shrinkToFit="1"/>
    </xf>
    <xf numFmtId="0" fontId="1" fillId="0" borderId="15" xfId="0" applyNumberFormat="1" applyFont="1" applyFill="1" applyBorder="1" applyAlignment="1">
      <alignment horizontal="center" vertical="center" shrinkToFit="1"/>
    </xf>
    <xf numFmtId="0" fontId="0" fillId="0" borderId="20" xfId="0" applyNumberFormat="1" applyFont="1" applyFill="1" applyBorder="1" applyAlignment="1">
      <alignment horizontal="center" vertical="center" shrinkToFit="1"/>
    </xf>
    <xf numFmtId="0" fontId="1" fillId="0" borderId="21" xfId="0" applyNumberFormat="1" applyFont="1" applyFill="1" applyBorder="1" applyAlignment="1">
      <alignment horizontal="center" vertical="center" shrinkToFit="1"/>
    </xf>
    <xf numFmtId="0" fontId="0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26" fillId="0" borderId="1" xfId="0" applyNumberFormat="1" applyFont="1" applyFill="1" applyBorder="1" applyAlignment="1">
      <alignment horizontal="center" vertical="center" shrinkToFit="1"/>
    </xf>
    <xf numFmtId="0" fontId="26" fillId="0" borderId="21" xfId="0" applyNumberFormat="1" applyFont="1" applyFill="1" applyBorder="1" applyAlignment="1">
      <alignment horizontal="center" vertical="center" shrinkToFit="1"/>
    </xf>
  </cellXfs>
  <cellStyles count="3">
    <cellStyle name="표준" xfId="0" builtinId="0"/>
    <cellStyle name="표준 2" xfId="1"/>
    <cellStyle name="표준 2 2 4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view="pageBreakPreview" zoomScale="75" zoomScaleNormal="100" workbookViewId="0"/>
  </sheetViews>
  <sheetFormatPr defaultColWidth="10.28515625" defaultRowHeight="15.75"/>
  <cols>
    <col min="1" max="16384" width="10.28515625" style="12"/>
  </cols>
  <sheetData>
    <row r="1" spans="1:9" s="21" customFormat="1"/>
    <row r="11" spans="1:9" s="11" customFormat="1" ht="109.5" customHeight="1">
      <c r="A11" s="466" t="s">
        <v>369</v>
      </c>
      <c r="B11" s="467"/>
      <c r="C11" s="467"/>
      <c r="D11" s="467"/>
      <c r="E11" s="467"/>
      <c r="F11" s="467"/>
      <c r="G11" s="467"/>
      <c r="H11" s="467"/>
      <c r="I11" s="467"/>
    </row>
  </sheetData>
  <mergeCells count="1">
    <mergeCell ref="A11:I11"/>
  </mergeCells>
  <phoneticPr fontId="22" type="noConversion"/>
  <printOptions horizontalCentered="1"/>
  <pageMargins left="0.39347222447395325" right="0.39347222447395325" top="0.55097222328186035" bottom="0.55097222328186035" header="0.51138889789581299" footer="0.51138889789581299"/>
  <pageSetup paperSize="9" orientation="portrait" r:id="rId1"/>
  <headerFooter alignWithMargins="0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view="pageBreakPreview" zoomScale="85" zoomScaleNormal="82" zoomScaleSheetLayoutView="85" workbookViewId="0">
      <pane xSplit="1" ySplit="7" topLeftCell="B8" activePane="bottomRight" state="frozen"/>
      <selection activeCell="D22" sqref="D22"/>
      <selection pane="topRight" activeCell="D22" sqref="D22"/>
      <selection pane="bottomLeft" activeCell="D22" sqref="D22"/>
      <selection pane="bottomRight" activeCell="G15" sqref="G15"/>
    </sheetView>
  </sheetViews>
  <sheetFormatPr defaultColWidth="10.28515625" defaultRowHeight="12"/>
  <cols>
    <col min="1" max="1" width="21.7109375" style="38" customWidth="1"/>
    <col min="2" max="6" width="16.7109375" style="38" customWidth="1"/>
    <col min="7" max="16384" width="10.28515625" style="38"/>
  </cols>
  <sheetData>
    <row r="1" spans="1:10" s="30" customFormat="1" ht="24.95" customHeight="1">
      <c r="A1" s="273"/>
      <c r="B1" s="57"/>
      <c r="C1" s="58"/>
      <c r="F1" s="95" t="s">
        <v>503</v>
      </c>
    </row>
    <row r="2" spans="1:10" s="27" customFormat="1" ht="24.95" customHeight="1">
      <c r="A2" s="59" t="s">
        <v>304</v>
      </c>
      <c r="B2" s="274"/>
      <c r="C2" s="274"/>
      <c r="D2" s="274"/>
      <c r="E2" s="274"/>
      <c r="F2" s="274"/>
    </row>
    <row r="3" spans="1:10" s="31" customFormat="1" ht="23.1" customHeight="1">
      <c r="A3" s="63" t="s">
        <v>144</v>
      </c>
      <c r="B3" s="97"/>
      <c r="C3" s="97"/>
      <c r="D3" s="97"/>
      <c r="E3" s="97"/>
      <c r="F3" s="97"/>
    </row>
    <row r="4" spans="1:10" s="32" customFormat="1" ht="12.95" customHeight="1" thickBot="1">
      <c r="F4" s="33"/>
    </row>
    <row r="5" spans="1:10" s="34" customFormat="1" ht="20.100000000000001" customHeight="1">
      <c r="A5" s="65" t="s">
        <v>106</v>
      </c>
      <c r="B5" s="65" t="s">
        <v>504</v>
      </c>
      <c r="C5" s="65" t="s">
        <v>370</v>
      </c>
      <c r="D5" s="65" t="s">
        <v>371</v>
      </c>
      <c r="E5" s="65" t="s">
        <v>372</v>
      </c>
      <c r="F5" s="275" t="s">
        <v>122</v>
      </c>
    </row>
    <row r="6" spans="1:10" s="34" customFormat="1" ht="20.100000000000001" customHeight="1">
      <c r="A6" s="124"/>
      <c r="B6" s="124"/>
      <c r="C6" s="124" t="s">
        <v>270</v>
      </c>
      <c r="D6" s="124"/>
      <c r="E6" s="124"/>
      <c r="F6" s="276"/>
    </row>
    <row r="7" spans="1:10" s="34" customFormat="1" ht="20.100000000000001" customHeight="1">
      <c r="A7" s="74" t="s">
        <v>345</v>
      </c>
      <c r="B7" s="107" t="s">
        <v>139</v>
      </c>
      <c r="C7" s="107" t="s">
        <v>140</v>
      </c>
      <c r="D7" s="107" t="s">
        <v>335</v>
      </c>
      <c r="E7" s="107" t="s">
        <v>234</v>
      </c>
      <c r="F7" s="109" t="s">
        <v>132</v>
      </c>
    </row>
    <row r="8" spans="1:10" s="34" customFormat="1" ht="27.95" customHeight="1">
      <c r="A8" s="403">
        <v>2016</v>
      </c>
      <c r="B8" s="405">
        <v>11291910</v>
      </c>
      <c r="C8" s="405">
        <v>69054766</v>
      </c>
      <c r="D8" s="405">
        <v>7882964</v>
      </c>
      <c r="E8" s="405">
        <v>7720375</v>
      </c>
      <c r="F8" s="404">
        <v>2016</v>
      </c>
    </row>
    <row r="9" spans="1:10" s="34" customFormat="1" ht="27.95" customHeight="1">
      <c r="A9" s="77">
        <v>2017</v>
      </c>
      <c r="B9" s="277">
        <v>11587322</v>
      </c>
      <c r="C9" s="277">
        <v>65983464</v>
      </c>
      <c r="D9" s="277">
        <v>7533604</v>
      </c>
      <c r="E9" s="277">
        <v>8106887</v>
      </c>
      <c r="F9" s="80">
        <v>2017</v>
      </c>
    </row>
    <row r="10" spans="1:10" s="34" customFormat="1" ht="27.95" customHeight="1">
      <c r="A10" s="77">
        <v>2018</v>
      </c>
      <c r="B10" s="277">
        <v>12038926.914999999</v>
      </c>
      <c r="C10" s="277">
        <v>60066483.568161987</v>
      </c>
      <c r="D10" s="277">
        <v>6858977.346762049</v>
      </c>
      <c r="E10" s="277">
        <v>7077645.1370000001</v>
      </c>
      <c r="F10" s="80">
        <v>2018</v>
      </c>
    </row>
    <row r="11" spans="1:10" s="34" customFormat="1" ht="27.95" customHeight="1">
      <c r="A11" s="77">
        <v>2019</v>
      </c>
      <c r="B11" s="277">
        <v>12351267.560000001</v>
      </c>
      <c r="C11" s="277">
        <v>55753829.274799004</v>
      </c>
      <c r="D11" s="277">
        <v>6364592.7154876711</v>
      </c>
      <c r="E11" s="277">
        <v>7763443.0640000002</v>
      </c>
      <c r="F11" s="80">
        <v>2019</v>
      </c>
      <c r="J11" s="458"/>
    </row>
    <row r="12" spans="1:10" s="34" customFormat="1" ht="27.95" customHeight="1">
      <c r="A12" s="77">
        <v>2020</v>
      </c>
      <c r="B12" s="277">
        <v>13596041</v>
      </c>
      <c r="C12" s="277">
        <v>58217106</v>
      </c>
      <c r="D12" s="277">
        <v>6393247</v>
      </c>
      <c r="E12" s="277">
        <v>8088795</v>
      </c>
      <c r="F12" s="80">
        <v>2020</v>
      </c>
    </row>
    <row r="13" spans="1:10" s="53" customFormat="1" ht="47.25" customHeight="1">
      <c r="A13" s="278">
        <v>2021</v>
      </c>
      <c r="B13" s="279">
        <f>SUM(B14:B25)</f>
        <v>13862362.09</v>
      </c>
      <c r="C13" s="279">
        <f>SUM(C14:C25)</f>
        <v>60024949.114904001</v>
      </c>
      <c r="D13" s="279">
        <f>SUM(D14:D25)</f>
        <v>6089178.9541236311</v>
      </c>
      <c r="E13" s="279">
        <f>SUM(E14:E25)</f>
        <v>7988473.5350000001</v>
      </c>
      <c r="F13" s="280">
        <f>A13</f>
        <v>2021</v>
      </c>
    </row>
    <row r="14" spans="1:10" s="52" customFormat="1" ht="27.95" customHeight="1">
      <c r="A14" s="203" t="s">
        <v>15</v>
      </c>
      <c r="B14" s="405">
        <v>5900000</v>
      </c>
      <c r="C14" s="405">
        <v>31951000.677000001</v>
      </c>
      <c r="D14" s="405">
        <v>3647374.5065068495</v>
      </c>
      <c r="E14" s="405">
        <v>5251907</v>
      </c>
      <c r="F14" s="281" t="s">
        <v>420</v>
      </c>
    </row>
    <row r="15" spans="1:10" s="52" customFormat="1" ht="27.95" customHeight="1">
      <c r="A15" s="203" t="s">
        <v>421</v>
      </c>
      <c r="B15" s="405">
        <v>668600</v>
      </c>
      <c r="C15" s="405">
        <v>3616384</v>
      </c>
      <c r="D15" s="405">
        <v>412829.22374429222</v>
      </c>
      <c r="E15" s="405">
        <v>689094.63</v>
      </c>
      <c r="F15" s="281" t="s">
        <v>422</v>
      </c>
    </row>
    <row r="16" spans="1:10" s="52" customFormat="1" ht="27.95" customHeight="1">
      <c r="A16" s="203" t="s">
        <v>79</v>
      </c>
      <c r="B16" s="405">
        <v>312500</v>
      </c>
      <c r="C16" s="405">
        <v>2761623.8714230005</v>
      </c>
      <c r="D16" s="405">
        <v>315253.86660079914</v>
      </c>
      <c r="E16" s="405">
        <v>491622</v>
      </c>
      <c r="F16" s="281" t="s">
        <v>423</v>
      </c>
    </row>
    <row r="17" spans="1:8" s="52" customFormat="1" ht="27.95" customHeight="1">
      <c r="A17" s="203" t="s">
        <v>17</v>
      </c>
      <c r="B17" s="405">
        <v>1389700</v>
      </c>
      <c r="C17" s="405">
        <v>7060038.2999999998</v>
      </c>
      <c r="D17" s="405">
        <v>805940.44520547939</v>
      </c>
      <c r="E17" s="405">
        <v>1534849.905</v>
      </c>
      <c r="F17" s="281" t="s">
        <v>515</v>
      </c>
      <c r="H17" s="454"/>
    </row>
    <row r="18" spans="1:8" s="52" customFormat="1" ht="27.95" customHeight="1">
      <c r="A18" s="203" t="s">
        <v>44</v>
      </c>
      <c r="B18" s="405">
        <v>989200</v>
      </c>
      <c r="C18" s="405">
        <v>7903967.9876999995</v>
      </c>
      <c r="D18" s="405">
        <v>902279.45065068488</v>
      </c>
      <c r="E18" s="457" t="s">
        <v>523</v>
      </c>
      <c r="F18" s="281" t="s">
        <v>516</v>
      </c>
      <c r="H18" s="454"/>
    </row>
    <row r="19" spans="1:8" s="52" customFormat="1" ht="27.95" customHeight="1">
      <c r="A19" s="203" t="s">
        <v>524</v>
      </c>
      <c r="B19" s="405">
        <v>22440</v>
      </c>
      <c r="C19" s="405">
        <v>55756.639999999999</v>
      </c>
      <c r="D19" s="457" t="s">
        <v>526</v>
      </c>
      <c r="E19" s="457" t="s">
        <v>523</v>
      </c>
      <c r="F19" s="281" t="s">
        <v>525</v>
      </c>
      <c r="H19" s="454"/>
    </row>
    <row r="20" spans="1:8" s="52" customFormat="1" ht="27.95" customHeight="1">
      <c r="A20" s="203" t="s">
        <v>24</v>
      </c>
      <c r="B20" s="405">
        <v>22500</v>
      </c>
      <c r="C20" s="405">
        <v>48192.802000000003</v>
      </c>
      <c r="D20" s="405">
        <v>5501.4614155251138</v>
      </c>
      <c r="E20" s="405">
        <v>21000</v>
      </c>
      <c r="F20" s="281" t="s">
        <v>424</v>
      </c>
      <c r="H20" s="454"/>
    </row>
    <row r="21" spans="1:8" s="52" customFormat="1" ht="27.95" customHeight="1">
      <c r="A21" s="203" t="s">
        <v>425</v>
      </c>
      <c r="B21" s="405">
        <v>17471</v>
      </c>
      <c r="C21" s="457" t="s">
        <v>523</v>
      </c>
      <c r="D21" s="457" t="s">
        <v>523</v>
      </c>
      <c r="E21" s="457" t="s">
        <v>523</v>
      </c>
      <c r="F21" s="281" t="s">
        <v>426</v>
      </c>
      <c r="H21" s="454"/>
    </row>
    <row r="22" spans="1:8" s="52" customFormat="1" ht="27.95" customHeight="1">
      <c r="A22" s="203" t="s">
        <v>427</v>
      </c>
      <c r="B22" s="405">
        <v>4116883.09</v>
      </c>
      <c r="C22" s="405">
        <v>4904118.9547290001</v>
      </c>
      <c r="D22" s="457" t="s">
        <v>523</v>
      </c>
      <c r="E22" s="457" t="s">
        <v>523</v>
      </c>
      <c r="F22" s="281" t="s">
        <v>428</v>
      </c>
      <c r="H22" s="454"/>
    </row>
    <row r="23" spans="1:8" s="52" customFormat="1" ht="27.95" customHeight="1">
      <c r="A23" s="203" t="s">
        <v>429</v>
      </c>
      <c r="B23" s="405">
        <v>345975</v>
      </c>
      <c r="C23" s="405">
        <v>519685.50390700001</v>
      </c>
      <c r="D23" s="457" t="s">
        <v>523</v>
      </c>
      <c r="E23" s="457" t="s">
        <v>523</v>
      </c>
      <c r="F23" s="281" t="s">
        <v>430</v>
      </c>
      <c r="H23" s="454"/>
    </row>
    <row r="24" spans="1:8" s="52" customFormat="1" ht="27.95" customHeight="1">
      <c r="A24" s="203" t="s">
        <v>521</v>
      </c>
      <c r="B24" s="405">
        <v>2923</v>
      </c>
      <c r="C24" s="405">
        <v>6766.6378880000002</v>
      </c>
      <c r="D24" s="457" t="s">
        <v>523</v>
      </c>
      <c r="E24" s="457" t="s">
        <v>523</v>
      </c>
      <c r="F24" s="281" t="s">
        <v>522</v>
      </c>
      <c r="H24" s="456"/>
    </row>
    <row r="25" spans="1:8" s="52" customFormat="1" ht="27.95" customHeight="1">
      <c r="A25" s="203" t="s">
        <v>510</v>
      </c>
      <c r="B25" s="405">
        <v>74170</v>
      </c>
      <c r="C25" s="282">
        <v>1197413.7402569999</v>
      </c>
      <c r="D25" s="457" t="s">
        <v>526</v>
      </c>
      <c r="E25" s="457" t="s">
        <v>523</v>
      </c>
      <c r="F25" s="283" t="s">
        <v>431</v>
      </c>
      <c r="G25" s="455"/>
    </row>
    <row r="26" spans="1:8" s="52" customFormat="1" ht="6" customHeight="1">
      <c r="A26" s="131"/>
      <c r="B26" s="284"/>
      <c r="C26" s="285"/>
      <c r="D26" s="285"/>
      <c r="E26" s="286"/>
      <c r="F26" s="287"/>
    </row>
    <row r="27" spans="1:8" s="32" customFormat="1" ht="15" customHeight="1">
      <c r="A27" s="245" t="s">
        <v>432</v>
      </c>
      <c r="B27" s="28"/>
      <c r="C27" s="28"/>
      <c r="D27" s="29"/>
      <c r="F27" s="94" t="s">
        <v>495</v>
      </c>
    </row>
    <row r="28" spans="1:8" s="32" customFormat="1" ht="15" customHeight="1">
      <c r="A28" s="28"/>
      <c r="B28" s="28"/>
      <c r="C28" s="28"/>
      <c r="D28" s="29"/>
      <c r="E28" s="29"/>
      <c r="F28" s="33"/>
    </row>
    <row r="29" spans="1:8">
      <c r="A29" s="468"/>
      <c r="B29" s="468"/>
      <c r="C29" s="468"/>
      <c r="D29" s="47"/>
      <c r="E29" s="47"/>
      <c r="F29" s="47"/>
    </row>
    <row r="30" spans="1:8">
      <c r="B30" s="396"/>
      <c r="C30" s="396"/>
      <c r="D30" s="396"/>
      <c r="E30" s="396"/>
    </row>
  </sheetData>
  <sheetProtection formatCells="0" formatColumns="0" formatRows="0" insertColumns="0" insertRows="0" insertHyperlinks="0" deleteColumns="0" deleteRows="0" selectLockedCells="1" sort="0" autoFilter="0" pivotTables="0"/>
  <mergeCells count="1">
    <mergeCell ref="A29:C29"/>
  </mergeCells>
  <phoneticPr fontId="22" type="noConversion"/>
  <printOptions horizontalCentered="1"/>
  <pageMargins left="0.39347222447395325" right="0.39347222447395325" top="0.55097222328186035" bottom="0.55097222328186035" header="0.51166665554046631" footer="0.51166665554046631"/>
  <pageSetup paperSize="9" scale="97" pageOrder="overThenDown"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view="pageBreakPreview" zoomScale="85" zoomScaleNormal="100" zoomScaleSheetLayoutView="85" workbookViewId="0">
      <pane xSplit="1" ySplit="8" topLeftCell="B9" activePane="bottomRight" state="frozen"/>
      <selection activeCell="D22" sqref="D22"/>
      <selection pane="topRight" activeCell="D22" sqref="D22"/>
      <selection pane="bottomLeft" activeCell="D22" sqref="D22"/>
      <selection pane="bottomRight" activeCell="P15" sqref="P15:P26"/>
    </sheetView>
  </sheetViews>
  <sheetFormatPr defaultColWidth="10.28515625" defaultRowHeight="12"/>
  <cols>
    <col min="1" max="1" width="10.5703125" style="8" customWidth="1"/>
    <col min="2" max="3" width="11.7109375" style="8" customWidth="1"/>
    <col min="4" max="4" width="10.140625" style="8" customWidth="1"/>
    <col min="5" max="5" width="11.7109375" style="8" customWidth="1"/>
    <col min="6" max="6" width="11.140625" style="8" customWidth="1"/>
    <col min="7" max="9" width="11.7109375" style="8" customWidth="1"/>
    <col min="10" max="10" width="12.85546875" style="8" customWidth="1"/>
    <col min="11" max="11" width="11.7109375" style="8" customWidth="1"/>
    <col min="12" max="12" width="10.42578125" style="8" customWidth="1"/>
    <col min="13" max="16" width="11.7109375" style="8" customWidth="1"/>
    <col min="17" max="17" width="10.7109375" style="8" customWidth="1"/>
    <col min="18" max="18" width="12.7109375" style="8" customWidth="1"/>
    <col min="19" max="19" width="11.7109375" style="8" customWidth="1"/>
    <col min="20" max="16384" width="10.28515625" style="8"/>
  </cols>
  <sheetData>
    <row r="1" spans="1:19" s="20" customFormat="1" ht="24.95" customHeight="1">
      <c r="A1" s="180" t="s">
        <v>355</v>
      </c>
      <c r="B1" s="181"/>
      <c r="C1" s="182"/>
      <c r="R1" s="209" t="s">
        <v>359</v>
      </c>
    </row>
    <row r="2" spans="1:19" s="2" customFormat="1" ht="24.95" customHeight="1">
      <c r="A2" s="183" t="s">
        <v>287</v>
      </c>
      <c r="B2" s="184"/>
      <c r="C2" s="184"/>
      <c r="D2" s="184"/>
      <c r="E2" s="184"/>
      <c r="F2" s="184"/>
      <c r="G2" s="184"/>
      <c r="H2" s="184"/>
      <c r="I2" s="184"/>
      <c r="J2" s="145" t="s">
        <v>137</v>
      </c>
      <c r="K2" s="184"/>
      <c r="L2" s="184"/>
      <c r="M2" s="184"/>
      <c r="N2" s="184"/>
      <c r="O2" s="184"/>
      <c r="P2" s="184"/>
      <c r="Q2" s="184"/>
      <c r="R2" s="184"/>
    </row>
    <row r="3" spans="1:19" s="3" customFormat="1" ht="23.1" customHeight="1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</row>
    <row r="4" spans="1:19" s="4" customFormat="1" ht="15" customHeight="1">
      <c r="A4" s="4" t="s">
        <v>433</v>
      </c>
      <c r="R4" s="178" t="s">
        <v>443</v>
      </c>
    </row>
    <row r="5" spans="1:19" s="5" customFormat="1" ht="17.25" customHeight="1">
      <c r="A5" s="65" t="s">
        <v>373</v>
      </c>
      <c r="B5" s="121" t="s">
        <v>374</v>
      </c>
      <c r="C5" s="249"/>
      <c r="D5" s="250" t="s">
        <v>375</v>
      </c>
      <c r="E5" s="249"/>
      <c r="F5" s="250" t="s">
        <v>376</v>
      </c>
      <c r="G5" s="249"/>
      <c r="H5" s="250" t="s">
        <v>67</v>
      </c>
      <c r="I5" s="249"/>
      <c r="J5" s="469" t="s">
        <v>380</v>
      </c>
      <c r="K5" s="469"/>
      <c r="L5" s="251"/>
      <c r="M5" s="252"/>
      <c r="N5" s="252"/>
      <c r="O5" s="252"/>
      <c r="P5" s="252"/>
      <c r="Q5" s="253"/>
      <c r="R5" s="190" t="s">
        <v>122</v>
      </c>
    </row>
    <row r="6" spans="1:19" s="5" customFormat="1" ht="17.25" customHeight="1">
      <c r="A6" s="254"/>
      <c r="B6" s="255"/>
      <c r="C6" s="255"/>
      <c r="D6" s="256"/>
      <c r="E6" s="255"/>
      <c r="F6" s="256"/>
      <c r="G6" s="255"/>
      <c r="H6" s="256"/>
      <c r="I6" s="255"/>
      <c r="J6" s="6"/>
      <c r="K6" s="257"/>
      <c r="L6" s="258" t="s">
        <v>71</v>
      </c>
      <c r="M6" s="255"/>
      <c r="N6" s="258" t="s">
        <v>378</v>
      </c>
      <c r="O6" s="255"/>
      <c r="P6" s="258" t="s">
        <v>379</v>
      </c>
      <c r="Q6" s="257"/>
      <c r="R6" s="470"/>
      <c r="S6" s="6"/>
    </row>
    <row r="7" spans="1:19" s="5" customFormat="1" ht="17.25" customHeight="1">
      <c r="A7" s="254"/>
      <c r="B7" s="255"/>
      <c r="C7" s="258" t="s">
        <v>88</v>
      </c>
      <c r="D7" s="259"/>
      <c r="E7" s="100" t="s">
        <v>88</v>
      </c>
      <c r="F7" s="259"/>
      <c r="G7" s="258" t="s">
        <v>88</v>
      </c>
      <c r="H7" s="259"/>
      <c r="I7" s="258" t="s">
        <v>88</v>
      </c>
      <c r="K7" s="258" t="s">
        <v>381</v>
      </c>
      <c r="L7" s="234" t="s">
        <v>341</v>
      </c>
      <c r="M7" s="258" t="s">
        <v>88</v>
      </c>
      <c r="N7" s="260"/>
      <c r="O7" s="258" t="s">
        <v>88</v>
      </c>
      <c r="P7" s="260"/>
      <c r="Q7" s="100" t="s">
        <v>88</v>
      </c>
      <c r="R7" s="470"/>
    </row>
    <row r="8" spans="1:19" s="5" customFormat="1" ht="17.25" customHeight="1">
      <c r="A8" s="74" t="s">
        <v>377</v>
      </c>
      <c r="B8" s="261" t="s">
        <v>108</v>
      </c>
      <c r="C8" s="195" t="s">
        <v>227</v>
      </c>
      <c r="D8" s="195" t="s">
        <v>233</v>
      </c>
      <c r="E8" s="195" t="s">
        <v>227</v>
      </c>
      <c r="F8" s="195" t="s">
        <v>30</v>
      </c>
      <c r="G8" s="195" t="s">
        <v>227</v>
      </c>
      <c r="H8" s="195" t="s">
        <v>76</v>
      </c>
      <c r="I8" s="195" t="s">
        <v>227</v>
      </c>
      <c r="J8" s="261"/>
      <c r="K8" s="195" t="s">
        <v>227</v>
      </c>
      <c r="L8" s="239" t="s">
        <v>285</v>
      </c>
      <c r="M8" s="195" t="s">
        <v>227</v>
      </c>
      <c r="N8" s="195" t="s">
        <v>98</v>
      </c>
      <c r="O8" s="195" t="s">
        <v>227</v>
      </c>
      <c r="P8" s="195" t="s">
        <v>307</v>
      </c>
      <c r="Q8" s="195" t="s">
        <v>227</v>
      </c>
      <c r="R8" s="195" t="s">
        <v>16</v>
      </c>
    </row>
    <row r="9" spans="1:19" s="402" customFormat="1" ht="26.45" customHeight="1">
      <c r="A9" s="408">
        <v>2016</v>
      </c>
      <c r="B9" s="410">
        <v>33096900</v>
      </c>
      <c r="C9" s="406">
        <v>100</v>
      </c>
      <c r="D9" s="407">
        <v>2281952</v>
      </c>
      <c r="E9" s="406">
        <v>6.8947605364852906</v>
      </c>
      <c r="F9" s="407">
        <v>930547</v>
      </c>
      <c r="G9" s="406">
        <v>2.8115835622067324</v>
      </c>
      <c r="H9" s="407">
        <v>5422858</v>
      </c>
      <c r="I9" s="406">
        <v>16.384791324867283</v>
      </c>
      <c r="J9" s="410">
        <v>24461543</v>
      </c>
      <c r="K9" s="406">
        <v>73.908864576440692</v>
      </c>
      <c r="L9" s="407">
        <v>2881301</v>
      </c>
      <c r="M9" s="406">
        <v>8.7056521909906959</v>
      </c>
      <c r="N9" s="407">
        <v>68567</v>
      </c>
      <c r="O9" s="406">
        <v>0.20717046007329992</v>
      </c>
      <c r="P9" s="407">
        <v>21511675</v>
      </c>
      <c r="Q9" s="406">
        <v>64.996041925376701</v>
      </c>
      <c r="R9" s="409">
        <v>2016</v>
      </c>
      <c r="S9" s="401"/>
    </row>
    <row r="10" spans="1:19" s="26" customFormat="1" ht="26.45" customHeight="1">
      <c r="A10" s="196">
        <v>2017</v>
      </c>
      <c r="B10" s="240">
        <v>33562078</v>
      </c>
      <c r="C10" s="153">
        <v>100</v>
      </c>
      <c r="D10" s="154">
        <v>2284123</v>
      </c>
      <c r="E10" s="153">
        <v>6.8</v>
      </c>
      <c r="F10" s="154">
        <v>964025</v>
      </c>
      <c r="G10" s="153">
        <v>2.9</v>
      </c>
      <c r="H10" s="154">
        <v>5690661</v>
      </c>
      <c r="I10" s="153">
        <v>17</v>
      </c>
      <c r="J10" s="240">
        <v>24623269</v>
      </c>
      <c r="K10" s="153">
        <v>73.400000000000006</v>
      </c>
      <c r="L10" s="154">
        <v>3096125</v>
      </c>
      <c r="M10" s="153">
        <v>9.1999999999999993</v>
      </c>
      <c r="N10" s="154">
        <v>73217</v>
      </c>
      <c r="O10" s="153">
        <v>0.2</v>
      </c>
      <c r="P10" s="154">
        <v>21453927</v>
      </c>
      <c r="Q10" s="153">
        <v>63.9</v>
      </c>
      <c r="R10" s="199">
        <v>2017</v>
      </c>
      <c r="S10" s="25"/>
    </row>
    <row r="11" spans="1:19" s="26" customFormat="1" ht="26.45" customHeight="1">
      <c r="A11" s="196">
        <v>2018</v>
      </c>
      <c r="B11" s="240">
        <v>34118387</v>
      </c>
      <c r="C11" s="153">
        <v>100</v>
      </c>
      <c r="D11" s="154">
        <v>2380293</v>
      </c>
      <c r="E11" s="153">
        <v>6.9765695547096049</v>
      </c>
      <c r="F11" s="154">
        <v>995476</v>
      </c>
      <c r="G11" s="153">
        <v>2.9177112036392576</v>
      </c>
      <c r="H11" s="154">
        <v>5883249</v>
      </c>
      <c r="I11" s="262">
        <v>17.243631710959843</v>
      </c>
      <c r="J11" s="240">
        <v>24859369</v>
      </c>
      <c r="K11" s="153">
        <v>72.862087530691298</v>
      </c>
      <c r="L11" s="154">
        <v>3268746</v>
      </c>
      <c r="M11" s="153">
        <v>9.5805994579989964</v>
      </c>
      <c r="N11" s="154">
        <v>65944</v>
      </c>
      <c r="O11" s="153">
        <v>0.19327994608889337</v>
      </c>
      <c r="P11" s="154">
        <v>21524679</v>
      </c>
      <c r="Q11" s="262">
        <v>63.088208126603405</v>
      </c>
      <c r="R11" s="199">
        <v>2018</v>
      </c>
      <c r="S11" s="25"/>
    </row>
    <row r="12" spans="1:19" s="26" customFormat="1" ht="26.45" customHeight="1">
      <c r="A12" s="196">
        <v>2019</v>
      </c>
      <c r="B12" s="240">
        <v>32385390</v>
      </c>
      <c r="C12" s="153">
        <v>100</v>
      </c>
      <c r="D12" s="154">
        <v>2358628</v>
      </c>
      <c r="E12" s="153">
        <v>7.283000142965701</v>
      </c>
      <c r="F12" s="154">
        <v>1000295</v>
      </c>
      <c r="G12" s="153">
        <v>3.0887230322068069</v>
      </c>
      <c r="H12" s="154">
        <v>6049217</v>
      </c>
      <c r="I12" s="262">
        <v>18.67884561526046</v>
      </c>
      <c r="J12" s="240">
        <v>22977250</v>
      </c>
      <c r="K12" s="153">
        <v>70.949431209567024</v>
      </c>
      <c r="L12" s="154">
        <v>3268517</v>
      </c>
      <c r="M12" s="153">
        <v>10.092566431962066</v>
      </c>
      <c r="N12" s="154">
        <v>73915</v>
      </c>
      <c r="O12" s="153">
        <v>0.22823563341370909</v>
      </c>
      <c r="P12" s="154">
        <v>19634818</v>
      </c>
      <c r="Q12" s="262">
        <v>60.628629144191258</v>
      </c>
      <c r="R12" s="199">
        <v>2019</v>
      </c>
      <c r="S12" s="25"/>
    </row>
    <row r="13" spans="1:19" s="26" customFormat="1" ht="26.45" customHeight="1">
      <c r="A13" s="196">
        <v>2020</v>
      </c>
      <c r="B13" s="240">
        <v>30973975</v>
      </c>
      <c r="C13" s="153">
        <v>100</v>
      </c>
      <c r="D13" s="154">
        <v>2500683</v>
      </c>
      <c r="E13" s="153">
        <v>8.0734971859440066</v>
      </c>
      <c r="F13" s="154">
        <v>1177569</v>
      </c>
      <c r="G13" s="153">
        <v>3.8018013509728736</v>
      </c>
      <c r="H13" s="154">
        <v>5918593</v>
      </c>
      <c r="I13" s="262">
        <v>19.108277190770639</v>
      </c>
      <c r="J13" s="240">
        <v>21377130</v>
      </c>
      <c r="K13" s="153">
        <v>69.016424272312477</v>
      </c>
      <c r="L13" s="154">
        <v>3187512</v>
      </c>
      <c r="M13" s="153">
        <v>10.290936181100424</v>
      </c>
      <c r="N13" s="154">
        <v>75959</v>
      </c>
      <c r="O13" s="153">
        <v>0.24523491092118466</v>
      </c>
      <c r="P13" s="154">
        <v>18113659</v>
      </c>
      <c r="Q13" s="262">
        <v>58.480253180290873</v>
      </c>
      <c r="R13" s="199">
        <v>2020</v>
      </c>
      <c r="S13" s="25"/>
    </row>
    <row r="14" spans="1:19" s="13" customFormat="1" ht="55.5" customHeight="1">
      <c r="A14" s="200">
        <v>2021</v>
      </c>
      <c r="B14" s="263">
        <f>SUM(B15:B26)</f>
        <v>33459057</v>
      </c>
      <c r="C14" s="264">
        <v>100</v>
      </c>
      <c r="D14" s="201">
        <f>SUM(D15:D26)</f>
        <v>2578822</v>
      </c>
      <c r="E14" s="264">
        <f>D14/$B$14*100</f>
        <v>7.707395937667938</v>
      </c>
      <c r="F14" s="201">
        <f>SUM(F15:F26)</f>
        <v>1373404</v>
      </c>
      <c r="G14" s="264">
        <f>F14/$B$14*100</f>
        <v>4.1047301482525347</v>
      </c>
      <c r="H14" s="201">
        <f>SUM(H15:H26)</f>
        <v>6004164</v>
      </c>
      <c r="I14" s="264">
        <f>H14/$B$14*100</f>
        <v>17.944809383002035</v>
      </c>
      <c r="J14" s="201">
        <f>SUM(J15:J26)</f>
        <v>23502667</v>
      </c>
      <c r="K14" s="264">
        <f>J14/$B$14*100</f>
        <v>70.243064531077493</v>
      </c>
      <c r="L14" s="201">
        <f>SUM(L15:L26)</f>
        <v>3459302</v>
      </c>
      <c r="M14" s="264">
        <f>L14/$B$14*100</f>
        <v>10.338910627397539</v>
      </c>
      <c r="N14" s="201">
        <f>SUM(N15:N26)</f>
        <v>82528</v>
      </c>
      <c r="O14" s="264">
        <f>N14/$B$14*100</f>
        <v>0.24665369379657051</v>
      </c>
      <c r="P14" s="201">
        <f>SUM(P15:P26)</f>
        <v>19960837</v>
      </c>
      <c r="Q14" s="265">
        <f>P14/$B$14*100</f>
        <v>59.657500209883388</v>
      </c>
      <c r="R14" s="202">
        <f>A14</f>
        <v>2021</v>
      </c>
      <c r="S14" s="16"/>
    </row>
    <row r="15" spans="1:19" s="7" customFormat="1" ht="24" customHeight="1">
      <c r="A15" s="266" t="s">
        <v>368</v>
      </c>
      <c r="B15" s="267">
        <v>2844659</v>
      </c>
      <c r="C15" s="268">
        <f>B15/$B15*100</f>
        <v>100</v>
      </c>
      <c r="D15" s="269">
        <v>233838</v>
      </c>
      <c r="E15" s="268">
        <f>D15/$B15*100</f>
        <v>8.2202471368272967</v>
      </c>
      <c r="F15" s="269">
        <v>143830</v>
      </c>
      <c r="G15" s="268">
        <f>F15/$B15*100</f>
        <v>5.0561420542848889</v>
      </c>
      <c r="H15" s="269">
        <v>600432</v>
      </c>
      <c r="I15" s="268">
        <f>H15/$B15*100</f>
        <v>21.107345379534067</v>
      </c>
      <c r="J15" s="270">
        <v>1866559</v>
      </c>
      <c r="K15" s="268">
        <f>J15/$B15*100</f>
        <v>65.616265429353746</v>
      </c>
      <c r="L15" s="269">
        <v>306103</v>
      </c>
      <c r="M15" s="268">
        <f>L15/$B15*100</f>
        <v>10.760621923401011</v>
      </c>
      <c r="N15" s="269">
        <v>6813</v>
      </c>
      <c r="O15" s="268">
        <f>N15/$B15*100</f>
        <v>0.23950146572928427</v>
      </c>
      <c r="P15" s="269">
        <v>1553643</v>
      </c>
      <c r="Q15" s="268">
        <f>P15/$B15*100</f>
        <v>54.616142040223451</v>
      </c>
      <c r="R15" s="204" t="s">
        <v>31</v>
      </c>
      <c r="S15" s="17"/>
    </row>
    <row r="16" spans="1:19" s="7" customFormat="1" ht="24" customHeight="1">
      <c r="A16" s="203" t="s">
        <v>151</v>
      </c>
      <c r="B16" s="267">
        <v>2738901</v>
      </c>
      <c r="C16" s="268">
        <f t="shared" ref="C16:C26" si="0">B16/$B16*100</f>
        <v>100</v>
      </c>
      <c r="D16" s="269">
        <v>226387</v>
      </c>
      <c r="E16" s="268">
        <f t="shared" ref="E16:E26" si="1">D16/B16*100</f>
        <v>8.2656145658422844</v>
      </c>
      <c r="F16" s="269">
        <v>125780</v>
      </c>
      <c r="G16" s="268">
        <f t="shared" ref="G16:G26" si="2">F16/$B16*100</f>
        <v>4.5923529181960205</v>
      </c>
      <c r="H16" s="269">
        <v>577272</v>
      </c>
      <c r="I16" s="268">
        <f t="shared" ref="I16:I26" si="3">H16/$B16*100</f>
        <v>21.076774954625961</v>
      </c>
      <c r="J16" s="270">
        <v>1809462</v>
      </c>
      <c r="K16" s="268">
        <f t="shared" ref="K16:K26" si="4">J16/$B16*100</f>
        <v>66.065257561335727</v>
      </c>
      <c r="L16" s="269">
        <v>296911</v>
      </c>
      <c r="M16" s="268">
        <f t="shared" ref="M16:M26" si="5">L16/$B16*100</f>
        <v>10.840515958773246</v>
      </c>
      <c r="N16" s="269">
        <v>6196</v>
      </c>
      <c r="O16" s="268">
        <f t="shared" ref="O16:O26" si="6">N16/$B16*100</f>
        <v>0.22622212339912981</v>
      </c>
      <c r="P16" s="269">
        <v>1506355</v>
      </c>
      <c r="Q16" s="268">
        <f t="shared" ref="Q16:Q26" si="7">P16/$B16*100</f>
        <v>54.998519479163356</v>
      </c>
      <c r="R16" s="204" t="s">
        <v>45</v>
      </c>
      <c r="S16" s="17"/>
    </row>
    <row r="17" spans="1:19" s="7" customFormat="1" ht="24" customHeight="1">
      <c r="A17" s="203" t="s">
        <v>199</v>
      </c>
      <c r="B17" s="267">
        <v>2724006</v>
      </c>
      <c r="C17" s="268">
        <f t="shared" si="0"/>
        <v>100</v>
      </c>
      <c r="D17" s="269">
        <v>195854</v>
      </c>
      <c r="E17" s="268">
        <f t="shared" si="1"/>
        <v>7.1899254260086058</v>
      </c>
      <c r="F17" s="269">
        <v>123636</v>
      </c>
      <c r="G17" s="268">
        <f t="shared" si="2"/>
        <v>4.5387565225627258</v>
      </c>
      <c r="H17" s="269">
        <v>516515</v>
      </c>
      <c r="I17" s="268">
        <f t="shared" si="3"/>
        <v>18.961595532462116</v>
      </c>
      <c r="J17" s="270">
        <v>1888001</v>
      </c>
      <c r="K17" s="268">
        <f t="shared" si="4"/>
        <v>69.309722518966552</v>
      </c>
      <c r="L17" s="269">
        <v>273740</v>
      </c>
      <c r="M17" s="268">
        <f t="shared" si="5"/>
        <v>10.04917022943415</v>
      </c>
      <c r="N17" s="269">
        <v>6695</v>
      </c>
      <c r="O17" s="268">
        <f t="shared" si="6"/>
        <v>0.24577772589340846</v>
      </c>
      <c r="P17" s="269">
        <v>1607566</v>
      </c>
      <c r="Q17" s="268">
        <f t="shared" si="7"/>
        <v>59.014774563638994</v>
      </c>
      <c r="R17" s="204" t="s">
        <v>14</v>
      </c>
      <c r="S17" s="17"/>
    </row>
    <row r="18" spans="1:19" s="7" customFormat="1" ht="28.5" customHeight="1">
      <c r="A18" s="203" t="s">
        <v>194</v>
      </c>
      <c r="B18" s="267">
        <v>2670495</v>
      </c>
      <c r="C18" s="268">
        <f t="shared" si="0"/>
        <v>100</v>
      </c>
      <c r="D18" s="269">
        <v>200173</v>
      </c>
      <c r="E18" s="268">
        <f t="shared" si="1"/>
        <v>7.4957264477184937</v>
      </c>
      <c r="F18" s="269">
        <v>121576</v>
      </c>
      <c r="G18" s="268">
        <f t="shared" si="2"/>
        <v>4.5525642249845069</v>
      </c>
      <c r="H18" s="269">
        <v>487935</v>
      </c>
      <c r="I18" s="268">
        <f t="shared" si="3"/>
        <v>18.271331719400337</v>
      </c>
      <c r="J18" s="270">
        <v>1860811</v>
      </c>
      <c r="K18" s="268">
        <f t="shared" si="4"/>
        <v>69.680377607896659</v>
      </c>
      <c r="L18" s="269">
        <v>271353</v>
      </c>
      <c r="M18" s="268">
        <f t="shared" si="5"/>
        <v>10.161149899175996</v>
      </c>
      <c r="N18" s="269">
        <v>7498</v>
      </c>
      <c r="O18" s="268">
        <f t="shared" si="6"/>
        <v>0.28077191681691971</v>
      </c>
      <c r="P18" s="269">
        <v>1581960</v>
      </c>
      <c r="Q18" s="268">
        <f t="shared" si="7"/>
        <v>59.238455791903746</v>
      </c>
      <c r="R18" s="204" t="s">
        <v>116</v>
      </c>
      <c r="S18" s="17"/>
    </row>
    <row r="19" spans="1:19" s="7" customFormat="1" ht="24" customHeight="1">
      <c r="A19" s="203" t="s">
        <v>183</v>
      </c>
      <c r="B19" s="267">
        <v>2722102</v>
      </c>
      <c r="C19" s="268">
        <f t="shared" si="0"/>
        <v>100</v>
      </c>
      <c r="D19" s="269">
        <v>188521</v>
      </c>
      <c r="E19" s="268">
        <f t="shared" si="1"/>
        <v>6.9255670801461511</v>
      </c>
      <c r="F19" s="269">
        <v>120347</v>
      </c>
      <c r="G19" s="268">
        <f t="shared" si="2"/>
        <v>4.4211054545347679</v>
      </c>
      <c r="H19" s="269">
        <v>424738</v>
      </c>
      <c r="I19" s="268">
        <f t="shared" si="3"/>
        <v>15.603309501260423</v>
      </c>
      <c r="J19" s="270">
        <v>1988496</v>
      </c>
      <c r="K19" s="268">
        <f t="shared" si="4"/>
        <v>73.050017964058654</v>
      </c>
      <c r="L19" s="269">
        <v>235308</v>
      </c>
      <c r="M19" s="268">
        <f t="shared" si="5"/>
        <v>8.6443491096219027</v>
      </c>
      <c r="N19" s="269">
        <v>7189</v>
      </c>
      <c r="O19" s="268">
        <f t="shared" si="6"/>
        <v>0.26409737768827179</v>
      </c>
      <c r="P19" s="269">
        <v>1745999</v>
      </c>
      <c r="Q19" s="268">
        <f t="shared" si="7"/>
        <v>64.141571476748481</v>
      </c>
      <c r="R19" s="204" t="s">
        <v>367</v>
      </c>
      <c r="S19" s="17"/>
    </row>
    <row r="20" spans="1:19" s="7" customFormat="1" ht="24" customHeight="1">
      <c r="A20" s="203" t="s">
        <v>158</v>
      </c>
      <c r="B20" s="267">
        <v>2648107</v>
      </c>
      <c r="C20" s="268">
        <f t="shared" si="0"/>
        <v>100</v>
      </c>
      <c r="D20" s="269">
        <v>192726</v>
      </c>
      <c r="E20" s="268">
        <f t="shared" si="1"/>
        <v>7.2778781219943145</v>
      </c>
      <c r="F20" s="269">
        <v>99487</v>
      </c>
      <c r="G20" s="268">
        <f t="shared" si="2"/>
        <v>3.756910124855227</v>
      </c>
      <c r="H20" s="269">
        <v>432782</v>
      </c>
      <c r="I20" s="268">
        <f t="shared" si="3"/>
        <v>16.343070729392732</v>
      </c>
      <c r="J20" s="270">
        <v>1923112</v>
      </c>
      <c r="K20" s="268">
        <f t="shared" si="4"/>
        <v>72.62214102375772</v>
      </c>
      <c r="L20" s="269">
        <v>249103</v>
      </c>
      <c r="M20" s="268">
        <f t="shared" si="5"/>
        <v>9.4068328809976336</v>
      </c>
      <c r="N20" s="269">
        <v>7309</v>
      </c>
      <c r="O20" s="268">
        <f t="shared" si="6"/>
        <v>0.2760084845514173</v>
      </c>
      <c r="P20" s="269">
        <v>1666700</v>
      </c>
      <c r="Q20" s="268">
        <f t="shared" si="7"/>
        <v>62.939299658208682</v>
      </c>
      <c r="R20" s="204" t="s">
        <v>94</v>
      </c>
      <c r="S20" s="17"/>
    </row>
    <row r="21" spans="1:19" s="7" customFormat="1" ht="22.5" customHeight="1">
      <c r="A21" s="203" t="s">
        <v>185</v>
      </c>
      <c r="B21" s="267">
        <v>2856004</v>
      </c>
      <c r="C21" s="268">
        <f t="shared" si="0"/>
        <v>100</v>
      </c>
      <c r="D21" s="269">
        <v>216369</v>
      </c>
      <c r="E21" s="268">
        <f t="shared" si="1"/>
        <v>7.5759347675983646</v>
      </c>
      <c r="F21" s="269">
        <v>108273</v>
      </c>
      <c r="G21" s="268">
        <f t="shared" si="2"/>
        <v>3.791066118955015</v>
      </c>
      <c r="H21" s="269">
        <v>476618</v>
      </c>
      <c r="I21" s="268">
        <f t="shared" si="3"/>
        <v>16.688281949184944</v>
      </c>
      <c r="J21" s="270">
        <v>2054744</v>
      </c>
      <c r="K21" s="268">
        <f t="shared" si="4"/>
        <v>71.944717164261675</v>
      </c>
      <c r="L21" s="269">
        <v>266497</v>
      </c>
      <c r="M21" s="268">
        <f t="shared" si="5"/>
        <v>9.3311143821927409</v>
      </c>
      <c r="N21" s="269">
        <v>6758</v>
      </c>
      <c r="O21" s="268">
        <f t="shared" si="6"/>
        <v>0.23662431845333548</v>
      </c>
      <c r="P21" s="269">
        <v>1781489</v>
      </c>
      <c r="Q21" s="268">
        <f t="shared" si="7"/>
        <v>62.376978463615593</v>
      </c>
      <c r="R21" s="204" t="s">
        <v>124</v>
      </c>
      <c r="S21" s="17"/>
    </row>
    <row r="22" spans="1:19" s="7" customFormat="1" ht="24" customHeight="1">
      <c r="A22" s="203" t="s">
        <v>190</v>
      </c>
      <c r="B22" s="267">
        <v>3072866</v>
      </c>
      <c r="C22" s="268">
        <f t="shared" si="0"/>
        <v>100</v>
      </c>
      <c r="D22" s="269">
        <v>281143</v>
      </c>
      <c r="E22" s="268">
        <f t="shared" si="1"/>
        <v>9.1492111924177628</v>
      </c>
      <c r="F22" s="269">
        <v>109200</v>
      </c>
      <c r="G22" s="268">
        <f t="shared" si="2"/>
        <v>3.5536857122959482</v>
      </c>
      <c r="H22" s="269">
        <v>540415</v>
      </c>
      <c r="I22" s="268">
        <f t="shared" si="3"/>
        <v>17.586676412183284</v>
      </c>
      <c r="J22" s="270">
        <v>2142108</v>
      </c>
      <c r="K22" s="268">
        <f t="shared" si="4"/>
        <v>69.710426683103009</v>
      </c>
      <c r="L22" s="269">
        <v>339481</v>
      </c>
      <c r="M22" s="268">
        <f t="shared" si="5"/>
        <v>11.047699444102021</v>
      </c>
      <c r="N22" s="269">
        <v>6484</v>
      </c>
      <c r="O22" s="268">
        <f t="shared" si="6"/>
        <v>0.2110082248949352</v>
      </c>
      <c r="P22" s="269">
        <v>1796143</v>
      </c>
      <c r="Q22" s="268">
        <f t="shared" si="7"/>
        <v>58.451719014106054</v>
      </c>
      <c r="R22" s="204" t="s">
        <v>10</v>
      </c>
      <c r="S22" s="17"/>
    </row>
    <row r="23" spans="1:19" s="7" customFormat="1" ht="24" customHeight="1">
      <c r="A23" s="203" t="s">
        <v>191</v>
      </c>
      <c r="B23" s="267">
        <v>2836595</v>
      </c>
      <c r="C23" s="268">
        <f t="shared" si="0"/>
        <v>100</v>
      </c>
      <c r="D23" s="269">
        <v>234508</v>
      </c>
      <c r="E23" s="268">
        <f t="shared" si="1"/>
        <v>8.2672358937387962</v>
      </c>
      <c r="F23" s="269">
        <v>107471</v>
      </c>
      <c r="G23" s="268">
        <f t="shared" si="2"/>
        <v>3.7887326178040928</v>
      </c>
      <c r="H23" s="269">
        <v>495195</v>
      </c>
      <c r="I23" s="268">
        <f t="shared" si="3"/>
        <v>17.457374069967692</v>
      </c>
      <c r="J23" s="270">
        <v>1999421</v>
      </c>
      <c r="K23" s="268">
        <f t="shared" si="4"/>
        <v>70.486657418489415</v>
      </c>
      <c r="L23" s="269">
        <v>310540</v>
      </c>
      <c r="M23" s="268">
        <f t="shared" si="5"/>
        <v>10.947632637017268</v>
      </c>
      <c r="N23" s="269">
        <v>6483</v>
      </c>
      <c r="O23" s="268">
        <f t="shared" si="6"/>
        <v>0.22854866486051056</v>
      </c>
      <c r="P23" s="269">
        <v>1682398</v>
      </c>
      <c r="Q23" s="268">
        <f t="shared" si="7"/>
        <v>59.310476116611646</v>
      </c>
      <c r="R23" s="204" t="s">
        <v>506</v>
      </c>
      <c r="S23" s="17"/>
    </row>
    <row r="24" spans="1:19" s="7" customFormat="1" ht="22.5" customHeight="1">
      <c r="A24" s="203" t="s">
        <v>203</v>
      </c>
      <c r="B24" s="267">
        <v>2725847</v>
      </c>
      <c r="C24" s="268">
        <f t="shared" si="0"/>
        <v>100</v>
      </c>
      <c r="D24" s="269">
        <v>198832</v>
      </c>
      <c r="E24" s="268">
        <f t="shared" si="1"/>
        <v>7.2943198939632348</v>
      </c>
      <c r="F24" s="269">
        <v>107418</v>
      </c>
      <c r="G24" s="268">
        <f t="shared" si="2"/>
        <v>3.9407200770989714</v>
      </c>
      <c r="H24" s="269">
        <v>450721</v>
      </c>
      <c r="I24" s="268">
        <f t="shared" si="3"/>
        <v>16.535080655664093</v>
      </c>
      <c r="J24" s="270">
        <v>1968876</v>
      </c>
      <c r="K24" s="268">
        <f t="shared" si="4"/>
        <v>72.229879373273704</v>
      </c>
      <c r="L24" s="269">
        <v>263373</v>
      </c>
      <c r="M24" s="268">
        <f t="shared" si="5"/>
        <v>9.6620610034238901</v>
      </c>
      <c r="N24" s="269">
        <v>6502</v>
      </c>
      <c r="O24" s="268">
        <f t="shared" si="6"/>
        <v>0.23853136291215171</v>
      </c>
      <c r="P24" s="269">
        <v>1699001</v>
      </c>
      <c r="Q24" s="268">
        <f t="shared" si="7"/>
        <v>62.329287006937662</v>
      </c>
      <c r="R24" s="204" t="s">
        <v>508</v>
      </c>
      <c r="S24" s="17"/>
    </row>
    <row r="25" spans="1:19" s="7" customFormat="1" ht="24" customHeight="1">
      <c r="A25" s="203" t="s">
        <v>184</v>
      </c>
      <c r="B25" s="267">
        <v>2678948</v>
      </c>
      <c r="C25" s="268">
        <f t="shared" si="0"/>
        <v>100</v>
      </c>
      <c r="D25" s="269">
        <v>200563</v>
      </c>
      <c r="E25" s="268">
        <f t="shared" si="1"/>
        <v>7.4866328125816546</v>
      </c>
      <c r="F25" s="269">
        <v>94382</v>
      </c>
      <c r="G25" s="268">
        <f t="shared" si="2"/>
        <v>3.5230993658704834</v>
      </c>
      <c r="H25" s="269">
        <v>469471</v>
      </c>
      <c r="I25" s="268">
        <f t="shared" si="3"/>
        <v>17.524453628812502</v>
      </c>
      <c r="J25" s="270">
        <v>1914532</v>
      </c>
      <c r="K25" s="268">
        <f t="shared" si="4"/>
        <v>71.465814192735351</v>
      </c>
      <c r="L25" s="269">
        <v>349230</v>
      </c>
      <c r="M25" s="268">
        <f t="shared" si="5"/>
        <v>13.036087299940124</v>
      </c>
      <c r="N25" s="269">
        <v>7301</v>
      </c>
      <c r="O25" s="268">
        <f t="shared" si="6"/>
        <v>0.2725323522517048</v>
      </c>
      <c r="P25" s="269">
        <v>1558001</v>
      </c>
      <c r="Q25" s="268">
        <f t="shared" si="7"/>
        <v>58.157194540543522</v>
      </c>
      <c r="R25" s="204" t="s">
        <v>84</v>
      </c>
      <c r="S25" s="17"/>
    </row>
    <row r="26" spans="1:19" s="7" customFormat="1" ht="24" customHeight="1">
      <c r="A26" s="203" t="s">
        <v>205</v>
      </c>
      <c r="B26" s="267">
        <v>2940527</v>
      </c>
      <c r="C26" s="268">
        <f t="shared" si="0"/>
        <v>100</v>
      </c>
      <c r="D26" s="269">
        <v>209908</v>
      </c>
      <c r="E26" s="268">
        <f t="shared" si="1"/>
        <v>7.1384483121562896</v>
      </c>
      <c r="F26" s="269">
        <v>112004</v>
      </c>
      <c r="G26" s="268">
        <f t="shared" si="2"/>
        <v>3.8089770983228513</v>
      </c>
      <c r="H26" s="269">
        <v>532070</v>
      </c>
      <c r="I26" s="268">
        <f t="shared" si="3"/>
        <v>18.094375600019998</v>
      </c>
      <c r="J26" s="270">
        <v>2086545</v>
      </c>
      <c r="K26" s="268">
        <f t="shared" si="4"/>
        <v>70.958198989500858</v>
      </c>
      <c r="L26" s="269">
        <v>297663</v>
      </c>
      <c r="M26" s="268">
        <f t="shared" si="5"/>
        <v>10.122777311685967</v>
      </c>
      <c r="N26" s="269">
        <v>7300</v>
      </c>
      <c r="O26" s="268">
        <f t="shared" si="6"/>
        <v>0.24825481962927054</v>
      </c>
      <c r="P26" s="269">
        <v>1781582</v>
      </c>
      <c r="Q26" s="268">
        <f t="shared" si="7"/>
        <v>60.587166858185626</v>
      </c>
      <c r="R26" s="204" t="s">
        <v>56</v>
      </c>
      <c r="S26" s="17"/>
    </row>
    <row r="27" spans="1:19" s="7" customFormat="1" ht="12.75" customHeight="1">
      <c r="A27" s="205"/>
      <c r="B27" s="271"/>
      <c r="C27" s="271"/>
      <c r="D27" s="207"/>
      <c r="E27" s="272"/>
      <c r="F27" s="207"/>
      <c r="G27" s="272"/>
      <c r="H27" s="207"/>
      <c r="I27" s="272"/>
      <c r="J27" s="271"/>
      <c r="K27" s="272"/>
      <c r="L27" s="207"/>
      <c r="M27" s="272"/>
      <c r="N27" s="207"/>
      <c r="O27" s="272"/>
      <c r="P27" s="207"/>
      <c r="Q27" s="272"/>
      <c r="R27" s="208"/>
    </row>
    <row r="28" spans="1:19" s="10" customFormat="1" ht="15" customHeight="1">
      <c r="A28" s="245" t="s">
        <v>442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7"/>
      <c r="Q28" s="247"/>
      <c r="R28" s="248" t="s">
        <v>494</v>
      </c>
    </row>
    <row r="29" spans="1:19" ht="9.75" customHeight="1">
      <c r="B29" s="15"/>
      <c r="C29" s="15"/>
      <c r="D29" s="15"/>
      <c r="E29" s="16"/>
      <c r="F29" s="15"/>
      <c r="G29" s="16"/>
      <c r="H29" s="15"/>
      <c r="I29" s="16"/>
      <c r="J29" s="15"/>
      <c r="K29" s="16"/>
      <c r="L29" s="15"/>
      <c r="M29" s="16"/>
      <c r="N29" s="15"/>
      <c r="O29" s="16"/>
      <c r="P29" s="15"/>
      <c r="Q29" s="16"/>
    </row>
    <row r="30" spans="1:19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</sheetData>
  <sheetProtection formatCells="0" formatColumns="0" formatRows="0" insertColumns="0" insertRows="0" insertHyperlinks="0" deleteColumns="0" deleteRows="0" selectLockedCells="1" sort="0" autoFilter="0" pivotTables="0"/>
  <mergeCells count="2">
    <mergeCell ref="J5:K5"/>
    <mergeCell ref="R6:R7"/>
  </mergeCells>
  <phoneticPr fontId="22" type="noConversion"/>
  <printOptions horizontalCentered="1"/>
  <pageMargins left="0.39347222447395325" right="0.39347222447395325" top="0.55097222328186035" bottom="0.55097222328186035" header="0.51166665554046631" footer="0.51166665554046631"/>
  <pageSetup paperSize="9" pageOrder="overThenDown"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view="pageBreakPreview" zoomScale="85" zoomScaleNormal="100" zoomScaleSheetLayoutView="85" workbookViewId="0">
      <pane xSplit="1" ySplit="12" topLeftCell="B13" activePane="bottomRight" state="frozen"/>
      <selection activeCell="D22" sqref="D22"/>
      <selection pane="topRight" activeCell="D22" sqref="D22"/>
      <selection pane="bottomLeft" activeCell="D22" sqref="D22"/>
      <selection pane="bottomRight" activeCell="AA8" sqref="AA8"/>
    </sheetView>
  </sheetViews>
  <sheetFormatPr defaultColWidth="10.28515625" defaultRowHeight="12"/>
  <cols>
    <col min="1" max="1" width="6.7109375" style="8" customWidth="1"/>
    <col min="2" max="2" width="10.140625" style="8" customWidth="1"/>
    <col min="3" max="3" width="9.5703125" style="8" customWidth="1"/>
    <col min="4" max="7" width="9.7109375" style="8" customWidth="1"/>
    <col min="8" max="8" width="10.140625" style="8" customWidth="1"/>
    <col min="9" max="9" width="9.7109375" style="8" customWidth="1"/>
    <col min="10" max="10" width="9.140625" style="8" customWidth="1"/>
    <col min="11" max="12" width="9.7109375" style="8" customWidth="1"/>
    <col min="13" max="13" width="10.42578125" style="8" customWidth="1"/>
    <col min="14" max="14" width="11.140625" style="8" customWidth="1"/>
    <col min="15" max="15" width="13.42578125" style="8" customWidth="1"/>
    <col min="16" max="16" width="13.140625" style="8" customWidth="1"/>
    <col min="17" max="17" width="10" style="8" customWidth="1"/>
    <col min="18" max="18" width="9.85546875" style="8" customWidth="1"/>
    <col min="19" max="19" width="9.140625" style="8" customWidth="1"/>
    <col min="20" max="21" width="7.85546875" style="8" customWidth="1"/>
    <col min="22" max="16384" width="10.28515625" style="8"/>
  </cols>
  <sheetData>
    <row r="1" spans="1:21" s="20" customFormat="1" ht="24.95" customHeight="1">
      <c r="A1" s="180" t="s">
        <v>356</v>
      </c>
      <c r="B1" s="181"/>
      <c r="C1" s="182"/>
      <c r="U1" s="209" t="s">
        <v>360</v>
      </c>
    </row>
    <row r="2" spans="1:21" s="2" customFormat="1" ht="24.95" customHeight="1">
      <c r="A2" s="183" t="s">
        <v>281</v>
      </c>
      <c r="B2" s="210"/>
      <c r="C2" s="210"/>
      <c r="D2" s="210"/>
      <c r="E2" s="210"/>
      <c r="F2" s="210"/>
      <c r="G2" s="210"/>
      <c r="H2" s="210"/>
      <c r="I2" s="145"/>
      <c r="J2" s="184"/>
      <c r="K2" s="184"/>
      <c r="L2" s="145" t="s">
        <v>9</v>
      </c>
      <c r="M2" s="184"/>
      <c r="N2" s="184"/>
      <c r="O2" s="211"/>
      <c r="P2" s="184"/>
      <c r="Q2" s="184"/>
      <c r="R2" s="184"/>
      <c r="S2" s="184"/>
      <c r="T2" s="184"/>
      <c r="U2" s="184"/>
    </row>
    <row r="3" spans="1:21" s="3" customFormat="1" ht="23.1" customHeight="1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</row>
    <row r="4" spans="1:21" s="4" customFormat="1" ht="15" customHeight="1">
      <c r="A4" s="4" t="s">
        <v>434</v>
      </c>
      <c r="U4" s="178" t="s">
        <v>444</v>
      </c>
    </row>
    <row r="5" spans="1:21" s="9" customFormat="1" ht="14.25" customHeight="1">
      <c r="A5" s="212" t="s">
        <v>201</v>
      </c>
      <c r="B5" s="212" t="s">
        <v>177</v>
      </c>
      <c r="C5" s="213" t="s">
        <v>97</v>
      </c>
      <c r="D5" s="213" t="s">
        <v>65</v>
      </c>
      <c r="E5" s="213" t="s">
        <v>382</v>
      </c>
      <c r="F5" s="213" t="s">
        <v>383</v>
      </c>
      <c r="G5" s="213" t="s">
        <v>384</v>
      </c>
      <c r="H5" s="213" t="s">
        <v>25</v>
      </c>
      <c r="I5" s="213" t="s">
        <v>501</v>
      </c>
      <c r="J5" s="214" t="s">
        <v>385</v>
      </c>
      <c r="K5" s="215" t="s">
        <v>119</v>
      </c>
      <c r="L5" s="213" t="s">
        <v>38</v>
      </c>
      <c r="M5" s="213" t="s">
        <v>386</v>
      </c>
      <c r="N5" s="213" t="s">
        <v>11</v>
      </c>
      <c r="O5" s="213" t="s">
        <v>387</v>
      </c>
      <c r="P5" s="213" t="s">
        <v>388</v>
      </c>
      <c r="Q5" s="216" t="s">
        <v>131</v>
      </c>
      <c r="R5" s="216" t="s">
        <v>409</v>
      </c>
      <c r="S5" s="217" t="s">
        <v>389</v>
      </c>
      <c r="T5" s="218" t="s">
        <v>120</v>
      </c>
      <c r="U5" s="219" t="s">
        <v>122</v>
      </c>
    </row>
    <row r="6" spans="1:21" s="9" customFormat="1" ht="14.25" customHeight="1">
      <c r="A6" s="220"/>
      <c r="B6" s="221"/>
      <c r="C6" s="222" t="s">
        <v>130</v>
      </c>
      <c r="D6" s="222" t="s">
        <v>46</v>
      </c>
      <c r="E6" s="222" t="s">
        <v>92</v>
      </c>
      <c r="F6" s="222" t="s">
        <v>69</v>
      </c>
      <c r="G6" s="222" t="s">
        <v>170</v>
      </c>
      <c r="H6" s="222" t="s">
        <v>95</v>
      </c>
      <c r="I6" s="222" t="s">
        <v>125</v>
      </c>
      <c r="J6" s="223" t="s">
        <v>107</v>
      </c>
      <c r="K6" s="224" t="s">
        <v>395</v>
      </c>
      <c r="L6" s="222" t="s">
        <v>390</v>
      </c>
      <c r="M6" s="222" t="s">
        <v>42</v>
      </c>
      <c r="N6" s="222" t="s">
        <v>18</v>
      </c>
      <c r="O6" s="222" t="s">
        <v>29</v>
      </c>
      <c r="P6" s="222" t="s">
        <v>101</v>
      </c>
      <c r="Q6" s="222" t="s">
        <v>58</v>
      </c>
      <c r="R6" s="222" t="s">
        <v>134</v>
      </c>
      <c r="S6" s="223" t="s">
        <v>53</v>
      </c>
      <c r="T6" s="222" t="s">
        <v>51</v>
      </c>
      <c r="U6" s="225"/>
    </row>
    <row r="7" spans="1:21" s="9" customFormat="1" ht="14.25" customHeight="1">
      <c r="A7" s="226"/>
      <c r="B7" s="227"/>
      <c r="C7" s="228"/>
      <c r="D7" s="228"/>
      <c r="E7" s="228"/>
      <c r="F7" s="229"/>
      <c r="G7" s="229" t="s">
        <v>123</v>
      </c>
      <c r="H7" s="228"/>
      <c r="I7" s="228"/>
      <c r="J7" s="230"/>
      <c r="K7" s="231"/>
      <c r="L7" s="228"/>
      <c r="M7" s="229"/>
      <c r="N7" s="229"/>
      <c r="O7" s="232"/>
      <c r="P7" s="229"/>
      <c r="Q7" s="229"/>
      <c r="R7" s="228"/>
      <c r="S7" s="230"/>
      <c r="T7" s="228" t="s">
        <v>172</v>
      </c>
      <c r="U7" s="225"/>
    </row>
    <row r="8" spans="1:21" s="9" customFormat="1" ht="14.25" customHeight="1">
      <c r="A8" s="226"/>
      <c r="B8" s="227"/>
      <c r="C8" s="228"/>
      <c r="D8" s="228"/>
      <c r="E8" s="228"/>
      <c r="F8" s="232"/>
      <c r="G8" s="232" t="s">
        <v>247</v>
      </c>
      <c r="H8" s="228"/>
      <c r="I8" s="228"/>
      <c r="J8" s="233"/>
      <c r="K8" s="234" t="s">
        <v>480</v>
      </c>
      <c r="L8" s="228"/>
      <c r="M8" s="232"/>
      <c r="N8" s="232"/>
      <c r="O8" s="232" t="s">
        <v>483</v>
      </c>
      <c r="P8" s="232"/>
      <c r="Q8" s="232"/>
      <c r="R8" s="232"/>
      <c r="S8" s="235"/>
      <c r="U8" s="471"/>
    </row>
    <row r="9" spans="1:21" s="9" customFormat="1" ht="14.25" customHeight="1">
      <c r="A9" s="226"/>
      <c r="B9" s="227"/>
      <c r="C9" s="232" t="s">
        <v>473</v>
      </c>
      <c r="D9" s="232" t="s">
        <v>474</v>
      </c>
      <c r="E9" s="232" t="s">
        <v>475</v>
      </c>
      <c r="F9" s="232" t="s">
        <v>476</v>
      </c>
      <c r="G9" s="232" t="s">
        <v>228</v>
      </c>
      <c r="H9" s="232" t="s">
        <v>477</v>
      </c>
      <c r="I9" s="232" t="s">
        <v>478</v>
      </c>
      <c r="J9" s="236"/>
      <c r="K9" s="234" t="s">
        <v>83</v>
      </c>
      <c r="L9" s="232" t="s">
        <v>478</v>
      </c>
      <c r="M9" s="232" t="s">
        <v>481</v>
      </c>
      <c r="N9" s="232" t="s">
        <v>482</v>
      </c>
      <c r="O9" s="232" t="s">
        <v>290</v>
      </c>
      <c r="P9" s="232" t="s">
        <v>484</v>
      </c>
      <c r="Q9" s="232" t="s">
        <v>485</v>
      </c>
      <c r="R9" s="232"/>
      <c r="S9" s="235"/>
      <c r="U9" s="471"/>
    </row>
    <row r="10" spans="1:21" s="9" customFormat="1" ht="14.25" customHeight="1">
      <c r="A10" s="226"/>
      <c r="B10" s="227"/>
      <c r="C10" s="232" t="s">
        <v>261</v>
      </c>
      <c r="D10" s="232" t="s">
        <v>133</v>
      </c>
      <c r="E10" s="232" t="s">
        <v>245</v>
      </c>
      <c r="F10" s="232" t="s">
        <v>202</v>
      </c>
      <c r="G10" s="232" t="s">
        <v>337</v>
      </c>
      <c r="H10" s="232" t="s">
        <v>202</v>
      </c>
      <c r="I10" s="232" t="s">
        <v>246</v>
      </c>
      <c r="J10" s="236"/>
      <c r="K10" s="234" t="s">
        <v>296</v>
      </c>
      <c r="L10" s="232" t="s">
        <v>236</v>
      </c>
      <c r="M10" s="232" t="s">
        <v>202</v>
      </c>
      <c r="N10" s="232" t="s">
        <v>328</v>
      </c>
      <c r="O10" s="232" t="s">
        <v>279</v>
      </c>
      <c r="P10" s="232" t="s">
        <v>277</v>
      </c>
      <c r="Q10" s="232" t="s">
        <v>291</v>
      </c>
      <c r="R10" s="232" t="s">
        <v>478</v>
      </c>
      <c r="S10" s="236" t="s">
        <v>240</v>
      </c>
      <c r="U10" s="234"/>
    </row>
    <row r="11" spans="1:21" s="9" customFormat="1" ht="14.25" customHeight="1">
      <c r="A11" s="226"/>
      <c r="B11" s="227"/>
      <c r="C11" s="232" t="s">
        <v>202</v>
      </c>
      <c r="D11" s="232" t="s">
        <v>59</v>
      </c>
      <c r="E11" s="232" t="s">
        <v>33</v>
      </c>
      <c r="F11" s="232" t="s">
        <v>34</v>
      </c>
      <c r="G11" s="232" t="s">
        <v>321</v>
      </c>
      <c r="H11" s="232" t="s">
        <v>250</v>
      </c>
      <c r="I11" s="232" t="s">
        <v>99</v>
      </c>
      <c r="J11" s="236" t="s">
        <v>479</v>
      </c>
      <c r="K11" s="234" t="s">
        <v>298</v>
      </c>
      <c r="L11" s="232" t="s">
        <v>202</v>
      </c>
      <c r="M11" s="232" t="s">
        <v>13</v>
      </c>
      <c r="N11" s="232" t="s">
        <v>274</v>
      </c>
      <c r="O11" s="232" t="s">
        <v>329</v>
      </c>
      <c r="P11" s="232" t="s">
        <v>327</v>
      </c>
      <c r="Q11" s="232" t="s">
        <v>202</v>
      </c>
      <c r="R11" s="232" t="s">
        <v>225</v>
      </c>
      <c r="S11" s="236" t="s">
        <v>216</v>
      </c>
      <c r="U11" s="234"/>
    </row>
    <row r="12" spans="1:21" s="9" customFormat="1" ht="14.25" customHeight="1">
      <c r="A12" s="237" t="s">
        <v>204</v>
      </c>
      <c r="B12" s="194" t="s">
        <v>108</v>
      </c>
      <c r="C12" s="194" t="s">
        <v>135</v>
      </c>
      <c r="D12" s="194" t="s">
        <v>272</v>
      </c>
      <c r="E12" s="194" t="s">
        <v>244</v>
      </c>
      <c r="F12" s="194" t="s">
        <v>245</v>
      </c>
      <c r="G12" s="194" t="s">
        <v>212</v>
      </c>
      <c r="H12" s="194" t="s">
        <v>245</v>
      </c>
      <c r="I12" s="194" t="s">
        <v>245</v>
      </c>
      <c r="J12" s="238" t="s">
        <v>54</v>
      </c>
      <c r="K12" s="239" t="s">
        <v>314</v>
      </c>
      <c r="L12" s="194" t="s">
        <v>231</v>
      </c>
      <c r="M12" s="194" t="s">
        <v>236</v>
      </c>
      <c r="N12" s="194" t="s">
        <v>89</v>
      </c>
      <c r="O12" s="194" t="s">
        <v>243</v>
      </c>
      <c r="P12" s="194" t="s">
        <v>278</v>
      </c>
      <c r="Q12" s="194" t="s">
        <v>339</v>
      </c>
      <c r="R12" s="194" t="s">
        <v>231</v>
      </c>
      <c r="S12" s="238" t="s">
        <v>342</v>
      </c>
      <c r="T12" s="194" t="s">
        <v>215</v>
      </c>
      <c r="U12" s="239" t="s">
        <v>16</v>
      </c>
    </row>
    <row r="13" spans="1:21" s="7" customFormat="1" ht="24" customHeight="1">
      <c r="A13" s="196">
        <v>2016</v>
      </c>
      <c r="B13" s="154">
        <v>21511677</v>
      </c>
      <c r="C13" s="154">
        <v>496832</v>
      </c>
      <c r="D13" s="154">
        <v>158528</v>
      </c>
      <c r="E13" s="154">
        <v>26792</v>
      </c>
      <c r="F13" s="154">
        <v>321115</v>
      </c>
      <c r="G13" s="154">
        <v>7131</v>
      </c>
      <c r="H13" s="154">
        <v>13174201</v>
      </c>
      <c r="I13" s="240">
        <v>573029</v>
      </c>
      <c r="J13" s="240">
        <v>5568201</v>
      </c>
      <c r="K13" s="240">
        <v>128425</v>
      </c>
      <c r="L13" s="240">
        <v>65225</v>
      </c>
      <c r="M13" s="240">
        <v>485</v>
      </c>
      <c r="N13" s="240">
        <v>140865</v>
      </c>
      <c r="O13" s="240">
        <v>43994</v>
      </c>
      <c r="P13" s="240">
        <v>44250</v>
      </c>
      <c r="Q13" s="240">
        <v>78301</v>
      </c>
      <c r="R13" s="240">
        <v>641853</v>
      </c>
      <c r="S13" s="240">
        <v>10474</v>
      </c>
      <c r="T13" s="240">
        <v>31976</v>
      </c>
      <c r="U13" s="199">
        <v>2016</v>
      </c>
    </row>
    <row r="14" spans="1:21" s="7" customFormat="1" ht="24" customHeight="1">
      <c r="A14" s="196">
        <v>2017</v>
      </c>
      <c r="B14" s="154">
        <v>21453926.219999999</v>
      </c>
      <c r="C14" s="154">
        <v>511360.80499999999</v>
      </c>
      <c r="D14" s="154">
        <v>160506.136</v>
      </c>
      <c r="E14" s="154">
        <v>27997.601000000002</v>
      </c>
      <c r="F14" s="154">
        <v>145685.24099999998</v>
      </c>
      <c r="G14" s="154">
        <v>6714.1950000000006</v>
      </c>
      <c r="H14" s="154">
        <v>13945376.168000003</v>
      </c>
      <c r="I14" s="240">
        <v>586208.07200000016</v>
      </c>
      <c r="J14" s="240">
        <v>5036891.1400000006</v>
      </c>
      <c r="K14" s="240">
        <v>123650.80800000002</v>
      </c>
      <c r="L14" s="240">
        <v>66431.442999999999</v>
      </c>
      <c r="M14" s="240">
        <v>1060.6479999999999</v>
      </c>
      <c r="N14" s="240">
        <v>149938.677</v>
      </c>
      <c r="O14" s="240">
        <v>42398.601000000002</v>
      </c>
      <c r="P14" s="240">
        <v>49379.823000000004</v>
      </c>
      <c r="Q14" s="240">
        <v>72132.120999999999</v>
      </c>
      <c r="R14" s="240">
        <v>481592.36099999998</v>
      </c>
      <c r="S14" s="240">
        <v>14670.359</v>
      </c>
      <c r="T14" s="240">
        <v>31932.021000000001</v>
      </c>
      <c r="U14" s="199">
        <v>2017</v>
      </c>
    </row>
    <row r="15" spans="1:21" s="7" customFormat="1" ht="24" customHeight="1">
      <c r="A15" s="196">
        <v>2018</v>
      </c>
      <c r="B15" s="154">
        <v>21524683</v>
      </c>
      <c r="C15" s="154">
        <v>543341</v>
      </c>
      <c r="D15" s="154">
        <v>162227</v>
      </c>
      <c r="E15" s="154">
        <v>26646</v>
      </c>
      <c r="F15" s="154">
        <v>97341</v>
      </c>
      <c r="G15" s="154">
        <v>7541</v>
      </c>
      <c r="H15" s="154">
        <v>13919722</v>
      </c>
      <c r="I15" s="240">
        <v>569754</v>
      </c>
      <c r="J15" s="240">
        <v>5046479</v>
      </c>
      <c r="K15" s="240">
        <v>124600</v>
      </c>
      <c r="L15" s="240">
        <v>66932</v>
      </c>
      <c r="M15" s="240">
        <v>1669</v>
      </c>
      <c r="N15" s="240">
        <v>220142</v>
      </c>
      <c r="O15" s="240">
        <v>39625</v>
      </c>
      <c r="P15" s="240">
        <v>50700</v>
      </c>
      <c r="Q15" s="240">
        <v>67357</v>
      </c>
      <c r="R15" s="240">
        <v>530082</v>
      </c>
      <c r="S15" s="240">
        <v>17128</v>
      </c>
      <c r="T15" s="240">
        <v>33397</v>
      </c>
      <c r="U15" s="199">
        <v>2018</v>
      </c>
    </row>
    <row r="16" spans="1:21" s="7" customFormat="1" ht="24" customHeight="1">
      <c r="A16" s="196">
        <v>2019</v>
      </c>
      <c r="B16" s="154">
        <v>19634819</v>
      </c>
      <c r="C16" s="154">
        <v>559593</v>
      </c>
      <c r="D16" s="154">
        <v>182087</v>
      </c>
      <c r="E16" s="154">
        <v>24493</v>
      </c>
      <c r="F16" s="154">
        <v>98779</v>
      </c>
      <c r="G16" s="154">
        <v>7910</v>
      </c>
      <c r="H16" s="154">
        <v>12867967</v>
      </c>
      <c r="I16" s="240">
        <v>557350</v>
      </c>
      <c r="J16" s="240">
        <v>4119768</v>
      </c>
      <c r="K16" s="240">
        <v>130622</v>
      </c>
      <c r="L16" s="240">
        <v>66080</v>
      </c>
      <c r="M16" s="240">
        <v>586</v>
      </c>
      <c r="N16" s="240">
        <v>251399</v>
      </c>
      <c r="O16" s="240">
        <v>40089</v>
      </c>
      <c r="P16" s="240">
        <v>50678</v>
      </c>
      <c r="Q16" s="240">
        <v>71047</v>
      </c>
      <c r="R16" s="240">
        <v>553849</v>
      </c>
      <c r="S16" s="240">
        <v>17401</v>
      </c>
      <c r="T16" s="240">
        <v>35121</v>
      </c>
      <c r="U16" s="199">
        <v>2019</v>
      </c>
    </row>
    <row r="17" spans="1:21" s="7" customFormat="1" ht="24" customHeight="1">
      <c r="A17" s="196">
        <v>2020</v>
      </c>
      <c r="B17" s="154">
        <v>18113645</v>
      </c>
      <c r="C17" s="154">
        <v>584731</v>
      </c>
      <c r="D17" s="154">
        <v>179327</v>
      </c>
      <c r="E17" s="154">
        <v>23074</v>
      </c>
      <c r="F17" s="154">
        <v>96721</v>
      </c>
      <c r="G17" s="154">
        <v>5970</v>
      </c>
      <c r="H17" s="154">
        <v>12557356</v>
      </c>
      <c r="I17" s="240">
        <v>541835</v>
      </c>
      <c r="J17" s="240">
        <v>2780757</v>
      </c>
      <c r="K17" s="240">
        <v>134221</v>
      </c>
      <c r="L17" s="240">
        <v>62888</v>
      </c>
      <c r="M17" s="240">
        <v>503</v>
      </c>
      <c r="N17" s="240">
        <v>353911</v>
      </c>
      <c r="O17" s="240">
        <v>40481</v>
      </c>
      <c r="P17" s="240">
        <v>55763</v>
      </c>
      <c r="Q17" s="240">
        <v>65901</v>
      </c>
      <c r="R17" s="240">
        <v>589665</v>
      </c>
      <c r="S17" s="240">
        <v>17097</v>
      </c>
      <c r="T17" s="240">
        <v>23444</v>
      </c>
      <c r="U17" s="199">
        <v>2020</v>
      </c>
    </row>
    <row r="18" spans="1:21" s="13" customFormat="1" ht="57" customHeight="1">
      <c r="A18" s="200">
        <v>2021</v>
      </c>
      <c r="B18" s="241">
        <f t="shared" ref="B18:T18" si="0">SUM(B19:B30)</f>
        <v>19960837</v>
      </c>
      <c r="C18" s="241">
        <f t="shared" si="0"/>
        <v>612028</v>
      </c>
      <c r="D18" s="241">
        <f t="shared" si="0"/>
        <v>172785</v>
      </c>
      <c r="E18" s="241">
        <f t="shared" si="0"/>
        <v>23571</v>
      </c>
      <c r="F18" s="241">
        <f t="shared" si="0"/>
        <v>96720</v>
      </c>
      <c r="G18" s="241">
        <f t="shared" si="0"/>
        <v>2875</v>
      </c>
      <c r="H18" s="241">
        <f t="shared" si="0"/>
        <v>13663635</v>
      </c>
      <c r="I18" s="241">
        <f t="shared" si="0"/>
        <v>566436</v>
      </c>
      <c r="J18" s="241">
        <f t="shared" si="0"/>
        <v>3383426</v>
      </c>
      <c r="K18" s="241">
        <f t="shared" si="0"/>
        <v>135201</v>
      </c>
      <c r="L18" s="241">
        <f t="shared" si="0"/>
        <v>66546</v>
      </c>
      <c r="M18" s="241">
        <f t="shared" si="0"/>
        <v>519</v>
      </c>
      <c r="N18" s="241">
        <f t="shared" si="0"/>
        <v>458616</v>
      </c>
      <c r="O18" s="241">
        <f t="shared" si="0"/>
        <v>49633</v>
      </c>
      <c r="P18" s="241">
        <f t="shared" si="0"/>
        <v>61266</v>
      </c>
      <c r="Q18" s="241">
        <f t="shared" si="0"/>
        <v>65973</v>
      </c>
      <c r="R18" s="241">
        <f t="shared" si="0"/>
        <v>557957</v>
      </c>
      <c r="S18" s="241">
        <f t="shared" si="0"/>
        <v>12642</v>
      </c>
      <c r="T18" s="241">
        <f t="shared" si="0"/>
        <v>31008</v>
      </c>
      <c r="U18" s="202">
        <f>A18</f>
        <v>2021</v>
      </c>
    </row>
    <row r="19" spans="1:21" s="7" customFormat="1" ht="21.4" customHeight="1">
      <c r="A19" s="203" t="s">
        <v>368</v>
      </c>
      <c r="B19" s="154">
        <f>SUM(C19:T19)</f>
        <v>1553643</v>
      </c>
      <c r="C19" s="445">
        <v>49020</v>
      </c>
      <c r="D19" s="445">
        <v>13870</v>
      </c>
      <c r="E19" s="445">
        <v>2201</v>
      </c>
      <c r="F19" s="445">
        <v>8840</v>
      </c>
      <c r="G19" s="445">
        <v>274</v>
      </c>
      <c r="H19" s="445">
        <v>1091411</v>
      </c>
      <c r="I19" s="445">
        <v>45187</v>
      </c>
      <c r="J19" s="445">
        <v>238259</v>
      </c>
      <c r="K19" s="445">
        <v>12726</v>
      </c>
      <c r="L19" s="445">
        <v>6189</v>
      </c>
      <c r="M19" s="445">
        <v>58</v>
      </c>
      <c r="N19" s="445">
        <v>41508</v>
      </c>
      <c r="O19" s="445">
        <v>4524</v>
      </c>
      <c r="P19" s="445">
        <v>4978</v>
      </c>
      <c r="Q19" s="445">
        <v>5846</v>
      </c>
      <c r="R19" s="445">
        <v>25131</v>
      </c>
      <c r="S19" s="445">
        <v>1171</v>
      </c>
      <c r="T19" s="445">
        <v>2450</v>
      </c>
      <c r="U19" s="204" t="s">
        <v>31</v>
      </c>
    </row>
    <row r="20" spans="1:21" s="7" customFormat="1" ht="21.4" customHeight="1">
      <c r="A20" s="203" t="s">
        <v>151</v>
      </c>
      <c r="B20" s="154">
        <f t="shared" ref="B20:B30" si="1">SUM(C20:T20)</f>
        <v>1506355</v>
      </c>
      <c r="C20" s="445">
        <v>46907</v>
      </c>
      <c r="D20" s="445">
        <v>14074</v>
      </c>
      <c r="E20" s="445">
        <v>2189</v>
      </c>
      <c r="F20" s="445">
        <v>7719</v>
      </c>
      <c r="G20" s="445">
        <v>258</v>
      </c>
      <c r="H20" s="445">
        <v>1027073</v>
      </c>
      <c r="I20" s="445">
        <v>40380</v>
      </c>
      <c r="J20" s="445">
        <v>220338</v>
      </c>
      <c r="K20" s="445">
        <v>12133</v>
      </c>
      <c r="L20" s="445">
        <v>6038</v>
      </c>
      <c r="M20" s="445">
        <v>59</v>
      </c>
      <c r="N20" s="445">
        <v>35286</v>
      </c>
      <c r="O20" s="445">
        <v>4310</v>
      </c>
      <c r="P20" s="445">
        <v>4478</v>
      </c>
      <c r="Q20" s="445">
        <v>5588</v>
      </c>
      <c r="R20" s="445">
        <v>75918</v>
      </c>
      <c r="S20" s="445">
        <v>1185</v>
      </c>
      <c r="T20" s="445">
        <v>2422</v>
      </c>
      <c r="U20" s="204" t="s">
        <v>45</v>
      </c>
    </row>
    <row r="21" spans="1:21" s="7" customFormat="1" ht="21.4" customHeight="1">
      <c r="A21" s="203" t="s">
        <v>199</v>
      </c>
      <c r="B21" s="154">
        <f t="shared" si="1"/>
        <v>1607566</v>
      </c>
      <c r="C21" s="445">
        <v>45009</v>
      </c>
      <c r="D21" s="445">
        <v>14842</v>
      </c>
      <c r="E21" s="445">
        <v>1969</v>
      </c>
      <c r="F21" s="445">
        <v>8315</v>
      </c>
      <c r="G21" s="445">
        <v>232</v>
      </c>
      <c r="H21" s="445">
        <v>1105191</v>
      </c>
      <c r="I21" s="445">
        <v>49372</v>
      </c>
      <c r="J21" s="445">
        <v>259678</v>
      </c>
      <c r="K21" s="445">
        <v>11603</v>
      </c>
      <c r="L21" s="445">
        <v>5417</v>
      </c>
      <c r="M21" s="445">
        <v>46</v>
      </c>
      <c r="N21" s="445">
        <v>39566</v>
      </c>
      <c r="O21" s="445">
        <v>4175</v>
      </c>
      <c r="P21" s="445">
        <v>4729</v>
      </c>
      <c r="Q21" s="445">
        <v>4725</v>
      </c>
      <c r="R21" s="445">
        <v>49313</v>
      </c>
      <c r="S21" s="445">
        <v>1116</v>
      </c>
      <c r="T21" s="445">
        <v>2268</v>
      </c>
      <c r="U21" s="204" t="s">
        <v>14</v>
      </c>
    </row>
    <row r="22" spans="1:21" s="7" customFormat="1" ht="21.4" customHeight="1">
      <c r="A22" s="203" t="s">
        <v>194</v>
      </c>
      <c r="B22" s="154">
        <f t="shared" si="1"/>
        <v>1581960</v>
      </c>
      <c r="C22" s="445">
        <v>48399</v>
      </c>
      <c r="D22" s="445">
        <v>14614</v>
      </c>
      <c r="E22" s="445">
        <v>2031</v>
      </c>
      <c r="F22" s="445">
        <v>7659</v>
      </c>
      <c r="G22" s="445">
        <v>229</v>
      </c>
      <c r="H22" s="445">
        <v>1097137</v>
      </c>
      <c r="I22" s="445">
        <v>54639</v>
      </c>
      <c r="J22" s="445">
        <v>241861</v>
      </c>
      <c r="K22" s="445">
        <v>11298</v>
      </c>
      <c r="L22" s="445">
        <v>5652</v>
      </c>
      <c r="M22" s="445">
        <v>47</v>
      </c>
      <c r="N22" s="445">
        <v>37780</v>
      </c>
      <c r="O22" s="445">
        <v>4193</v>
      </c>
      <c r="P22" s="445">
        <v>4791</v>
      </c>
      <c r="Q22" s="445">
        <v>5490</v>
      </c>
      <c r="R22" s="445">
        <v>42576</v>
      </c>
      <c r="S22" s="445">
        <v>1172</v>
      </c>
      <c r="T22" s="445">
        <v>2392</v>
      </c>
      <c r="U22" s="204" t="s">
        <v>116</v>
      </c>
    </row>
    <row r="23" spans="1:21" s="7" customFormat="1" ht="21.4" customHeight="1">
      <c r="A23" s="203" t="s">
        <v>183</v>
      </c>
      <c r="B23" s="154">
        <f t="shared" si="1"/>
        <v>1745999</v>
      </c>
      <c r="C23" s="445">
        <v>47423</v>
      </c>
      <c r="D23" s="445">
        <v>14332</v>
      </c>
      <c r="E23" s="445">
        <v>1887</v>
      </c>
      <c r="F23" s="445">
        <v>8342</v>
      </c>
      <c r="G23" s="445">
        <v>204</v>
      </c>
      <c r="H23" s="445">
        <v>1151953</v>
      </c>
      <c r="I23" s="445">
        <v>52017</v>
      </c>
      <c r="J23" s="445">
        <v>352210</v>
      </c>
      <c r="K23" s="445">
        <v>10568</v>
      </c>
      <c r="L23" s="445">
        <v>5086</v>
      </c>
      <c r="M23" s="445">
        <v>36</v>
      </c>
      <c r="N23" s="445">
        <v>40174</v>
      </c>
      <c r="O23" s="445">
        <v>3876</v>
      </c>
      <c r="P23" s="445">
        <v>4756</v>
      </c>
      <c r="Q23" s="445">
        <v>5035</v>
      </c>
      <c r="R23" s="445">
        <v>44293</v>
      </c>
      <c r="S23" s="445">
        <v>1071</v>
      </c>
      <c r="T23" s="445">
        <v>2736</v>
      </c>
      <c r="U23" s="204" t="s">
        <v>367</v>
      </c>
    </row>
    <row r="24" spans="1:21" s="7" customFormat="1" ht="21.4" customHeight="1">
      <c r="A24" s="203" t="s">
        <v>158</v>
      </c>
      <c r="B24" s="154">
        <f t="shared" si="1"/>
        <v>1666700</v>
      </c>
      <c r="C24" s="445">
        <v>51386</v>
      </c>
      <c r="D24" s="445">
        <v>14496</v>
      </c>
      <c r="E24" s="445">
        <v>1919</v>
      </c>
      <c r="F24" s="445">
        <v>7086</v>
      </c>
      <c r="G24" s="445">
        <v>219</v>
      </c>
      <c r="H24" s="445">
        <v>1157574</v>
      </c>
      <c r="I24" s="445">
        <v>47228</v>
      </c>
      <c r="J24" s="445">
        <v>265379</v>
      </c>
      <c r="K24" s="445">
        <v>11324</v>
      </c>
      <c r="L24" s="445">
        <v>5269</v>
      </c>
      <c r="M24" s="445">
        <v>33</v>
      </c>
      <c r="N24" s="445">
        <v>36104</v>
      </c>
      <c r="O24" s="445">
        <v>4077</v>
      </c>
      <c r="P24" s="445">
        <v>5187</v>
      </c>
      <c r="Q24" s="445">
        <v>4948</v>
      </c>
      <c r="R24" s="445">
        <v>50943</v>
      </c>
      <c r="S24" s="445">
        <v>1084</v>
      </c>
      <c r="T24" s="445">
        <v>2444</v>
      </c>
      <c r="U24" s="204" t="s">
        <v>94</v>
      </c>
    </row>
    <row r="25" spans="1:21" s="7" customFormat="1" ht="21.4" customHeight="1">
      <c r="A25" s="203" t="s">
        <v>185</v>
      </c>
      <c r="B25" s="154">
        <f t="shared" si="1"/>
        <v>1781489</v>
      </c>
      <c r="C25" s="445">
        <v>53754</v>
      </c>
      <c r="D25" s="445">
        <v>15303</v>
      </c>
      <c r="E25" s="445">
        <v>1859</v>
      </c>
      <c r="F25" s="445">
        <v>8212</v>
      </c>
      <c r="G25" s="445">
        <v>242</v>
      </c>
      <c r="H25" s="445">
        <v>1248033</v>
      </c>
      <c r="I25" s="445">
        <v>47148</v>
      </c>
      <c r="J25" s="445">
        <v>275430</v>
      </c>
      <c r="K25" s="445">
        <v>11317</v>
      </c>
      <c r="L25" s="445">
        <v>5481</v>
      </c>
      <c r="M25" s="445">
        <v>39</v>
      </c>
      <c r="N25" s="445">
        <v>39187</v>
      </c>
      <c r="O25" s="445">
        <v>4146</v>
      </c>
      <c r="P25" s="445">
        <v>6139</v>
      </c>
      <c r="Q25" s="445">
        <v>5538</v>
      </c>
      <c r="R25" s="445">
        <v>56579</v>
      </c>
      <c r="S25" s="445">
        <v>1014</v>
      </c>
      <c r="T25" s="445">
        <v>2068</v>
      </c>
      <c r="U25" s="204" t="s">
        <v>124</v>
      </c>
    </row>
    <row r="26" spans="1:21" s="7" customFormat="1" ht="21.4" customHeight="1">
      <c r="A26" s="203" t="s">
        <v>190</v>
      </c>
      <c r="B26" s="154">
        <f t="shared" si="1"/>
        <v>1796143</v>
      </c>
      <c r="C26" s="445">
        <v>56949</v>
      </c>
      <c r="D26" s="445">
        <v>15221</v>
      </c>
      <c r="E26" s="445">
        <v>1761</v>
      </c>
      <c r="F26" s="445">
        <v>7937</v>
      </c>
      <c r="G26" s="445">
        <v>264</v>
      </c>
      <c r="H26" s="445">
        <v>1254041</v>
      </c>
      <c r="I26" s="445">
        <v>42251</v>
      </c>
      <c r="J26" s="445">
        <v>299112</v>
      </c>
      <c r="K26" s="445">
        <v>10569</v>
      </c>
      <c r="L26" s="445">
        <v>5441</v>
      </c>
      <c r="M26" s="445">
        <v>42</v>
      </c>
      <c r="N26" s="445">
        <v>38900</v>
      </c>
      <c r="O26" s="445">
        <v>3821</v>
      </c>
      <c r="P26" s="445">
        <v>6331</v>
      </c>
      <c r="Q26" s="445">
        <v>5252</v>
      </c>
      <c r="R26" s="445">
        <v>45110</v>
      </c>
      <c r="S26" s="445">
        <v>983</v>
      </c>
      <c r="T26" s="445">
        <v>2158</v>
      </c>
      <c r="U26" s="204" t="s">
        <v>10</v>
      </c>
    </row>
    <row r="27" spans="1:21" s="7" customFormat="1" ht="21.4" customHeight="1">
      <c r="A27" s="203" t="s">
        <v>191</v>
      </c>
      <c r="B27" s="154">
        <f t="shared" si="1"/>
        <v>1682398</v>
      </c>
      <c r="C27" s="445">
        <v>56982</v>
      </c>
      <c r="D27" s="445">
        <v>14842</v>
      </c>
      <c r="E27" s="445">
        <v>1833</v>
      </c>
      <c r="F27" s="445">
        <v>7763</v>
      </c>
      <c r="G27" s="445">
        <v>259</v>
      </c>
      <c r="H27" s="445">
        <v>1138360</v>
      </c>
      <c r="I27" s="445">
        <v>41563</v>
      </c>
      <c r="J27" s="445">
        <v>302633</v>
      </c>
      <c r="K27" s="445">
        <v>10594</v>
      </c>
      <c r="L27" s="445">
        <v>5381</v>
      </c>
      <c r="M27" s="445">
        <v>39</v>
      </c>
      <c r="N27" s="445">
        <v>34461</v>
      </c>
      <c r="O27" s="445">
        <v>4159</v>
      </c>
      <c r="P27" s="445">
        <v>5425</v>
      </c>
      <c r="Q27" s="445">
        <v>5939</v>
      </c>
      <c r="R27" s="445">
        <v>48283</v>
      </c>
      <c r="S27" s="445">
        <v>928</v>
      </c>
      <c r="T27" s="445">
        <v>2954</v>
      </c>
      <c r="U27" s="204" t="s">
        <v>505</v>
      </c>
    </row>
    <row r="28" spans="1:21" s="7" customFormat="1" ht="21.4" customHeight="1">
      <c r="A28" s="203" t="s">
        <v>203</v>
      </c>
      <c r="B28" s="154">
        <f t="shared" si="1"/>
        <v>1699001</v>
      </c>
      <c r="C28" s="445">
        <v>51739</v>
      </c>
      <c r="D28" s="445">
        <v>13711</v>
      </c>
      <c r="E28" s="445">
        <v>1658</v>
      </c>
      <c r="F28" s="445">
        <v>8031</v>
      </c>
      <c r="G28" s="445">
        <v>213</v>
      </c>
      <c r="H28" s="445">
        <v>1142012</v>
      </c>
      <c r="I28" s="445">
        <v>41877</v>
      </c>
      <c r="J28" s="445">
        <v>321106</v>
      </c>
      <c r="K28" s="445">
        <v>10050</v>
      </c>
      <c r="L28" s="445">
        <v>4830</v>
      </c>
      <c r="M28" s="445">
        <v>32</v>
      </c>
      <c r="N28" s="445">
        <v>39989</v>
      </c>
      <c r="O28" s="445">
        <v>3832</v>
      </c>
      <c r="P28" s="445">
        <v>5073</v>
      </c>
      <c r="Q28" s="445">
        <v>5295</v>
      </c>
      <c r="R28" s="445">
        <v>45703</v>
      </c>
      <c r="S28" s="445">
        <v>817</v>
      </c>
      <c r="T28" s="445">
        <v>3033</v>
      </c>
      <c r="U28" s="204" t="s">
        <v>21</v>
      </c>
    </row>
    <row r="29" spans="1:21" s="7" customFormat="1" ht="21.4" customHeight="1">
      <c r="A29" s="203" t="s">
        <v>184</v>
      </c>
      <c r="B29" s="154">
        <f t="shared" si="1"/>
        <v>1558001</v>
      </c>
      <c r="C29" s="445">
        <v>52689</v>
      </c>
      <c r="D29" s="445">
        <v>13507</v>
      </c>
      <c r="E29" s="445">
        <v>2021</v>
      </c>
      <c r="F29" s="445">
        <v>8346</v>
      </c>
      <c r="G29" s="445">
        <v>228</v>
      </c>
      <c r="H29" s="445">
        <v>1058361</v>
      </c>
      <c r="I29" s="445">
        <v>49886</v>
      </c>
      <c r="J29" s="445">
        <v>280563</v>
      </c>
      <c r="K29" s="445">
        <v>10803</v>
      </c>
      <c r="L29" s="445">
        <v>5509</v>
      </c>
      <c r="M29" s="445">
        <v>38</v>
      </c>
      <c r="N29" s="445">
        <v>35240</v>
      </c>
      <c r="O29" s="445">
        <v>4240</v>
      </c>
      <c r="P29" s="445">
        <v>4608</v>
      </c>
      <c r="Q29" s="445">
        <v>5815</v>
      </c>
      <c r="R29" s="445">
        <v>22264</v>
      </c>
      <c r="S29" s="445">
        <v>982</v>
      </c>
      <c r="T29" s="445">
        <v>2901</v>
      </c>
      <c r="U29" s="204" t="s">
        <v>84</v>
      </c>
    </row>
    <row r="30" spans="1:21" s="7" customFormat="1" ht="21.4" customHeight="1">
      <c r="A30" s="203" t="s">
        <v>205</v>
      </c>
      <c r="B30" s="154">
        <f t="shared" si="1"/>
        <v>1781582</v>
      </c>
      <c r="C30" s="445">
        <v>51771</v>
      </c>
      <c r="D30" s="445">
        <v>13973</v>
      </c>
      <c r="E30" s="445">
        <v>2243</v>
      </c>
      <c r="F30" s="445">
        <v>8470</v>
      </c>
      <c r="G30" s="445">
        <v>253</v>
      </c>
      <c r="H30" s="445">
        <v>1192489</v>
      </c>
      <c r="I30" s="445">
        <v>54888</v>
      </c>
      <c r="J30" s="445">
        <v>326857</v>
      </c>
      <c r="K30" s="445">
        <v>12216</v>
      </c>
      <c r="L30" s="445">
        <v>6253</v>
      </c>
      <c r="M30" s="445">
        <v>50</v>
      </c>
      <c r="N30" s="445">
        <v>40421</v>
      </c>
      <c r="O30" s="445">
        <v>4280</v>
      </c>
      <c r="P30" s="445">
        <v>4771</v>
      </c>
      <c r="Q30" s="445">
        <v>6502</v>
      </c>
      <c r="R30" s="445">
        <v>51844</v>
      </c>
      <c r="S30" s="445">
        <v>1119</v>
      </c>
      <c r="T30" s="445">
        <v>3182</v>
      </c>
      <c r="U30" s="204" t="s">
        <v>56</v>
      </c>
    </row>
    <row r="31" spans="1:21" s="7" customFormat="1" ht="6" customHeight="1">
      <c r="A31" s="398"/>
      <c r="B31" s="170"/>
      <c r="C31" s="170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1"/>
      <c r="U31" s="399"/>
    </row>
    <row r="32" spans="1:21" s="7" customFormat="1" ht="12.75">
      <c r="A32" s="242" t="s">
        <v>502</v>
      </c>
      <c r="B32" s="242"/>
      <c r="C32" s="242"/>
      <c r="D32" s="242"/>
      <c r="E32" s="242"/>
      <c r="F32" s="242"/>
      <c r="G32" s="242"/>
      <c r="H32" s="242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4"/>
    </row>
    <row r="33" spans="1:21" s="10" customFormat="1" ht="15" customHeight="1">
      <c r="A33" s="245" t="s">
        <v>442</v>
      </c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7"/>
      <c r="T33" s="247"/>
      <c r="U33" s="248" t="s">
        <v>494</v>
      </c>
    </row>
    <row r="34" spans="1:21" ht="12.75">
      <c r="A34" s="1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"/>
    </row>
    <row r="35" spans="1:2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</sheetData>
  <sheetProtection formatCells="0" formatColumns="0" formatRows="0" insertColumns="0" insertRows="0" insertHyperlinks="0" deleteColumns="0" deleteRows="0" selectLockedCells="1" sort="0" autoFilter="0" pivotTables="0"/>
  <mergeCells count="1">
    <mergeCell ref="U8:U9"/>
  </mergeCells>
  <phoneticPr fontId="22" type="noConversion"/>
  <printOptions horizontalCentered="1"/>
  <pageMargins left="0.39347222447395325" right="0.39347222447395325" top="0.55097222328186035" bottom="0.55097222328186035" header="0.51166665554046631" footer="0.51166665554046631"/>
  <pageSetup paperSize="9" pageOrder="overThenDown"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view="pageBreakPreview" zoomScale="85" zoomScaleNormal="100" zoomScaleSheetLayoutView="85" workbookViewId="0">
      <pane xSplit="1" ySplit="8" topLeftCell="B9" activePane="bottomRight" state="frozen"/>
      <selection activeCell="F19" sqref="F19"/>
      <selection pane="topRight" activeCell="F19" sqref="F19"/>
      <selection pane="bottomLeft" activeCell="F19" sqref="F19"/>
      <selection pane="bottomRight" activeCell="K31" sqref="K31"/>
    </sheetView>
  </sheetViews>
  <sheetFormatPr defaultRowHeight="12"/>
  <cols>
    <col min="1" max="1" width="7.42578125" style="8" customWidth="1"/>
    <col min="2" max="2" width="18" style="8" customWidth="1"/>
    <col min="3" max="3" width="14.85546875" style="8" customWidth="1"/>
    <col min="4" max="4" width="17.140625" style="8" customWidth="1"/>
    <col min="5" max="5" width="11.7109375" style="8" customWidth="1"/>
    <col min="6" max="6" width="18.140625" style="8" customWidth="1"/>
    <col min="7" max="7" width="11.7109375" style="8" customWidth="1"/>
    <col min="8" max="8" width="7.5703125" style="8" customWidth="1"/>
    <col min="9" max="16384" width="9.140625" style="8"/>
  </cols>
  <sheetData>
    <row r="1" spans="1:8" s="20" customFormat="1" ht="24.95" customHeight="1">
      <c r="A1" s="180" t="s">
        <v>357</v>
      </c>
      <c r="B1" s="181"/>
      <c r="C1" s="182"/>
    </row>
    <row r="2" spans="1:8" s="2" customFormat="1" ht="24.95" customHeight="1">
      <c r="A2" s="183" t="s">
        <v>324</v>
      </c>
      <c r="B2" s="184"/>
      <c r="C2" s="184"/>
      <c r="D2" s="184"/>
      <c r="E2" s="184"/>
      <c r="F2" s="185"/>
      <c r="G2" s="184"/>
      <c r="H2" s="184"/>
    </row>
    <row r="3" spans="1:8" s="3" customFormat="1" ht="23.1" customHeight="1">
      <c r="A3" s="186" t="s">
        <v>221</v>
      </c>
      <c r="B3" s="187"/>
      <c r="C3" s="187"/>
      <c r="D3" s="187"/>
      <c r="E3" s="187"/>
      <c r="F3" s="187"/>
      <c r="G3" s="187"/>
      <c r="H3" s="187"/>
    </row>
    <row r="4" spans="1:8" s="4" customFormat="1" ht="15" customHeight="1">
      <c r="A4" s="4" t="s">
        <v>435</v>
      </c>
      <c r="H4" s="178" t="s">
        <v>333</v>
      </c>
    </row>
    <row r="5" spans="1:8" s="5" customFormat="1" ht="18" customHeight="1">
      <c r="A5" s="65" t="s">
        <v>77</v>
      </c>
      <c r="B5" s="188" t="s">
        <v>391</v>
      </c>
      <c r="C5" s="189"/>
      <c r="D5" s="188" t="s">
        <v>392</v>
      </c>
      <c r="E5" s="189"/>
      <c r="F5" s="188" t="s">
        <v>393</v>
      </c>
      <c r="G5" s="189"/>
      <c r="H5" s="190" t="s">
        <v>122</v>
      </c>
    </row>
    <row r="6" spans="1:8" s="5" customFormat="1" ht="18" customHeight="1">
      <c r="A6" s="191"/>
      <c r="B6" s="192" t="s">
        <v>292</v>
      </c>
      <c r="C6" s="193"/>
      <c r="D6" s="192" t="s">
        <v>275</v>
      </c>
      <c r="E6" s="193"/>
      <c r="F6" s="192" t="s">
        <v>258</v>
      </c>
      <c r="G6" s="193"/>
      <c r="H6" s="470"/>
    </row>
    <row r="7" spans="1:8" s="5" customFormat="1" ht="18" customHeight="1">
      <c r="A7" s="191"/>
      <c r="B7" s="120" t="s">
        <v>68</v>
      </c>
      <c r="C7" s="120" t="s">
        <v>394</v>
      </c>
      <c r="D7" s="120" t="s">
        <v>68</v>
      </c>
      <c r="E7" s="120" t="s">
        <v>43</v>
      </c>
      <c r="F7" s="120" t="s">
        <v>68</v>
      </c>
      <c r="G7" s="120" t="s">
        <v>43</v>
      </c>
      <c r="H7" s="470"/>
    </row>
    <row r="8" spans="1:8" s="5" customFormat="1" ht="18" customHeight="1">
      <c r="A8" s="74" t="s">
        <v>64</v>
      </c>
      <c r="B8" s="194" t="s">
        <v>293</v>
      </c>
      <c r="C8" s="150" t="s">
        <v>248</v>
      </c>
      <c r="D8" s="194" t="s">
        <v>293</v>
      </c>
      <c r="E8" s="150" t="s">
        <v>248</v>
      </c>
      <c r="F8" s="194" t="s">
        <v>293</v>
      </c>
      <c r="G8" s="150" t="s">
        <v>248</v>
      </c>
      <c r="H8" s="195" t="s">
        <v>16</v>
      </c>
    </row>
    <row r="9" spans="1:8" s="7" customFormat="1" ht="27" customHeight="1">
      <c r="A9" s="196">
        <v>2016</v>
      </c>
      <c r="B9" s="197">
        <v>4</v>
      </c>
      <c r="C9" s="198">
        <v>588393</v>
      </c>
      <c r="D9" s="198">
        <v>18</v>
      </c>
      <c r="E9" s="198">
        <v>76368</v>
      </c>
      <c r="F9" s="198">
        <v>148</v>
      </c>
      <c r="G9" s="197">
        <v>133036</v>
      </c>
      <c r="H9" s="199">
        <v>2016</v>
      </c>
    </row>
    <row r="10" spans="1:8" s="7" customFormat="1" ht="27" customHeight="1">
      <c r="A10" s="196">
        <v>2017</v>
      </c>
      <c r="B10" s="197">
        <v>4</v>
      </c>
      <c r="C10" s="198">
        <v>627054</v>
      </c>
      <c r="D10" s="198">
        <v>18</v>
      </c>
      <c r="E10" s="198">
        <v>80000</v>
      </c>
      <c r="F10" s="198">
        <v>148</v>
      </c>
      <c r="G10" s="197">
        <v>117709</v>
      </c>
      <c r="H10" s="199">
        <v>2017</v>
      </c>
    </row>
    <row r="11" spans="1:8" s="7" customFormat="1" ht="27" customHeight="1">
      <c r="A11" s="196">
        <v>2018</v>
      </c>
      <c r="B11" s="197">
        <v>4</v>
      </c>
      <c r="C11" s="198">
        <v>754074</v>
      </c>
      <c r="D11" s="198">
        <v>18</v>
      </c>
      <c r="E11" s="198">
        <v>632232</v>
      </c>
      <c r="F11" s="198">
        <v>148</v>
      </c>
      <c r="G11" s="197">
        <v>221130</v>
      </c>
      <c r="H11" s="199">
        <v>2018</v>
      </c>
    </row>
    <row r="12" spans="1:8" s="7" customFormat="1" ht="27" customHeight="1">
      <c r="A12" s="196">
        <v>2019</v>
      </c>
      <c r="B12" s="197">
        <v>4</v>
      </c>
      <c r="C12" s="198">
        <v>733594</v>
      </c>
      <c r="D12" s="198">
        <v>18</v>
      </c>
      <c r="E12" s="198">
        <v>946812</v>
      </c>
      <c r="F12" s="198">
        <v>151</v>
      </c>
      <c r="G12" s="197">
        <v>337246</v>
      </c>
      <c r="H12" s="199">
        <v>2019</v>
      </c>
    </row>
    <row r="13" spans="1:8" s="7" customFormat="1" ht="27" customHeight="1">
      <c r="A13" s="196">
        <v>2020</v>
      </c>
      <c r="B13" s="197">
        <v>4</v>
      </c>
      <c r="C13" s="198">
        <v>793430</v>
      </c>
      <c r="D13" s="198">
        <v>20</v>
      </c>
      <c r="E13" s="198">
        <v>74625</v>
      </c>
      <c r="F13" s="198">
        <v>146</v>
      </c>
      <c r="G13" s="197">
        <v>106121</v>
      </c>
      <c r="H13" s="199">
        <v>2020</v>
      </c>
    </row>
    <row r="14" spans="1:8" s="13" customFormat="1" ht="50.25" customHeight="1">
      <c r="A14" s="200">
        <v>2021</v>
      </c>
      <c r="B14" s="459">
        <v>4</v>
      </c>
      <c r="C14" s="440">
        <v>916277</v>
      </c>
      <c r="D14" s="441">
        <v>19</v>
      </c>
      <c r="E14" s="440">
        <v>71723</v>
      </c>
      <c r="F14" s="441">
        <v>149</v>
      </c>
      <c r="G14" s="440">
        <v>100512</v>
      </c>
      <c r="H14" s="202">
        <f>A14</f>
        <v>2021</v>
      </c>
    </row>
    <row r="15" spans="1:8" s="7" customFormat="1" ht="23.65" customHeight="1">
      <c r="A15" s="203" t="s">
        <v>180</v>
      </c>
      <c r="B15" s="439"/>
      <c r="C15" s="442">
        <v>107258</v>
      </c>
      <c r="D15" s="443"/>
      <c r="E15" s="442">
        <v>8163</v>
      </c>
      <c r="F15" s="443"/>
      <c r="G15" s="444">
        <v>8171</v>
      </c>
      <c r="H15" s="204" t="s">
        <v>31</v>
      </c>
    </row>
    <row r="16" spans="1:8" s="7" customFormat="1" ht="23.65" customHeight="1">
      <c r="A16" s="203" t="s">
        <v>151</v>
      </c>
      <c r="B16" s="439"/>
      <c r="C16" s="442">
        <v>85645</v>
      </c>
      <c r="D16" s="443"/>
      <c r="E16" s="442">
        <v>6799</v>
      </c>
      <c r="F16" s="443"/>
      <c r="G16" s="444">
        <v>7343</v>
      </c>
      <c r="H16" s="204" t="s">
        <v>45</v>
      </c>
    </row>
    <row r="17" spans="1:8" s="7" customFormat="1" ht="23.65" customHeight="1">
      <c r="A17" s="203" t="s">
        <v>199</v>
      </c>
      <c r="B17" s="439"/>
      <c r="C17" s="442">
        <v>76568</v>
      </c>
      <c r="D17" s="443"/>
      <c r="E17" s="442">
        <v>6905</v>
      </c>
      <c r="F17" s="443"/>
      <c r="G17" s="444">
        <v>8505</v>
      </c>
      <c r="H17" s="204" t="s">
        <v>14</v>
      </c>
    </row>
    <row r="18" spans="1:8" s="7" customFormat="1" ht="23.65" customHeight="1">
      <c r="A18" s="203" t="s">
        <v>194</v>
      </c>
      <c r="B18" s="439"/>
      <c r="C18" s="442">
        <v>67773</v>
      </c>
      <c r="D18" s="443"/>
      <c r="E18" s="442">
        <v>5781</v>
      </c>
      <c r="F18" s="443"/>
      <c r="G18" s="444">
        <v>8487</v>
      </c>
      <c r="H18" s="204" t="s">
        <v>116</v>
      </c>
    </row>
    <row r="19" spans="1:8" s="7" customFormat="1" ht="23.65" customHeight="1">
      <c r="A19" s="203" t="s">
        <v>183</v>
      </c>
      <c r="B19" s="439"/>
      <c r="C19" s="442">
        <v>71386</v>
      </c>
      <c r="D19" s="443"/>
      <c r="E19" s="442">
        <v>5136</v>
      </c>
      <c r="F19" s="443"/>
      <c r="G19" s="444">
        <v>8556</v>
      </c>
      <c r="H19" s="204" t="s">
        <v>367</v>
      </c>
    </row>
    <row r="20" spans="1:8" s="7" customFormat="1" ht="23.65" customHeight="1">
      <c r="A20" s="203" t="s">
        <v>158</v>
      </c>
      <c r="B20" s="439"/>
      <c r="C20" s="442">
        <v>58673</v>
      </c>
      <c r="D20" s="443"/>
      <c r="E20" s="442">
        <v>5817</v>
      </c>
      <c r="F20" s="443"/>
      <c r="G20" s="444">
        <v>8808</v>
      </c>
      <c r="H20" s="204" t="s">
        <v>94</v>
      </c>
    </row>
    <row r="21" spans="1:8" s="7" customFormat="1" ht="23.65" customHeight="1">
      <c r="A21" s="203" t="s">
        <v>185</v>
      </c>
      <c r="B21" s="439"/>
      <c r="C21" s="442">
        <v>67724</v>
      </c>
      <c r="D21" s="443"/>
      <c r="E21" s="442">
        <v>5279</v>
      </c>
      <c r="F21" s="443"/>
      <c r="G21" s="444">
        <v>9169</v>
      </c>
      <c r="H21" s="204" t="s">
        <v>124</v>
      </c>
    </row>
    <row r="22" spans="1:8" s="7" customFormat="1" ht="23.65" customHeight="1">
      <c r="A22" s="203" t="s">
        <v>190</v>
      </c>
      <c r="B22" s="439"/>
      <c r="C22" s="442">
        <v>69326</v>
      </c>
      <c r="D22" s="443"/>
      <c r="E22" s="442">
        <v>4546</v>
      </c>
      <c r="F22" s="443"/>
      <c r="G22" s="444">
        <v>8957</v>
      </c>
      <c r="H22" s="204" t="s">
        <v>10</v>
      </c>
    </row>
    <row r="23" spans="1:8" s="7" customFormat="1" ht="23.65" customHeight="1">
      <c r="A23" s="203" t="s">
        <v>191</v>
      </c>
      <c r="B23" s="439"/>
      <c r="C23" s="442">
        <v>64465</v>
      </c>
      <c r="D23" s="443"/>
      <c r="E23" s="442">
        <v>4847</v>
      </c>
      <c r="F23" s="443"/>
      <c r="G23" s="444">
        <v>8645</v>
      </c>
      <c r="H23" s="204" t="s">
        <v>506</v>
      </c>
    </row>
    <row r="24" spans="1:8" s="7" customFormat="1" ht="23.65" customHeight="1">
      <c r="A24" s="203" t="s">
        <v>203</v>
      </c>
      <c r="B24" s="439"/>
      <c r="C24" s="442">
        <v>67129</v>
      </c>
      <c r="D24" s="443"/>
      <c r="E24" s="442">
        <v>5232</v>
      </c>
      <c r="F24" s="443"/>
      <c r="G24" s="444">
        <v>8138</v>
      </c>
      <c r="H24" s="204" t="s">
        <v>21</v>
      </c>
    </row>
    <row r="25" spans="1:8" s="7" customFormat="1" ht="23.65" customHeight="1">
      <c r="A25" s="203" t="s">
        <v>184</v>
      </c>
      <c r="B25" s="439"/>
      <c r="C25" s="442">
        <v>78336</v>
      </c>
      <c r="D25" s="443"/>
      <c r="E25" s="442">
        <v>6142</v>
      </c>
      <c r="F25" s="443"/>
      <c r="G25" s="444">
        <v>7924</v>
      </c>
      <c r="H25" s="204" t="s">
        <v>84</v>
      </c>
    </row>
    <row r="26" spans="1:8" s="7" customFormat="1" ht="23.65" customHeight="1">
      <c r="A26" s="203" t="s">
        <v>205</v>
      </c>
      <c r="B26" s="439"/>
      <c r="C26" s="442">
        <v>101994</v>
      </c>
      <c r="D26" s="443"/>
      <c r="E26" s="442">
        <v>7076</v>
      </c>
      <c r="F26" s="443"/>
      <c r="G26" s="444">
        <v>7809</v>
      </c>
      <c r="H26" s="204" t="s">
        <v>56</v>
      </c>
    </row>
    <row r="27" spans="1:8" s="7" customFormat="1" ht="11.25" customHeight="1">
      <c r="A27" s="205"/>
      <c r="B27" s="206"/>
      <c r="C27" s="207"/>
      <c r="D27" s="207"/>
      <c r="E27" s="207"/>
      <c r="F27" s="207"/>
      <c r="G27" s="207"/>
      <c r="H27" s="208"/>
    </row>
    <row r="28" spans="1:8" s="10" customFormat="1" ht="15" customHeight="1">
      <c r="A28" s="4" t="s">
        <v>432</v>
      </c>
      <c r="E28" s="117"/>
      <c r="F28" s="117"/>
      <c r="G28" s="117"/>
      <c r="H28" s="94" t="s">
        <v>495</v>
      </c>
    </row>
  </sheetData>
  <sheetProtection formatCells="0" formatColumns="0" formatRows="0" insertColumns="0" insertRows="0" insertHyperlinks="0" deleteColumns="0" deleteRows="0" selectLockedCells="1" sort="0" autoFilter="0" pivotTables="0"/>
  <mergeCells count="1">
    <mergeCell ref="H6:H7"/>
  </mergeCells>
  <phoneticPr fontId="22" type="noConversion"/>
  <printOptions horizontalCentered="1"/>
  <pageMargins left="0.39347222447395325" right="0.39347222447395325" top="0.55097222328186035" bottom="0.55097222328186035" header="0.51166665554046631" footer="0.51166665554046631"/>
  <pageSetup paperSize="9" pageOrder="overThenDown"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view="pageBreakPreview" zoomScale="85" zoomScaleNormal="100" zoomScaleSheetLayoutView="85" workbookViewId="0">
      <selection activeCell="A2" sqref="A2"/>
    </sheetView>
  </sheetViews>
  <sheetFormatPr defaultRowHeight="12.75"/>
  <cols>
    <col min="1" max="1" width="11.7109375" style="51" customWidth="1"/>
    <col min="2" max="2" width="24.7109375" style="7" customWidth="1"/>
    <col min="3" max="3" width="28.85546875" style="7" customWidth="1"/>
    <col min="4" max="4" width="24.7109375" style="7" customWidth="1"/>
    <col min="5" max="5" width="15" style="51" customWidth="1"/>
    <col min="6" max="16384" width="9.140625" style="7"/>
  </cols>
  <sheetData>
    <row r="1" spans="1:6" s="20" customFormat="1" ht="24.95" customHeight="1">
      <c r="A1" s="138"/>
      <c r="B1" s="139"/>
      <c r="E1" s="140" t="s">
        <v>358</v>
      </c>
    </row>
    <row r="2" spans="1:6" s="22" customFormat="1" ht="24.95" customHeight="1">
      <c r="A2" s="141" t="s">
        <v>299</v>
      </c>
      <c r="B2" s="142"/>
      <c r="C2" s="142"/>
      <c r="D2" s="142"/>
      <c r="E2" s="143"/>
    </row>
    <row r="3" spans="1:6" s="23" customFormat="1" ht="23.1" customHeight="1">
      <c r="A3" s="144" t="s">
        <v>294</v>
      </c>
      <c r="B3" s="145"/>
      <c r="C3" s="145"/>
      <c r="D3" s="145"/>
      <c r="E3" s="144"/>
    </row>
    <row r="4" spans="1:6" s="10" customFormat="1" ht="15" customHeight="1" thickBot="1">
      <c r="A4" s="146" t="s">
        <v>486</v>
      </c>
      <c r="B4" s="147"/>
      <c r="C4" s="147"/>
      <c r="D4" s="147"/>
      <c r="E4" s="148" t="s">
        <v>487</v>
      </c>
    </row>
    <row r="5" spans="1:6" s="5" customFormat="1" ht="27.95" customHeight="1">
      <c r="A5" s="474" t="s">
        <v>417</v>
      </c>
      <c r="B5" s="65" t="s">
        <v>507</v>
      </c>
      <c r="C5" s="149" t="s">
        <v>396</v>
      </c>
      <c r="D5" s="149" t="s">
        <v>397</v>
      </c>
      <c r="E5" s="472" t="s">
        <v>319</v>
      </c>
    </row>
    <row r="6" spans="1:6" s="5" customFormat="1" ht="27.95" customHeight="1">
      <c r="A6" s="475"/>
      <c r="B6" s="150" t="s">
        <v>301</v>
      </c>
      <c r="C6" s="151" t="s">
        <v>8</v>
      </c>
      <c r="D6" s="151" t="s">
        <v>142</v>
      </c>
      <c r="E6" s="473"/>
      <c r="F6" s="24"/>
    </row>
    <row r="7" spans="1:6" s="13" customFormat="1" ht="18.95" customHeight="1">
      <c r="A7" s="152">
        <v>2016</v>
      </c>
      <c r="B7" s="153">
        <v>49.807126861150877</v>
      </c>
      <c r="C7" s="154">
        <v>382321</v>
      </c>
      <c r="D7" s="154">
        <v>767603</v>
      </c>
      <c r="E7" s="155">
        <v>2016</v>
      </c>
    </row>
    <row r="8" spans="1:6" s="13" customFormat="1" ht="18.95" customHeight="1">
      <c r="A8" s="152">
        <v>2017</v>
      </c>
      <c r="B8" s="153">
        <v>51.427437022208835</v>
      </c>
      <c r="C8" s="154">
        <v>402827</v>
      </c>
      <c r="D8" s="154">
        <v>783292</v>
      </c>
      <c r="E8" s="155">
        <v>2017</v>
      </c>
    </row>
    <row r="9" spans="1:6" s="13" customFormat="1" ht="18.95" customHeight="1">
      <c r="A9" s="152">
        <v>2018</v>
      </c>
      <c r="B9" s="153">
        <v>49.215567073461322</v>
      </c>
      <c r="C9" s="154">
        <v>423403</v>
      </c>
      <c r="D9" s="154">
        <v>860303</v>
      </c>
      <c r="E9" s="155">
        <v>2018</v>
      </c>
    </row>
    <row r="10" spans="1:6" s="13" customFormat="1" ht="18.95" customHeight="1">
      <c r="A10" s="152">
        <v>2019</v>
      </c>
      <c r="B10" s="156">
        <v>51.188135150373348</v>
      </c>
      <c r="C10" s="154">
        <v>446682</v>
      </c>
      <c r="D10" s="154">
        <v>872628</v>
      </c>
      <c r="E10" s="155">
        <v>2019</v>
      </c>
    </row>
    <row r="11" spans="1:6" s="13" customFormat="1" ht="18.95" customHeight="1">
      <c r="A11" s="157">
        <v>2020</v>
      </c>
      <c r="B11" s="158">
        <v>53.132053670595823</v>
      </c>
      <c r="C11" s="154">
        <v>474550</v>
      </c>
      <c r="D11" s="159">
        <v>893152</v>
      </c>
      <c r="E11" s="160">
        <v>2020</v>
      </c>
    </row>
    <row r="12" spans="1:6" s="13" customFormat="1" ht="38.25" customHeight="1">
      <c r="A12" s="161">
        <f>A11+1</f>
        <v>2021</v>
      </c>
      <c r="B12" s="162">
        <f>C12/D12*100</f>
        <v>54.858333665519524</v>
      </c>
      <c r="C12" s="163">
        <f>SUM(C13:C34)</f>
        <v>495430</v>
      </c>
      <c r="D12" s="448">
        <f>SUM(D13:D34)</f>
        <v>903108</v>
      </c>
      <c r="E12" s="164">
        <f>E11+1</f>
        <v>2021</v>
      </c>
    </row>
    <row r="13" spans="1:6" s="26" customFormat="1" ht="18.95" customHeight="1">
      <c r="A13" s="165" t="s">
        <v>206</v>
      </c>
      <c r="B13" s="400">
        <f t="shared" ref="B13:B34" si="0">C13/D13*100</f>
        <v>95.593338632442183</v>
      </c>
      <c r="C13" s="445">
        <v>98616</v>
      </c>
      <c r="D13" s="446">
        <v>103162</v>
      </c>
      <c r="E13" s="381" t="s">
        <v>235</v>
      </c>
      <c r="F13" s="166"/>
    </row>
    <row r="14" spans="1:6" s="26" customFormat="1" ht="18.95" customHeight="1">
      <c r="A14" s="165" t="s">
        <v>188</v>
      </c>
      <c r="B14" s="400">
        <f t="shared" si="0"/>
        <v>80.737151729357336</v>
      </c>
      <c r="C14" s="445">
        <v>103480</v>
      </c>
      <c r="D14" s="446">
        <v>128169</v>
      </c>
      <c r="E14" s="381" t="s">
        <v>257</v>
      </c>
      <c r="F14" s="166"/>
    </row>
    <row r="15" spans="1:6" s="26" customFormat="1" ht="18.95" customHeight="1">
      <c r="A15" s="165" t="s">
        <v>169</v>
      </c>
      <c r="B15" s="400">
        <f t="shared" si="0"/>
        <v>82.557305146377061</v>
      </c>
      <c r="C15" s="445">
        <v>102395</v>
      </c>
      <c r="D15" s="446">
        <v>124029</v>
      </c>
      <c r="E15" s="381" t="s">
        <v>254</v>
      </c>
      <c r="F15" s="167"/>
    </row>
    <row r="16" spans="1:6" s="26" customFormat="1" ht="18.95" customHeight="1">
      <c r="A16" s="165" t="s">
        <v>207</v>
      </c>
      <c r="B16" s="400">
        <f t="shared" si="0"/>
        <v>53.169061593469614</v>
      </c>
      <c r="C16" s="445">
        <v>31525</v>
      </c>
      <c r="D16" s="446">
        <v>59292</v>
      </c>
      <c r="E16" s="381" t="s">
        <v>104</v>
      </c>
      <c r="F16" s="166"/>
    </row>
    <row r="17" spans="1:6" s="26" customFormat="1" ht="18.95" customHeight="1">
      <c r="A17" s="165" t="s">
        <v>208</v>
      </c>
      <c r="B17" s="400">
        <f t="shared" si="0"/>
        <v>82.051473108504837</v>
      </c>
      <c r="C17" s="445">
        <v>55059</v>
      </c>
      <c r="D17" s="447">
        <v>67103</v>
      </c>
      <c r="E17" s="381" t="s">
        <v>323</v>
      </c>
      <c r="F17" s="167"/>
    </row>
    <row r="18" spans="1:6" s="26" customFormat="1" ht="23.25" customHeight="1">
      <c r="A18" s="165" t="s">
        <v>196</v>
      </c>
      <c r="B18" s="400">
        <f t="shared" si="0"/>
        <v>23.545795826100996</v>
      </c>
      <c r="C18" s="445">
        <v>5833</v>
      </c>
      <c r="D18" s="447">
        <v>24773</v>
      </c>
      <c r="E18" s="381" t="s">
        <v>252</v>
      </c>
      <c r="F18" s="166"/>
    </row>
    <row r="19" spans="1:6" s="168" customFormat="1" ht="18.95" customHeight="1">
      <c r="A19" s="165" t="s">
        <v>162</v>
      </c>
      <c r="B19" s="400">
        <f t="shared" si="0"/>
        <v>15.950051493305869</v>
      </c>
      <c r="C19" s="445">
        <v>2478</v>
      </c>
      <c r="D19" s="447">
        <v>15536</v>
      </c>
      <c r="E19" s="381" t="s">
        <v>311</v>
      </c>
    </row>
    <row r="20" spans="1:6" s="26" customFormat="1" ht="18.95" customHeight="1">
      <c r="A20" s="165" t="s">
        <v>166</v>
      </c>
      <c r="B20" s="400">
        <f t="shared" si="0"/>
        <v>17.649680582380036</v>
      </c>
      <c r="C20" s="445">
        <v>2376</v>
      </c>
      <c r="D20" s="447">
        <v>13462</v>
      </c>
      <c r="E20" s="381" t="s">
        <v>259</v>
      </c>
    </row>
    <row r="21" spans="1:6" s="26" customFormat="1" ht="18.95" customHeight="1">
      <c r="A21" s="165" t="s">
        <v>182</v>
      </c>
      <c r="B21" s="400">
        <f t="shared" si="0"/>
        <v>8.4880861528025093</v>
      </c>
      <c r="C21" s="445">
        <v>3003</v>
      </c>
      <c r="D21" s="447">
        <v>35379</v>
      </c>
      <c r="E21" s="381" t="s">
        <v>213</v>
      </c>
    </row>
    <row r="22" spans="1:6" s="26" customFormat="1" ht="26.25" customHeight="1">
      <c r="A22" s="165" t="s">
        <v>145</v>
      </c>
      <c r="B22" s="400">
        <f t="shared" si="0"/>
        <v>7.2675580827151167</v>
      </c>
      <c r="C22" s="445">
        <v>1636</v>
      </c>
      <c r="D22" s="447">
        <v>22511</v>
      </c>
      <c r="E22" s="381" t="s">
        <v>271</v>
      </c>
    </row>
    <row r="23" spans="1:6" s="26" customFormat="1" ht="18.95" customHeight="1">
      <c r="A23" s="165" t="s">
        <v>168</v>
      </c>
      <c r="B23" s="400">
        <f t="shared" si="0"/>
        <v>54.604523303761084</v>
      </c>
      <c r="C23" s="445">
        <v>17480</v>
      </c>
      <c r="D23" s="447">
        <v>32012</v>
      </c>
      <c r="E23" s="381" t="s">
        <v>241</v>
      </c>
      <c r="F23" s="166"/>
    </row>
    <row r="24" spans="1:6" s="26" customFormat="1" ht="18.95" customHeight="1">
      <c r="A24" s="165" t="s">
        <v>173</v>
      </c>
      <c r="B24" s="400">
        <f t="shared" si="0"/>
        <v>19.738347510321844</v>
      </c>
      <c r="C24" s="445">
        <v>3968</v>
      </c>
      <c r="D24" s="447">
        <v>20103</v>
      </c>
      <c r="E24" s="381" t="s">
        <v>297</v>
      </c>
    </row>
    <row r="25" spans="1:6" s="26" customFormat="1" ht="18.95" customHeight="1">
      <c r="A25" s="165" t="s">
        <v>163</v>
      </c>
      <c r="B25" s="400">
        <f t="shared" si="0"/>
        <v>18.663941480206542</v>
      </c>
      <c r="C25" s="445">
        <v>3470</v>
      </c>
      <c r="D25" s="447">
        <v>18592</v>
      </c>
      <c r="E25" s="381" t="s">
        <v>251</v>
      </c>
    </row>
    <row r="26" spans="1:6" s="26" customFormat="1" ht="22.5" customHeight="1">
      <c r="A26" s="165" t="s">
        <v>176</v>
      </c>
      <c r="B26" s="400">
        <f t="shared" si="0"/>
        <v>25.067423704755143</v>
      </c>
      <c r="C26" s="445">
        <v>8830</v>
      </c>
      <c r="D26" s="447">
        <v>35225</v>
      </c>
      <c r="E26" s="381" t="s">
        <v>226</v>
      </c>
      <c r="F26" s="166"/>
    </row>
    <row r="27" spans="1:6" s="26" customFormat="1" ht="18.95" customHeight="1">
      <c r="A27" s="165" t="s">
        <v>178</v>
      </c>
      <c r="B27" s="400">
        <f t="shared" si="0"/>
        <v>45.958789942192432</v>
      </c>
      <c r="C27" s="445">
        <v>12959</v>
      </c>
      <c r="D27" s="447">
        <v>28197</v>
      </c>
      <c r="E27" s="381" t="s">
        <v>222</v>
      </c>
      <c r="F27" s="166"/>
    </row>
    <row r="28" spans="1:6" s="26" customFormat="1" ht="18.95" customHeight="1">
      <c r="A28" s="165" t="s">
        <v>187</v>
      </c>
      <c r="B28" s="400">
        <f t="shared" si="0"/>
        <v>59.416458035985862</v>
      </c>
      <c r="C28" s="445">
        <v>25394</v>
      </c>
      <c r="D28" s="447">
        <v>42739</v>
      </c>
      <c r="E28" s="381" t="s">
        <v>263</v>
      </c>
      <c r="F28" s="166"/>
    </row>
    <row r="29" spans="1:6" s="26" customFormat="1" ht="18.95" customHeight="1">
      <c r="A29" s="165" t="s">
        <v>175</v>
      </c>
      <c r="B29" s="400">
        <f t="shared" si="0"/>
        <v>11.885428253615128</v>
      </c>
      <c r="C29" s="445">
        <v>2137</v>
      </c>
      <c r="D29" s="447">
        <v>17980</v>
      </c>
      <c r="E29" s="381" t="s">
        <v>303</v>
      </c>
    </row>
    <row r="30" spans="1:6" s="26" customFormat="1" ht="22.5" customHeight="1">
      <c r="A30" s="165" t="s">
        <v>171</v>
      </c>
      <c r="B30" s="400">
        <f t="shared" si="0"/>
        <v>26.106521097668928</v>
      </c>
      <c r="C30" s="445">
        <v>7078</v>
      </c>
      <c r="D30" s="447">
        <v>27112</v>
      </c>
      <c r="E30" s="381" t="s">
        <v>334</v>
      </c>
      <c r="F30" s="166"/>
    </row>
    <row r="31" spans="1:6" s="26" customFormat="1" ht="18.95" customHeight="1">
      <c r="A31" s="165" t="s">
        <v>174</v>
      </c>
      <c r="B31" s="400">
        <f t="shared" si="0"/>
        <v>33.303108808290155</v>
      </c>
      <c r="C31" s="445">
        <v>7713</v>
      </c>
      <c r="D31" s="447">
        <v>23160</v>
      </c>
      <c r="E31" s="381" t="s">
        <v>338</v>
      </c>
      <c r="F31" s="166"/>
    </row>
    <row r="32" spans="1:6" s="26" customFormat="1" ht="18.95" customHeight="1">
      <c r="A32" s="165" t="s">
        <v>164</v>
      </c>
      <c r="B32" s="400">
        <f t="shared" si="0"/>
        <v>0</v>
      </c>
      <c r="C32" s="445"/>
      <c r="D32" s="446">
        <v>26029</v>
      </c>
      <c r="E32" s="381" t="s">
        <v>218</v>
      </c>
    </row>
    <row r="33" spans="1:5" s="26" customFormat="1" ht="18.95" customHeight="1">
      <c r="A33" s="165" t="s">
        <v>165</v>
      </c>
      <c r="B33" s="400">
        <f t="shared" si="0"/>
        <v>0</v>
      </c>
      <c r="C33" s="445"/>
      <c r="D33" s="446">
        <v>16700</v>
      </c>
      <c r="E33" s="381" t="s">
        <v>256</v>
      </c>
    </row>
    <row r="34" spans="1:5" s="26" customFormat="1" ht="18.95" customHeight="1">
      <c r="A34" s="169" t="s">
        <v>209</v>
      </c>
      <c r="B34" s="438">
        <f t="shared" si="0"/>
        <v>0</v>
      </c>
      <c r="C34" s="449"/>
      <c r="D34" s="450">
        <v>21843</v>
      </c>
      <c r="E34" s="382" t="s">
        <v>230</v>
      </c>
    </row>
    <row r="35" spans="1:5" ht="15" customHeight="1">
      <c r="A35" s="172" t="s">
        <v>498</v>
      </c>
      <c r="B35" s="173"/>
      <c r="C35" s="174"/>
      <c r="D35" s="175"/>
      <c r="E35" s="175"/>
    </row>
    <row r="36" spans="1:5" ht="15" customHeight="1">
      <c r="A36" s="176" t="s">
        <v>496</v>
      </c>
      <c r="B36" s="177"/>
      <c r="C36" s="177"/>
      <c r="D36" s="178"/>
      <c r="E36" s="179" t="s">
        <v>497</v>
      </c>
    </row>
  </sheetData>
  <sheetProtection selectLockedCells="1"/>
  <mergeCells count="2">
    <mergeCell ref="E5:E6"/>
    <mergeCell ref="A5:A6"/>
  </mergeCells>
  <phoneticPr fontId="22" type="noConversion"/>
  <printOptions horizontalCentered="1"/>
  <pageMargins left="0.39347222447395325" right="0.39347222447395325" top="0.55097222328186035" bottom="0.55097222328186035" header="0.51166665554046631" footer="0.51166665554046631"/>
  <pageSetup paperSize="9" scale="99" pageOrder="overThenDown"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view="pageBreakPreview" zoomScale="85" zoomScaleNormal="72" zoomScaleSheetLayoutView="85" workbookViewId="0">
      <pane xSplit="1" ySplit="9" topLeftCell="B10" activePane="bottomRight" state="frozen"/>
      <selection activeCell="A42" sqref="A42"/>
      <selection pane="topRight"/>
      <selection pane="bottomLeft"/>
      <selection pane="bottomRight" activeCell="A2" sqref="A2:D2"/>
    </sheetView>
  </sheetViews>
  <sheetFormatPr defaultRowHeight="12"/>
  <cols>
    <col min="1" max="1" width="10.7109375" style="38" customWidth="1"/>
    <col min="2" max="4" width="31.7109375" style="38" customWidth="1"/>
    <col min="5" max="8" width="22.7109375" style="38" customWidth="1"/>
    <col min="9" max="9" width="15.7109375" style="38" customWidth="1"/>
    <col min="10" max="254" width="9.140625" style="38" customWidth="1"/>
    <col min="255" max="16384" width="9.140625" style="38"/>
  </cols>
  <sheetData>
    <row r="1" spans="1:10" s="30" customFormat="1" ht="24.95" customHeight="1">
      <c r="A1" s="30" t="s">
        <v>361</v>
      </c>
      <c r="B1" s="57"/>
      <c r="C1" s="58"/>
      <c r="I1" s="95" t="s">
        <v>362</v>
      </c>
    </row>
    <row r="2" spans="1:10" s="39" customFormat="1" ht="24.95" customHeight="1">
      <c r="A2" s="476" t="s">
        <v>310</v>
      </c>
      <c r="B2" s="476"/>
      <c r="C2" s="476"/>
      <c r="D2" s="476"/>
      <c r="E2" s="477" t="s">
        <v>141</v>
      </c>
      <c r="F2" s="477"/>
      <c r="G2" s="477"/>
      <c r="H2" s="477"/>
      <c r="I2" s="477"/>
    </row>
    <row r="3" spans="1:10" s="31" customFormat="1" ht="23.1" customHeight="1">
      <c r="A3" s="63"/>
      <c r="B3" s="64"/>
      <c r="C3" s="64"/>
      <c r="D3" s="64"/>
      <c r="E3" s="64"/>
      <c r="F3" s="64"/>
      <c r="G3" s="64"/>
      <c r="H3" s="64"/>
      <c r="I3" s="64"/>
    </row>
    <row r="4" spans="1:10" s="32" customFormat="1" ht="15" customHeight="1">
      <c r="A4" s="32" t="s">
        <v>436</v>
      </c>
      <c r="B4" s="119"/>
      <c r="I4" s="33" t="s">
        <v>326</v>
      </c>
    </row>
    <row r="5" spans="1:10" s="34" customFormat="1" ht="14.25" customHeight="1">
      <c r="A5" s="65" t="s">
        <v>40</v>
      </c>
      <c r="B5" s="120" t="s">
        <v>91</v>
      </c>
      <c r="C5" s="121" t="s">
        <v>100</v>
      </c>
      <c r="D5" s="122"/>
      <c r="E5" s="65" t="s">
        <v>127</v>
      </c>
      <c r="F5" s="65" t="s">
        <v>152</v>
      </c>
      <c r="G5" s="65" t="s">
        <v>398</v>
      </c>
      <c r="H5" s="65" t="s">
        <v>52</v>
      </c>
      <c r="I5" s="68" t="s">
        <v>122</v>
      </c>
    </row>
    <row r="6" spans="1:10" s="34" customFormat="1" ht="14.25" customHeight="1">
      <c r="A6" s="120"/>
      <c r="B6" s="120"/>
      <c r="C6" s="120"/>
      <c r="D6" s="102" t="s">
        <v>37</v>
      </c>
      <c r="E6" s="120" t="s">
        <v>399</v>
      </c>
      <c r="F6" s="120" t="s">
        <v>399</v>
      </c>
      <c r="G6" s="120" t="s">
        <v>400</v>
      </c>
      <c r="H6" s="120" t="s">
        <v>210</v>
      </c>
      <c r="I6" s="123"/>
    </row>
    <row r="7" spans="1:10" s="34" customFormat="1" ht="14.25" customHeight="1">
      <c r="A7" s="124"/>
      <c r="B7" s="124"/>
      <c r="C7" s="124"/>
      <c r="D7" s="125" t="s">
        <v>148</v>
      </c>
      <c r="E7" s="124"/>
      <c r="F7" s="124"/>
      <c r="G7" s="124" t="s">
        <v>309</v>
      </c>
      <c r="H7" s="124"/>
      <c r="I7" s="123"/>
    </row>
    <row r="8" spans="1:10" s="34" customFormat="1" ht="14.25" customHeight="1">
      <c r="A8" s="124"/>
      <c r="B8" s="124"/>
      <c r="C8" s="124" t="s">
        <v>344</v>
      </c>
      <c r="D8" s="125" t="s">
        <v>344</v>
      </c>
      <c r="E8" s="124" t="s">
        <v>344</v>
      </c>
      <c r="F8" s="124" t="s">
        <v>305</v>
      </c>
      <c r="G8" s="124" t="s">
        <v>87</v>
      </c>
      <c r="H8" s="124" t="s">
        <v>262</v>
      </c>
      <c r="I8" s="123"/>
    </row>
    <row r="9" spans="1:10" s="34" customFormat="1" ht="14.25" customHeight="1">
      <c r="A9" s="74" t="s">
        <v>113</v>
      </c>
      <c r="B9" s="107" t="s">
        <v>239</v>
      </c>
      <c r="C9" s="107" t="s">
        <v>238</v>
      </c>
      <c r="D9" s="108" t="s">
        <v>90</v>
      </c>
      <c r="E9" s="107" t="s">
        <v>267</v>
      </c>
      <c r="F9" s="107" t="s">
        <v>266</v>
      </c>
      <c r="G9" s="107" t="s">
        <v>283</v>
      </c>
      <c r="H9" s="107" t="s">
        <v>36</v>
      </c>
      <c r="I9" s="110" t="s">
        <v>80</v>
      </c>
    </row>
    <row r="10" spans="1:10" s="52" customFormat="1" ht="18" customHeight="1">
      <c r="A10" s="126">
        <v>2015</v>
      </c>
      <c r="B10" s="87">
        <v>1939562</v>
      </c>
      <c r="C10" s="87">
        <v>1680268</v>
      </c>
      <c r="D10" s="127">
        <v>86.6</v>
      </c>
      <c r="E10" s="87">
        <v>681570</v>
      </c>
      <c r="F10" s="87">
        <v>599909</v>
      </c>
      <c r="G10" s="87">
        <v>357</v>
      </c>
      <c r="H10" s="87">
        <v>355535</v>
      </c>
      <c r="I10" s="128">
        <v>2015</v>
      </c>
    </row>
    <row r="11" spans="1:10" s="52" customFormat="1" ht="18" customHeight="1">
      <c r="A11" s="126">
        <v>2016</v>
      </c>
      <c r="B11" s="87">
        <v>1935664</v>
      </c>
      <c r="C11" s="87">
        <v>1697091</v>
      </c>
      <c r="D11" s="127">
        <v>87.7</v>
      </c>
      <c r="E11" s="87">
        <v>680372</v>
      </c>
      <c r="F11" s="87">
        <v>611522</v>
      </c>
      <c r="G11" s="87">
        <v>359</v>
      </c>
      <c r="H11" s="87">
        <v>373566</v>
      </c>
      <c r="I11" s="128">
        <v>2016</v>
      </c>
    </row>
    <row r="12" spans="1:10" s="52" customFormat="1" ht="18" customHeight="1">
      <c r="A12" s="126">
        <v>2017</v>
      </c>
      <c r="B12" s="87">
        <v>1927645</v>
      </c>
      <c r="C12" s="87">
        <v>1715497</v>
      </c>
      <c r="D12" s="127">
        <v>88.994446591566387</v>
      </c>
      <c r="E12" s="87">
        <v>653500</v>
      </c>
      <c r="F12" s="430">
        <v>616872</v>
      </c>
      <c r="G12" s="87">
        <v>359.58792116803471</v>
      </c>
      <c r="H12" s="87">
        <v>396670</v>
      </c>
      <c r="I12" s="128">
        <v>2017</v>
      </c>
    </row>
    <row r="13" spans="1:10" s="52" customFormat="1" ht="18" customHeight="1">
      <c r="A13" s="126">
        <v>2018</v>
      </c>
      <c r="B13" s="87">
        <v>1916012</v>
      </c>
      <c r="C13" s="87">
        <v>1721157</v>
      </c>
      <c r="D13" s="127">
        <v>89.8</v>
      </c>
      <c r="E13" s="87">
        <v>652200</v>
      </c>
      <c r="F13" s="87">
        <v>648873</v>
      </c>
      <c r="G13" s="87">
        <v>377</v>
      </c>
      <c r="H13" s="87">
        <v>401331</v>
      </c>
      <c r="I13" s="128">
        <v>2018</v>
      </c>
    </row>
    <row r="14" spans="1:10" s="52" customFormat="1" ht="18" customHeight="1">
      <c r="A14" s="126">
        <v>2019</v>
      </c>
      <c r="B14" s="87">
        <v>1903383</v>
      </c>
      <c r="C14" s="87">
        <v>1725427</v>
      </c>
      <c r="D14" s="127">
        <v>90.650541693395397</v>
      </c>
      <c r="E14" s="87">
        <v>690650</v>
      </c>
      <c r="F14" s="87">
        <v>656716.94246575353</v>
      </c>
      <c r="G14" s="87">
        <v>380.61125881637031</v>
      </c>
      <c r="H14" s="87">
        <v>414278</v>
      </c>
      <c r="I14" s="128">
        <v>2019</v>
      </c>
    </row>
    <row r="15" spans="1:10" s="53" customFormat="1" ht="43.5" customHeight="1">
      <c r="A15" s="83">
        <v>2020</v>
      </c>
      <c r="B15" s="113">
        <f>SUM(B16:B37)</f>
        <v>1884455</v>
      </c>
      <c r="C15" s="113">
        <f>SUM(C16:C37)</f>
        <v>1731959</v>
      </c>
      <c r="D15" s="129">
        <f>C15/B15*100</f>
        <v>91.907686837839051</v>
      </c>
      <c r="E15" s="113">
        <f>SUM(E16:E37)</f>
        <v>690250</v>
      </c>
      <c r="F15" s="113">
        <f t="shared" ref="F15:H15" si="0">SUM(F16:F37)</f>
        <v>662840.93424657523</v>
      </c>
      <c r="G15" s="113">
        <v>381.5</v>
      </c>
      <c r="H15" s="113">
        <f t="shared" si="0"/>
        <v>427487</v>
      </c>
      <c r="I15" s="85">
        <f>A15</f>
        <v>2020</v>
      </c>
    </row>
    <row r="16" spans="1:10" s="52" customFormat="1" ht="18" customHeight="1">
      <c r="A16" s="86" t="s">
        <v>206</v>
      </c>
      <c r="B16" s="430">
        <v>227178</v>
      </c>
      <c r="C16" s="430">
        <v>226459</v>
      </c>
      <c r="D16" s="431">
        <f t="shared" ref="D16:D37" si="1">C16/B16*100</f>
        <v>99.68350808617032</v>
      </c>
      <c r="E16" s="430">
        <v>120000</v>
      </c>
      <c r="F16" s="430">
        <v>83850.150684931505</v>
      </c>
      <c r="G16" s="430">
        <v>369.3</v>
      </c>
      <c r="H16" s="430">
        <v>30876</v>
      </c>
      <c r="I16" s="130" t="s">
        <v>235</v>
      </c>
      <c r="J16" s="55"/>
    </row>
    <row r="17" spans="1:10" s="52" customFormat="1" ht="18" customHeight="1">
      <c r="A17" s="86" t="s">
        <v>188</v>
      </c>
      <c r="B17" s="430">
        <v>284866</v>
      </c>
      <c r="C17" s="430">
        <v>272056</v>
      </c>
      <c r="D17" s="431">
        <f t="shared" si="1"/>
        <v>95.503148848932483</v>
      </c>
      <c r="E17" s="430">
        <v>156720</v>
      </c>
      <c r="F17" s="430">
        <v>105748.46575342465</v>
      </c>
      <c r="G17" s="430">
        <v>387.6</v>
      </c>
      <c r="H17" s="430">
        <v>43329</v>
      </c>
      <c r="I17" s="130" t="s">
        <v>257</v>
      </c>
      <c r="J17" s="55"/>
    </row>
    <row r="18" spans="1:10" s="52" customFormat="1" ht="18" customHeight="1">
      <c r="A18" s="86" t="s">
        <v>169</v>
      </c>
      <c r="B18" s="430">
        <v>284238</v>
      </c>
      <c r="C18" s="430">
        <v>277322</v>
      </c>
      <c r="D18" s="431">
        <f t="shared" si="1"/>
        <v>97.566827799238666</v>
      </c>
      <c r="E18" s="430">
        <v>157500</v>
      </c>
      <c r="F18" s="430">
        <v>89348.47671232876</v>
      </c>
      <c r="G18" s="430">
        <v>321.3</v>
      </c>
      <c r="H18" s="430">
        <v>38554</v>
      </c>
      <c r="I18" s="130" t="s">
        <v>254</v>
      </c>
      <c r="J18" s="55"/>
    </row>
    <row r="19" spans="1:10" s="52" customFormat="1" ht="18" customHeight="1">
      <c r="A19" s="86" t="s">
        <v>207</v>
      </c>
      <c r="B19" s="430">
        <v>118251</v>
      </c>
      <c r="C19" s="430">
        <v>100519</v>
      </c>
      <c r="D19" s="431">
        <f t="shared" si="1"/>
        <v>85.0047779722793</v>
      </c>
      <c r="E19" s="430">
        <v>1600</v>
      </c>
      <c r="F19" s="430">
        <v>37940.002739726027</v>
      </c>
      <c r="G19" s="430">
        <v>376.1</v>
      </c>
      <c r="H19" s="430">
        <v>25850</v>
      </c>
      <c r="I19" s="130" t="s">
        <v>104</v>
      </c>
      <c r="J19" s="55"/>
    </row>
    <row r="20" spans="1:10" s="52" customFormat="1" ht="18" customHeight="1">
      <c r="A20" s="86" t="s">
        <v>208</v>
      </c>
      <c r="B20" s="430">
        <v>153332</v>
      </c>
      <c r="C20" s="430">
        <v>135981</v>
      </c>
      <c r="D20" s="431">
        <f t="shared" si="1"/>
        <v>88.684032035061179</v>
      </c>
      <c r="E20" s="430">
        <v>75100</v>
      </c>
      <c r="F20" s="430">
        <v>47815.435616438357</v>
      </c>
      <c r="G20" s="430">
        <v>350.7</v>
      </c>
      <c r="H20" s="430">
        <v>19185</v>
      </c>
      <c r="I20" s="130" t="s">
        <v>323</v>
      </c>
      <c r="J20" s="55"/>
    </row>
    <row r="21" spans="1:10" s="52" customFormat="1" ht="18" customHeight="1">
      <c r="A21" s="86" t="s">
        <v>196</v>
      </c>
      <c r="B21" s="430">
        <v>47199</v>
      </c>
      <c r="C21" s="430">
        <v>39244</v>
      </c>
      <c r="D21" s="431">
        <f t="shared" si="1"/>
        <v>83.145829360791552</v>
      </c>
      <c r="E21" s="430">
        <v>5000</v>
      </c>
      <c r="F21" s="430">
        <v>13685.849315068494</v>
      </c>
      <c r="G21" s="430">
        <v>347.8</v>
      </c>
      <c r="H21" s="430">
        <v>14978</v>
      </c>
      <c r="I21" s="130" t="s">
        <v>252</v>
      </c>
      <c r="J21" s="55"/>
    </row>
    <row r="22" spans="1:10" s="52" customFormat="1" ht="18" customHeight="1">
      <c r="A22" s="86" t="s">
        <v>162</v>
      </c>
      <c r="B22" s="430">
        <v>28514</v>
      </c>
      <c r="C22" s="430">
        <v>24598</v>
      </c>
      <c r="D22" s="431">
        <f t="shared" si="1"/>
        <v>86.266395454864281</v>
      </c>
      <c r="E22" s="430">
        <v>4500</v>
      </c>
      <c r="F22" s="430">
        <v>10095.219178082192</v>
      </c>
      <c r="G22" s="430">
        <v>409.3</v>
      </c>
      <c r="H22" s="430">
        <v>11773</v>
      </c>
      <c r="I22" s="130" t="s">
        <v>311</v>
      </c>
      <c r="J22" s="55"/>
    </row>
    <row r="23" spans="1:10" s="52" customFormat="1" ht="18" customHeight="1">
      <c r="A23" s="86" t="s">
        <v>166</v>
      </c>
      <c r="B23" s="430">
        <v>25925</v>
      </c>
      <c r="C23" s="430">
        <v>20376</v>
      </c>
      <c r="D23" s="431">
        <f t="shared" si="1"/>
        <v>78.595949855351975</v>
      </c>
      <c r="E23" s="430">
        <v>11200</v>
      </c>
      <c r="F23" s="430">
        <v>11349.279452054794</v>
      </c>
      <c r="G23" s="430">
        <v>555.5</v>
      </c>
      <c r="H23" s="430">
        <v>8844</v>
      </c>
      <c r="I23" s="130" t="s">
        <v>259</v>
      </c>
      <c r="J23" s="55"/>
    </row>
    <row r="24" spans="1:10" s="52" customFormat="1" ht="18" customHeight="1">
      <c r="A24" s="86" t="s">
        <v>182</v>
      </c>
      <c r="B24" s="430">
        <v>64923</v>
      </c>
      <c r="C24" s="430">
        <v>50641</v>
      </c>
      <c r="D24" s="431">
        <f t="shared" si="1"/>
        <v>78.001632703356279</v>
      </c>
      <c r="E24" s="430">
        <v>24100</v>
      </c>
      <c r="F24" s="430">
        <v>23354.117808219176</v>
      </c>
      <c r="G24" s="430">
        <v>459.9</v>
      </c>
      <c r="H24" s="430">
        <v>23324</v>
      </c>
      <c r="I24" s="130" t="s">
        <v>213</v>
      </c>
      <c r="J24" s="55"/>
    </row>
    <row r="25" spans="1:10" s="52" customFormat="1" ht="18" customHeight="1">
      <c r="A25" s="86" t="s">
        <v>145</v>
      </c>
      <c r="B25" s="430">
        <v>40921</v>
      </c>
      <c r="C25" s="430">
        <v>25143</v>
      </c>
      <c r="D25" s="431">
        <f t="shared" si="1"/>
        <v>61.442779990713817</v>
      </c>
      <c r="E25" s="430">
        <v>10260</v>
      </c>
      <c r="F25" s="430">
        <v>10455.293150684931</v>
      </c>
      <c r="G25" s="430">
        <v>414.7</v>
      </c>
      <c r="H25" s="430">
        <v>9481</v>
      </c>
      <c r="I25" s="130" t="s">
        <v>271</v>
      </c>
      <c r="J25" s="55"/>
    </row>
    <row r="26" spans="1:10" s="52" customFormat="1" ht="18" customHeight="1">
      <c r="A26" s="86" t="s">
        <v>168</v>
      </c>
      <c r="B26" s="430">
        <v>63359</v>
      </c>
      <c r="C26" s="430">
        <v>57522</v>
      </c>
      <c r="D26" s="431">
        <f t="shared" si="1"/>
        <v>90.787417730709137</v>
      </c>
      <c r="E26" s="430">
        <v>10900</v>
      </c>
      <c r="F26" s="430">
        <v>25310.279452054794</v>
      </c>
      <c r="G26" s="430">
        <v>438.8</v>
      </c>
      <c r="H26" s="430">
        <v>16118</v>
      </c>
      <c r="I26" s="130" t="s">
        <v>241</v>
      </c>
      <c r="J26" s="55"/>
    </row>
    <row r="27" spans="1:10" s="52" customFormat="1" ht="18" customHeight="1">
      <c r="A27" s="86" t="s">
        <v>173</v>
      </c>
      <c r="B27" s="430">
        <v>38334</v>
      </c>
      <c r="C27" s="430">
        <v>35841</v>
      </c>
      <c r="D27" s="431">
        <f t="shared" si="1"/>
        <v>93.496634841133201</v>
      </c>
      <c r="E27" s="430"/>
      <c r="F27" s="430">
        <v>12522.758904109589</v>
      </c>
      <c r="G27" s="430">
        <v>348.4</v>
      </c>
      <c r="H27" s="430">
        <v>16245</v>
      </c>
      <c r="I27" s="130" t="s">
        <v>297</v>
      </c>
      <c r="J27" s="55"/>
    </row>
    <row r="28" spans="1:10" s="52" customFormat="1" ht="18" customHeight="1">
      <c r="A28" s="86" t="s">
        <v>163</v>
      </c>
      <c r="B28" s="430">
        <v>35042</v>
      </c>
      <c r="C28" s="430">
        <v>24770</v>
      </c>
      <c r="D28" s="431">
        <f t="shared" si="1"/>
        <v>70.686604645853549</v>
      </c>
      <c r="E28" s="430">
        <v>5560</v>
      </c>
      <c r="F28" s="430">
        <v>8823.0657534246584</v>
      </c>
      <c r="G28" s="430">
        <v>355.2</v>
      </c>
      <c r="H28" s="430">
        <v>9529</v>
      </c>
      <c r="I28" s="130" t="s">
        <v>251</v>
      </c>
      <c r="J28" s="55"/>
    </row>
    <row r="29" spans="1:10" s="52" customFormat="1" ht="18" customHeight="1">
      <c r="A29" s="86" t="s">
        <v>176</v>
      </c>
      <c r="B29" s="430">
        <v>70218</v>
      </c>
      <c r="C29" s="430">
        <v>56680</v>
      </c>
      <c r="D29" s="431">
        <f t="shared" si="1"/>
        <v>80.72004329374235</v>
      </c>
      <c r="E29" s="430">
        <v>12500</v>
      </c>
      <c r="F29" s="430">
        <v>21352.701369863014</v>
      </c>
      <c r="G29" s="430">
        <v>375.7</v>
      </c>
      <c r="H29" s="430">
        <v>20497</v>
      </c>
      <c r="I29" s="130" t="s">
        <v>226</v>
      </c>
      <c r="J29" s="55"/>
    </row>
    <row r="30" spans="1:10" s="52" customFormat="1" ht="18" customHeight="1">
      <c r="A30" s="86" t="s">
        <v>178</v>
      </c>
      <c r="B30" s="430">
        <v>57868</v>
      </c>
      <c r="C30" s="430">
        <v>53296</v>
      </c>
      <c r="D30" s="431">
        <f t="shared" si="1"/>
        <v>92.099260385705392</v>
      </c>
      <c r="E30" s="430">
        <v>13000</v>
      </c>
      <c r="F30" s="430">
        <v>39385.364383561646</v>
      </c>
      <c r="G30" s="430">
        <v>731.5</v>
      </c>
      <c r="H30" s="430">
        <v>17825</v>
      </c>
      <c r="I30" s="130" t="s">
        <v>222</v>
      </c>
      <c r="J30" s="55"/>
    </row>
    <row r="31" spans="1:10" s="52" customFormat="1" ht="18" customHeight="1">
      <c r="A31" s="86" t="s">
        <v>187</v>
      </c>
      <c r="B31" s="430">
        <v>87630</v>
      </c>
      <c r="C31" s="430">
        <v>87331</v>
      </c>
      <c r="D31" s="431">
        <f t="shared" si="1"/>
        <v>99.658792650918642</v>
      </c>
      <c r="E31" s="430"/>
      <c r="F31" s="430">
        <v>33055.323287671235</v>
      </c>
      <c r="G31" s="430">
        <v>377.5</v>
      </c>
      <c r="H31" s="430">
        <v>19432</v>
      </c>
      <c r="I31" s="130" t="s">
        <v>263</v>
      </c>
      <c r="J31" s="55"/>
    </row>
    <row r="32" spans="1:10" s="52" customFormat="1" ht="18" customHeight="1">
      <c r="A32" s="86" t="s">
        <v>175</v>
      </c>
      <c r="B32" s="430">
        <v>32685</v>
      </c>
      <c r="C32" s="430">
        <v>31372</v>
      </c>
      <c r="D32" s="431">
        <f t="shared" si="1"/>
        <v>95.982866758451891</v>
      </c>
      <c r="E32" s="430">
        <v>10000</v>
      </c>
      <c r="F32" s="430">
        <v>11809.38904109589</v>
      </c>
      <c r="G32" s="430">
        <v>375.4</v>
      </c>
      <c r="H32" s="430">
        <v>14760</v>
      </c>
      <c r="I32" s="130" t="s">
        <v>303</v>
      </c>
      <c r="J32" s="55"/>
    </row>
    <row r="33" spans="1:10" s="52" customFormat="1" ht="18" customHeight="1">
      <c r="A33" s="86" t="s">
        <v>171</v>
      </c>
      <c r="B33" s="430">
        <v>54026</v>
      </c>
      <c r="C33" s="430">
        <v>51869</v>
      </c>
      <c r="D33" s="431">
        <f t="shared" si="1"/>
        <v>96.00747788102025</v>
      </c>
      <c r="E33" s="430">
        <v>21150</v>
      </c>
      <c r="F33" s="430">
        <v>20286.230136986302</v>
      </c>
      <c r="G33" s="430">
        <v>390</v>
      </c>
      <c r="H33" s="430">
        <v>19143</v>
      </c>
      <c r="I33" s="130" t="s">
        <v>334</v>
      </c>
      <c r="J33" s="55"/>
    </row>
    <row r="34" spans="1:10" s="52" customFormat="1" ht="18" customHeight="1">
      <c r="A34" s="86" t="s">
        <v>174</v>
      </c>
      <c r="B34" s="430">
        <v>45457</v>
      </c>
      <c r="C34" s="430">
        <v>42450</v>
      </c>
      <c r="D34" s="431">
        <f t="shared" si="1"/>
        <v>93.384957212310539</v>
      </c>
      <c r="E34" s="430">
        <v>5000</v>
      </c>
      <c r="F34" s="430">
        <v>14826.534246575342</v>
      </c>
      <c r="G34" s="430">
        <v>348.3</v>
      </c>
      <c r="H34" s="430">
        <v>15026</v>
      </c>
      <c r="I34" s="130" t="s">
        <v>338</v>
      </c>
      <c r="J34" s="55"/>
    </row>
    <row r="35" spans="1:10" s="52" customFormat="1" ht="18" customHeight="1">
      <c r="A35" s="86" t="s">
        <v>164</v>
      </c>
      <c r="B35" s="430">
        <v>52128</v>
      </c>
      <c r="C35" s="430">
        <v>50481</v>
      </c>
      <c r="D35" s="431">
        <f t="shared" si="1"/>
        <v>96.840469613259671</v>
      </c>
      <c r="E35" s="430">
        <v>24070</v>
      </c>
      <c r="F35" s="430">
        <v>16307.016438356164</v>
      </c>
      <c r="G35" s="430">
        <v>322.2</v>
      </c>
      <c r="H35" s="430">
        <v>20577</v>
      </c>
      <c r="I35" s="130" t="s">
        <v>218</v>
      </c>
      <c r="J35" s="55"/>
    </row>
    <row r="36" spans="1:10" s="52" customFormat="1" ht="18" customHeight="1">
      <c r="A36" s="86" t="s">
        <v>165</v>
      </c>
      <c r="B36" s="430">
        <v>32659</v>
      </c>
      <c r="C36" s="430">
        <v>32309</v>
      </c>
      <c r="D36" s="431">
        <f t="shared" si="1"/>
        <v>98.928319911816047</v>
      </c>
      <c r="E36" s="430">
        <v>8590</v>
      </c>
      <c r="F36" s="430">
        <v>11952.673972602739</v>
      </c>
      <c r="G36" s="430">
        <v>368.9</v>
      </c>
      <c r="H36" s="430">
        <v>15378</v>
      </c>
      <c r="I36" s="130" t="s">
        <v>256</v>
      </c>
      <c r="J36" s="55"/>
    </row>
    <row r="37" spans="1:10" s="52" customFormat="1" ht="18" customHeight="1">
      <c r="A37" s="86" t="s">
        <v>209</v>
      </c>
      <c r="B37" s="430">
        <v>39702</v>
      </c>
      <c r="C37" s="430">
        <v>35699</v>
      </c>
      <c r="D37" s="431">
        <f t="shared" si="1"/>
        <v>89.917384514634023</v>
      </c>
      <c r="E37" s="430">
        <v>13500</v>
      </c>
      <c r="F37" s="430">
        <v>13567.306849315068</v>
      </c>
      <c r="G37" s="430">
        <v>379</v>
      </c>
      <c r="H37" s="430">
        <v>16763</v>
      </c>
      <c r="I37" s="130" t="s">
        <v>230</v>
      </c>
      <c r="J37" s="55"/>
    </row>
    <row r="38" spans="1:10" s="52" customFormat="1" ht="6" customHeight="1">
      <c r="A38" s="131"/>
      <c r="B38" s="132"/>
      <c r="C38" s="133"/>
      <c r="D38" s="134"/>
      <c r="E38" s="133"/>
      <c r="F38" s="133"/>
      <c r="G38" s="135"/>
      <c r="H38" s="136"/>
      <c r="I38" s="137"/>
      <c r="J38" s="55"/>
    </row>
    <row r="39" spans="1:10" s="40" customFormat="1" ht="15" customHeight="1">
      <c r="A39" s="478" t="s">
        <v>527</v>
      </c>
      <c r="B39" s="478"/>
      <c r="C39" s="478"/>
      <c r="D39" s="478"/>
      <c r="E39" s="36"/>
      <c r="F39" s="36"/>
      <c r="G39" s="36"/>
      <c r="H39" s="36"/>
      <c r="I39" s="33" t="s">
        <v>499</v>
      </c>
    </row>
    <row r="40" spans="1:10">
      <c r="A40" s="54"/>
      <c r="B40" s="47"/>
      <c r="C40" s="47"/>
      <c r="D40" s="47"/>
      <c r="E40" s="47"/>
      <c r="F40" s="47"/>
      <c r="G40" s="47"/>
      <c r="H40" s="47"/>
      <c r="I40" s="41"/>
    </row>
  </sheetData>
  <sheetProtection selectLockedCells="1"/>
  <mergeCells count="3">
    <mergeCell ref="A2:D2"/>
    <mergeCell ref="E2:I2"/>
    <mergeCell ref="A39:D39"/>
  </mergeCells>
  <phoneticPr fontId="22" type="noConversion"/>
  <printOptions horizontalCentered="1"/>
  <pageMargins left="0.39347222447395325" right="0.39347222447395325" top="0.55097222328186035" bottom="0.55097222328186035" header="0.51138889789581299" footer="0.51138889789581299"/>
  <pageSetup paperSize="9" scale="96" pageOrder="overThenDown"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view="pageBreakPreview" zoomScale="85" zoomScaleNormal="100" zoomScaleSheetLayoutView="85" workbookViewId="0">
      <pane xSplit="1" ySplit="8" topLeftCell="B9" activePane="bottomRight" state="frozen"/>
      <selection activeCell="A43" sqref="A43"/>
      <selection pane="topRight"/>
      <selection pane="bottomLeft"/>
      <selection pane="bottomRight" activeCell="A2" sqref="A2"/>
    </sheetView>
  </sheetViews>
  <sheetFormatPr defaultRowHeight="12"/>
  <cols>
    <col min="1" max="1" width="9.7109375" style="38" customWidth="1"/>
    <col min="2" max="2" width="12.7109375" style="38" customWidth="1"/>
    <col min="3" max="3" width="11.5703125" style="38" customWidth="1"/>
    <col min="4" max="4" width="10.5703125" style="38" customWidth="1"/>
    <col min="5" max="5" width="10.28515625" style="38" customWidth="1"/>
    <col min="6" max="6" width="9.7109375" style="38" customWidth="1"/>
    <col min="7" max="7" width="11.7109375" style="38" customWidth="1"/>
    <col min="8" max="9" width="10.28515625" style="38" customWidth="1"/>
    <col min="10" max="10" width="9.7109375" style="38" customWidth="1"/>
    <col min="11" max="11" width="10.7109375" style="38" bestFit="1" customWidth="1"/>
    <col min="12" max="12" width="8" style="38" customWidth="1"/>
    <col min="13" max="16" width="8.7109375" style="38" customWidth="1"/>
    <col min="17" max="17" width="7.7109375" style="38" customWidth="1"/>
    <col min="18" max="18" width="6.7109375" style="38" customWidth="1"/>
    <col min="19" max="20" width="8.7109375" style="38" customWidth="1"/>
    <col min="21" max="21" width="9.28515625" style="38" customWidth="1"/>
    <col min="22" max="22" width="13.85546875" style="38" customWidth="1"/>
    <col min="23" max="16384" width="9.140625" style="38"/>
  </cols>
  <sheetData>
    <row r="1" spans="1:22" s="30" customFormat="1" ht="24.95" customHeight="1">
      <c r="A1" s="56" t="s">
        <v>363</v>
      </c>
      <c r="B1" s="57"/>
      <c r="C1" s="58"/>
      <c r="V1" s="95" t="s">
        <v>364</v>
      </c>
    </row>
    <row r="2" spans="1:22" s="39" customFormat="1" ht="24.95" customHeight="1">
      <c r="A2" s="59" t="s">
        <v>325</v>
      </c>
      <c r="B2" s="60"/>
      <c r="C2" s="60"/>
      <c r="D2" s="60"/>
      <c r="E2" s="60"/>
      <c r="F2" s="60"/>
      <c r="G2" s="60"/>
      <c r="H2" s="60"/>
      <c r="I2" s="60"/>
      <c r="J2" s="60"/>
      <c r="K2" s="96" t="s">
        <v>286</v>
      </c>
      <c r="L2" s="60"/>
      <c r="M2" s="60"/>
      <c r="N2" s="60"/>
      <c r="O2" s="96"/>
      <c r="P2" s="60"/>
      <c r="Q2" s="60"/>
      <c r="R2" s="62"/>
      <c r="S2" s="60"/>
      <c r="T2" s="60"/>
      <c r="U2" s="60"/>
      <c r="V2" s="60"/>
    </row>
    <row r="3" spans="1:22" s="31" customFormat="1" ht="23.1" customHeight="1">
      <c r="A3" s="97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</row>
    <row r="4" spans="1:22" s="32" customFormat="1" ht="15" customHeight="1" thickBot="1">
      <c r="A4" s="32" t="s">
        <v>437</v>
      </c>
      <c r="V4" s="33" t="s">
        <v>447</v>
      </c>
    </row>
    <row r="5" spans="1:22" s="34" customFormat="1" ht="17.25" customHeight="1">
      <c r="A5" s="65" t="s">
        <v>40</v>
      </c>
      <c r="B5" s="65" t="s">
        <v>403</v>
      </c>
      <c r="C5" s="469" t="s">
        <v>402</v>
      </c>
      <c r="D5" s="479"/>
      <c r="E5" s="479"/>
      <c r="F5" s="480"/>
      <c r="G5" s="481" t="s">
        <v>406</v>
      </c>
      <c r="H5" s="482"/>
      <c r="I5" s="482"/>
      <c r="J5" s="482"/>
      <c r="K5" s="469" t="s">
        <v>405</v>
      </c>
      <c r="L5" s="482"/>
      <c r="M5" s="482"/>
      <c r="N5" s="483"/>
      <c r="O5" s="481" t="s">
        <v>404</v>
      </c>
      <c r="P5" s="482"/>
      <c r="Q5" s="482"/>
      <c r="R5" s="482"/>
      <c r="S5" s="482"/>
      <c r="T5" s="482"/>
      <c r="U5" s="483"/>
      <c r="V5" s="68" t="s">
        <v>122</v>
      </c>
    </row>
    <row r="6" spans="1:22" s="34" customFormat="1" ht="15.75" customHeight="1">
      <c r="A6" s="98"/>
      <c r="B6" s="69"/>
      <c r="C6" s="99"/>
      <c r="D6" s="100" t="s">
        <v>401</v>
      </c>
      <c r="E6" s="100" t="s">
        <v>155</v>
      </c>
      <c r="F6" s="100" t="s">
        <v>93</v>
      </c>
      <c r="G6" s="101"/>
      <c r="H6" s="100" t="s">
        <v>401</v>
      </c>
      <c r="I6" s="100" t="s">
        <v>155</v>
      </c>
      <c r="J6" s="465" t="s">
        <v>93</v>
      </c>
      <c r="K6" s="102"/>
      <c r="L6" s="100" t="s">
        <v>401</v>
      </c>
      <c r="M6" s="100" t="s">
        <v>155</v>
      </c>
      <c r="N6" s="100" t="s">
        <v>93</v>
      </c>
      <c r="O6" s="103"/>
      <c r="P6" s="104" t="s">
        <v>35</v>
      </c>
      <c r="Q6" s="100" t="s">
        <v>155</v>
      </c>
      <c r="R6" s="100" t="s">
        <v>418</v>
      </c>
      <c r="S6" s="104" t="s">
        <v>39</v>
      </c>
      <c r="T6" s="104" t="s">
        <v>517</v>
      </c>
      <c r="U6" s="100" t="s">
        <v>75</v>
      </c>
      <c r="V6" s="73"/>
    </row>
    <row r="7" spans="1:22" s="34" customFormat="1" ht="14.25" customHeight="1">
      <c r="A7" s="98"/>
      <c r="B7" s="69"/>
      <c r="D7" s="70"/>
      <c r="E7" s="70"/>
      <c r="F7" s="70"/>
      <c r="G7" s="105"/>
      <c r="H7" s="70"/>
      <c r="I7" s="70"/>
      <c r="J7" s="276"/>
      <c r="L7" s="70"/>
      <c r="M7" s="70"/>
      <c r="N7" s="70"/>
      <c r="O7" s="72"/>
      <c r="P7" s="72" t="s">
        <v>273</v>
      </c>
      <c r="Q7" s="70"/>
      <c r="R7" s="70"/>
      <c r="S7" s="72" t="s">
        <v>255</v>
      </c>
      <c r="T7" s="70"/>
      <c r="U7" s="105"/>
      <c r="V7" s="73"/>
    </row>
    <row r="8" spans="1:22" s="34" customFormat="1" ht="15.75" customHeight="1">
      <c r="A8" s="74" t="s">
        <v>113</v>
      </c>
      <c r="B8" s="107" t="s">
        <v>108</v>
      </c>
      <c r="C8" s="108"/>
      <c r="D8" s="75" t="s">
        <v>105</v>
      </c>
      <c r="E8" s="75" t="s">
        <v>220</v>
      </c>
      <c r="F8" s="75" t="s">
        <v>488</v>
      </c>
      <c r="G8" s="464"/>
      <c r="H8" s="75" t="s">
        <v>105</v>
      </c>
      <c r="I8" s="75" t="s">
        <v>220</v>
      </c>
      <c r="J8" s="464" t="s">
        <v>488</v>
      </c>
      <c r="K8" s="108"/>
      <c r="L8" s="75" t="s">
        <v>105</v>
      </c>
      <c r="M8" s="75" t="s">
        <v>220</v>
      </c>
      <c r="N8" s="75" t="s">
        <v>488</v>
      </c>
      <c r="O8" s="75"/>
      <c r="P8" s="75" t="s">
        <v>23</v>
      </c>
      <c r="Q8" s="75" t="s">
        <v>220</v>
      </c>
      <c r="R8" s="317" t="s">
        <v>514</v>
      </c>
      <c r="S8" s="75" t="s">
        <v>61</v>
      </c>
      <c r="T8" s="75" t="s">
        <v>103</v>
      </c>
      <c r="U8" s="75" t="s">
        <v>488</v>
      </c>
      <c r="V8" s="110" t="s">
        <v>80</v>
      </c>
    </row>
    <row r="9" spans="1:22" s="52" customFormat="1" ht="18.600000000000001" customHeight="1">
      <c r="A9" s="77">
        <v>2015</v>
      </c>
      <c r="B9" s="111">
        <v>17550594</v>
      </c>
      <c r="C9" s="111">
        <v>241136</v>
      </c>
      <c r="D9" s="111">
        <v>56734</v>
      </c>
      <c r="E9" s="111">
        <v>147795</v>
      </c>
      <c r="F9" s="111">
        <v>36607</v>
      </c>
      <c r="G9" s="111">
        <v>489246</v>
      </c>
      <c r="H9" s="111">
        <v>34312</v>
      </c>
      <c r="I9" s="111">
        <v>325350</v>
      </c>
      <c r="J9" s="111">
        <v>129584</v>
      </c>
      <c r="K9" s="112">
        <v>10667232</v>
      </c>
      <c r="L9" s="112">
        <v>177226</v>
      </c>
      <c r="M9" s="112">
        <v>3168267</v>
      </c>
      <c r="N9" s="112">
        <v>7321739</v>
      </c>
      <c r="O9" s="112">
        <v>6152980</v>
      </c>
      <c r="P9" s="111">
        <v>137020</v>
      </c>
      <c r="Q9" s="111">
        <v>34606</v>
      </c>
      <c r="R9" s="111">
        <v>0</v>
      </c>
      <c r="S9" s="111">
        <v>280768</v>
      </c>
      <c r="T9" s="112">
        <v>4740871</v>
      </c>
      <c r="U9" s="111">
        <v>959715</v>
      </c>
      <c r="V9" s="80">
        <v>2015</v>
      </c>
    </row>
    <row r="10" spans="1:22" s="52" customFormat="1" ht="18.600000000000001" customHeight="1">
      <c r="A10" s="77">
        <v>2016</v>
      </c>
      <c r="B10" s="111">
        <v>17925728</v>
      </c>
      <c r="C10" s="111">
        <v>239465</v>
      </c>
      <c r="D10" s="111">
        <v>54001</v>
      </c>
      <c r="E10" s="111">
        <v>148700</v>
      </c>
      <c r="F10" s="111">
        <v>36764</v>
      </c>
      <c r="G10" s="111">
        <v>515079</v>
      </c>
      <c r="H10" s="111">
        <v>30978</v>
      </c>
      <c r="I10" s="111">
        <v>363839</v>
      </c>
      <c r="J10" s="111">
        <v>120262</v>
      </c>
      <c r="K10" s="112">
        <v>10737243</v>
      </c>
      <c r="L10" s="112">
        <v>153772</v>
      </c>
      <c r="M10" s="112">
        <v>2786762</v>
      </c>
      <c r="N10" s="112">
        <v>7796709</v>
      </c>
      <c r="O10" s="112">
        <v>6433941</v>
      </c>
      <c r="P10" s="111">
        <v>134076</v>
      </c>
      <c r="Q10" s="111">
        <v>24093</v>
      </c>
      <c r="R10" s="111">
        <v>0</v>
      </c>
      <c r="S10" s="111">
        <v>280226</v>
      </c>
      <c r="T10" s="112">
        <v>5549062</v>
      </c>
      <c r="U10" s="111">
        <v>446484</v>
      </c>
      <c r="V10" s="80">
        <v>2016</v>
      </c>
    </row>
    <row r="11" spans="1:22" s="52" customFormat="1" ht="18.600000000000001" customHeight="1">
      <c r="A11" s="77">
        <v>2017</v>
      </c>
      <c r="B11" s="111">
        <v>18530505</v>
      </c>
      <c r="C11" s="111">
        <v>213649</v>
      </c>
      <c r="D11" s="111">
        <v>39207</v>
      </c>
      <c r="E11" s="111">
        <v>137678</v>
      </c>
      <c r="F11" s="111">
        <v>36764</v>
      </c>
      <c r="G11" s="111">
        <v>555097</v>
      </c>
      <c r="H11" s="111">
        <v>30978</v>
      </c>
      <c r="I11" s="111">
        <v>393549</v>
      </c>
      <c r="J11" s="111">
        <v>130570</v>
      </c>
      <c r="K11" s="112">
        <v>11089471</v>
      </c>
      <c r="L11" s="112">
        <v>157335</v>
      </c>
      <c r="M11" s="112">
        <v>2822065</v>
      </c>
      <c r="N11" s="112">
        <v>8110071</v>
      </c>
      <c r="O11" s="112">
        <v>6672288</v>
      </c>
      <c r="P11" s="111">
        <v>178742</v>
      </c>
      <c r="Q11" s="111">
        <v>22225</v>
      </c>
      <c r="R11" s="111">
        <v>0</v>
      </c>
      <c r="S11" s="111">
        <v>315480</v>
      </c>
      <c r="T11" s="112">
        <v>5770103</v>
      </c>
      <c r="U11" s="111">
        <v>385738</v>
      </c>
      <c r="V11" s="80">
        <v>2017</v>
      </c>
    </row>
    <row r="12" spans="1:22" s="52" customFormat="1" ht="18.600000000000001" customHeight="1">
      <c r="A12" s="77">
        <v>2018</v>
      </c>
      <c r="B12" s="111">
        <v>19713370</v>
      </c>
      <c r="C12" s="111">
        <v>234480</v>
      </c>
      <c r="D12" s="111">
        <v>39207</v>
      </c>
      <c r="E12" s="111">
        <v>158509</v>
      </c>
      <c r="F12" s="111">
        <v>36764</v>
      </c>
      <c r="G12" s="111">
        <v>614380</v>
      </c>
      <c r="H12" s="111">
        <v>44331</v>
      </c>
      <c r="I12" s="111">
        <v>430270</v>
      </c>
      <c r="J12" s="111">
        <v>139779</v>
      </c>
      <c r="K12" s="112">
        <v>11636463</v>
      </c>
      <c r="L12" s="112">
        <v>127619</v>
      </c>
      <c r="M12" s="112">
        <v>2911264</v>
      </c>
      <c r="N12" s="112">
        <v>8597580</v>
      </c>
      <c r="O12" s="112">
        <v>7228047</v>
      </c>
      <c r="P12" s="111">
        <v>115480</v>
      </c>
      <c r="Q12" s="111">
        <v>22951</v>
      </c>
      <c r="R12" s="111">
        <v>0</v>
      </c>
      <c r="S12" s="111">
        <v>235180</v>
      </c>
      <c r="T12" s="112">
        <v>6479347</v>
      </c>
      <c r="U12" s="111">
        <v>375089</v>
      </c>
      <c r="V12" s="80">
        <v>2018</v>
      </c>
    </row>
    <row r="13" spans="1:22" s="52" customFormat="1" ht="18.600000000000001" customHeight="1">
      <c r="A13" s="77">
        <v>2019</v>
      </c>
      <c r="B13" s="111">
        <v>20262576</v>
      </c>
      <c r="C13" s="111">
        <v>234974</v>
      </c>
      <c r="D13" s="111">
        <v>39207</v>
      </c>
      <c r="E13" s="111">
        <v>159003</v>
      </c>
      <c r="F13" s="111">
        <v>36764</v>
      </c>
      <c r="G13" s="111">
        <v>628009</v>
      </c>
      <c r="H13" s="111">
        <v>46601</v>
      </c>
      <c r="I13" s="111">
        <v>437746</v>
      </c>
      <c r="J13" s="111">
        <v>143662</v>
      </c>
      <c r="K13" s="112">
        <v>12008834</v>
      </c>
      <c r="L13" s="112">
        <v>126524</v>
      </c>
      <c r="M13" s="112">
        <v>2947387</v>
      </c>
      <c r="N13" s="112">
        <v>8934923</v>
      </c>
      <c r="O13" s="112">
        <v>7390759</v>
      </c>
      <c r="P13" s="111">
        <v>148425</v>
      </c>
      <c r="Q13" s="111">
        <v>23088</v>
      </c>
      <c r="R13" s="111">
        <v>0</v>
      </c>
      <c r="S13" s="111">
        <v>235180</v>
      </c>
      <c r="T13" s="112">
        <v>6608799</v>
      </c>
      <c r="U13" s="111">
        <v>375267</v>
      </c>
      <c r="V13" s="80">
        <v>2019</v>
      </c>
    </row>
    <row r="14" spans="1:22" s="53" customFormat="1" ht="39.950000000000003" customHeight="1">
      <c r="A14" s="83">
        <v>2020</v>
      </c>
      <c r="B14" s="113">
        <f>SUM(B15:B36)</f>
        <v>21046271</v>
      </c>
      <c r="C14" s="113">
        <f t="shared" ref="C14:U14" si="0">SUM(C15:C36)</f>
        <v>228822</v>
      </c>
      <c r="D14" s="113">
        <f t="shared" si="0"/>
        <v>29224</v>
      </c>
      <c r="E14" s="113">
        <f t="shared" si="0"/>
        <v>163538</v>
      </c>
      <c r="F14" s="113">
        <f t="shared" si="0"/>
        <v>36060</v>
      </c>
      <c r="G14" s="113">
        <f t="shared" si="0"/>
        <v>644403</v>
      </c>
      <c r="H14" s="113">
        <f t="shared" si="0"/>
        <v>46041</v>
      </c>
      <c r="I14" s="113">
        <f t="shared" si="0"/>
        <v>446403</v>
      </c>
      <c r="J14" s="113">
        <f t="shared" si="0"/>
        <v>151959</v>
      </c>
      <c r="K14" s="113">
        <f t="shared" si="0"/>
        <v>12610254</v>
      </c>
      <c r="L14" s="113">
        <f t="shared" si="0"/>
        <v>124950</v>
      </c>
      <c r="M14" s="113">
        <f t="shared" si="0"/>
        <v>3001301</v>
      </c>
      <c r="N14" s="113">
        <f t="shared" si="0"/>
        <v>9484003</v>
      </c>
      <c r="O14" s="113">
        <f t="shared" si="0"/>
        <v>7562792</v>
      </c>
      <c r="P14" s="113">
        <f t="shared" si="0"/>
        <v>148845</v>
      </c>
      <c r="Q14" s="113">
        <f t="shared" si="0"/>
        <v>23258</v>
      </c>
      <c r="R14" s="113">
        <f t="shared" si="0"/>
        <v>0</v>
      </c>
      <c r="S14" s="113">
        <f t="shared" si="0"/>
        <v>235180</v>
      </c>
      <c r="T14" s="113">
        <f t="shared" si="0"/>
        <v>6780237</v>
      </c>
      <c r="U14" s="113">
        <f t="shared" si="0"/>
        <v>375272</v>
      </c>
      <c r="V14" s="85">
        <f>A14</f>
        <v>2020</v>
      </c>
    </row>
    <row r="15" spans="1:22" s="52" customFormat="1" ht="17.25" customHeight="1">
      <c r="A15" s="86" t="s">
        <v>206</v>
      </c>
      <c r="B15" s="436">
        <f>SUM(C15,G15,K15,O15)</f>
        <v>1142358</v>
      </c>
      <c r="C15" s="436">
        <f>SUM(D15:F15)</f>
        <v>30860</v>
      </c>
      <c r="D15" s="436">
        <v>0</v>
      </c>
      <c r="E15" s="436">
        <v>1812</v>
      </c>
      <c r="F15" s="436">
        <v>29048</v>
      </c>
      <c r="G15" s="436">
        <f>SUM(H15:J15)</f>
        <v>26553</v>
      </c>
      <c r="H15" s="436">
        <v>0</v>
      </c>
      <c r="I15" s="436">
        <v>26553</v>
      </c>
      <c r="J15" s="436">
        <v>0</v>
      </c>
      <c r="K15" s="437">
        <f>SUM(L15:N15)</f>
        <v>314377</v>
      </c>
      <c r="L15" s="437">
        <v>0</v>
      </c>
      <c r="M15" s="437">
        <v>209283</v>
      </c>
      <c r="N15" s="437">
        <v>105094</v>
      </c>
      <c r="O15" s="437">
        <f>SUM(P15:U15)</f>
        <v>770568</v>
      </c>
      <c r="P15" s="436">
        <v>0</v>
      </c>
      <c r="Q15" s="436">
        <v>2893</v>
      </c>
      <c r="R15" s="436">
        <v>0</v>
      </c>
      <c r="S15" s="436">
        <v>78585</v>
      </c>
      <c r="T15" s="437">
        <v>689090</v>
      </c>
      <c r="U15" s="436">
        <v>0</v>
      </c>
      <c r="V15" s="88" t="s">
        <v>235</v>
      </c>
    </row>
    <row r="16" spans="1:22" s="52" customFormat="1" ht="17.45" customHeight="1">
      <c r="A16" s="86" t="s">
        <v>188</v>
      </c>
      <c r="B16" s="436">
        <f t="shared" ref="B16:B36" si="1">SUM(C16,G16,K16,O16)</f>
        <v>1664693</v>
      </c>
      <c r="C16" s="436">
        <f t="shared" ref="C16:C36" si="2">SUM(D16:F16)</f>
        <v>36299</v>
      </c>
      <c r="D16" s="436">
        <v>0</v>
      </c>
      <c r="E16" s="436">
        <v>36299</v>
      </c>
      <c r="F16" s="436">
        <v>0</v>
      </c>
      <c r="G16" s="436">
        <f t="shared" ref="G16:G36" si="3">SUM(H16:J16)</f>
        <v>50</v>
      </c>
      <c r="H16" s="436">
        <v>0</v>
      </c>
      <c r="I16" s="436">
        <v>50</v>
      </c>
      <c r="J16" s="436">
        <v>0</v>
      </c>
      <c r="K16" s="437">
        <f t="shared" ref="K16:K36" si="4">SUM(L16:N16)</f>
        <v>653586</v>
      </c>
      <c r="L16" s="437">
        <v>8955</v>
      </c>
      <c r="M16" s="437">
        <v>336229</v>
      </c>
      <c r="N16" s="437">
        <v>308402</v>
      </c>
      <c r="O16" s="437">
        <f t="shared" ref="O16:O35" si="5">SUM(P16:U16)</f>
        <v>974758</v>
      </c>
      <c r="P16" s="436">
        <v>14860</v>
      </c>
      <c r="Q16" s="436">
        <v>1755</v>
      </c>
      <c r="R16" s="436">
        <v>0</v>
      </c>
      <c r="S16" s="436">
        <v>50626</v>
      </c>
      <c r="T16" s="437">
        <v>872519</v>
      </c>
      <c r="U16" s="436">
        <v>34998</v>
      </c>
      <c r="V16" s="88" t="s">
        <v>257</v>
      </c>
    </row>
    <row r="17" spans="1:22" s="52" customFormat="1" ht="17.45" customHeight="1">
      <c r="A17" s="86" t="s">
        <v>169</v>
      </c>
      <c r="B17" s="436">
        <f t="shared" si="1"/>
        <v>1114887</v>
      </c>
      <c r="C17" s="436">
        <f t="shared" si="2"/>
        <v>12904</v>
      </c>
      <c r="D17" s="436">
        <v>786</v>
      </c>
      <c r="E17" s="436">
        <v>12118</v>
      </c>
      <c r="F17" s="436">
        <v>0</v>
      </c>
      <c r="G17" s="436">
        <f t="shared" si="3"/>
        <v>0</v>
      </c>
      <c r="H17" s="436">
        <v>0</v>
      </c>
      <c r="I17" s="436">
        <v>0</v>
      </c>
      <c r="J17" s="436">
        <v>0</v>
      </c>
      <c r="K17" s="437">
        <f t="shared" si="4"/>
        <v>833639</v>
      </c>
      <c r="L17" s="437">
        <v>13305</v>
      </c>
      <c r="M17" s="437">
        <v>707666</v>
      </c>
      <c r="N17" s="437">
        <v>112668</v>
      </c>
      <c r="O17" s="437">
        <f t="shared" si="5"/>
        <v>268344</v>
      </c>
      <c r="P17" s="436">
        <v>0</v>
      </c>
      <c r="Q17" s="436">
        <v>0</v>
      </c>
      <c r="R17" s="436">
        <v>0</v>
      </c>
      <c r="S17" s="436">
        <v>0</v>
      </c>
      <c r="T17" s="437">
        <v>268344</v>
      </c>
      <c r="U17" s="436">
        <v>0</v>
      </c>
      <c r="V17" s="88" t="s">
        <v>254</v>
      </c>
    </row>
    <row r="18" spans="1:22" s="52" customFormat="1" ht="17.45" customHeight="1">
      <c r="A18" s="86" t="s">
        <v>207</v>
      </c>
      <c r="B18" s="436">
        <f t="shared" si="1"/>
        <v>1524541</v>
      </c>
      <c r="C18" s="436">
        <f t="shared" si="2"/>
        <v>1481</v>
      </c>
      <c r="D18" s="436">
        <v>0</v>
      </c>
      <c r="E18" s="436">
        <v>1481</v>
      </c>
      <c r="F18" s="436">
        <v>0</v>
      </c>
      <c r="G18" s="436">
        <f t="shared" si="3"/>
        <v>51080</v>
      </c>
      <c r="H18" s="436">
        <v>17458</v>
      </c>
      <c r="I18" s="436">
        <v>18660</v>
      </c>
      <c r="J18" s="436">
        <v>14962</v>
      </c>
      <c r="K18" s="437">
        <f t="shared" si="4"/>
        <v>1094786</v>
      </c>
      <c r="L18" s="437">
        <v>22289</v>
      </c>
      <c r="M18" s="437">
        <v>112985</v>
      </c>
      <c r="N18" s="437">
        <v>959512</v>
      </c>
      <c r="O18" s="437">
        <f t="shared" si="5"/>
        <v>377194</v>
      </c>
      <c r="P18" s="436">
        <v>1415</v>
      </c>
      <c r="Q18" s="436">
        <v>1553</v>
      </c>
      <c r="R18" s="436">
        <v>0</v>
      </c>
      <c r="S18" s="436">
        <v>0</v>
      </c>
      <c r="T18" s="437">
        <v>372373</v>
      </c>
      <c r="U18" s="436">
        <v>1853</v>
      </c>
      <c r="V18" s="88" t="s">
        <v>104</v>
      </c>
    </row>
    <row r="19" spans="1:22" s="52" customFormat="1" ht="17.45" customHeight="1">
      <c r="A19" s="86" t="s">
        <v>208</v>
      </c>
      <c r="B19" s="436">
        <f t="shared" si="1"/>
        <v>970610</v>
      </c>
      <c r="C19" s="436">
        <f t="shared" si="2"/>
        <v>39839</v>
      </c>
      <c r="D19" s="436">
        <v>0</v>
      </c>
      <c r="E19" s="436">
        <v>39839</v>
      </c>
      <c r="F19" s="436">
        <v>0</v>
      </c>
      <c r="G19" s="436">
        <f t="shared" si="3"/>
        <v>45790</v>
      </c>
      <c r="H19" s="436">
        <v>18000</v>
      </c>
      <c r="I19" s="436">
        <v>19966</v>
      </c>
      <c r="J19" s="436">
        <v>7824</v>
      </c>
      <c r="K19" s="437">
        <f t="shared" si="4"/>
        <v>467377</v>
      </c>
      <c r="L19" s="437">
        <v>3800</v>
      </c>
      <c r="M19" s="437">
        <v>202943</v>
      </c>
      <c r="N19" s="437">
        <v>260634</v>
      </c>
      <c r="O19" s="437">
        <f t="shared" si="5"/>
        <v>417604</v>
      </c>
      <c r="P19" s="436">
        <v>0</v>
      </c>
      <c r="Q19" s="436">
        <v>10522</v>
      </c>
      <c r="R19" s="436">
        <v>0</v>
      </c>
      <c r="S19" s="436">
        <v>2037</v>
      </c>
      <c r="T19" s="437">
        <v>401971</v>
      </c>
      <c r="U19" s="436">
        <v>3074</v>
      </c>
      <c r="V19" s="88" t="s">
        <v>323</v>
      </c>
    </row>
    <row r="20" spans="1:22" s="52" customFormat="1" ht="27" customHeight="1">
      <c r="A20" s="86" t="s">
        <v>196</v>
      </c>
      <c r="B20" s="436">
        <f t="shared" si="1"/>
        <v>668644</v>
      </c>
      <c r="C20" s="436">
        <f t="shared" si="2"/>
        <v>6153</v>
      </c>
      <c r="D20" s="436">
        <v>0</v>
      </c>
      <c r="E20" s="436">
        <v>5708</v>
      </c>
      <c r="F20" s="436">
        <v>445</v>
      </c>
      <c r="G20" s="436">
        <f t="shared" si="3"/>
        <v>42216</v>
      </c>
      <c r="H20" s="436">
        <v>0</v>
      </c>
      <c r="I20" s="436">
        <v>41958</v>
      </c>
      <c r="J20" s="436">
        <v>258</v>
      </c>
      <c r="K20" s="437">
        <f t="shared" si="4"/>
        <v>472753</v>
      </c>
      <c r="L20" s="437">
        <v>0</v>
      </c>
      <c r="M20" s="437">
        <v>47431</v>
      </c>
      <c r="N20" s="437">
        <v>425322</v>
      </c>
      <c r="O20" s="437">
        <f t="shared" si="5"/>
        <v>147522</v>
      </c>
      <c r="P20" s="436">
        <v>0</v>
      </c>
      <c r="Q20" s="436">
        <v>0</v>
      </c>
      <c r="R20" s="436">
        <v>0</v>
      </c>
      <c r="S20" s="436">
        <v>0</v>
      </c>
      <c r="T20" s="437">
        <v>147522</v>
      </c>
      <c r="U20" s="436">
        <v>0</v>
      </c>
      <c r="V20" s="88" t="s">
        <v>252</v>
      </c>
    </row>
    <row r="21" spans="1:22" s="52" customFormat="1" ht="17.45" customHeight="1">
      <c r="A21" s="86" t="s">
        <v>162</v>
      </c>
      <c r="B21" s="436">
        <f t="shared" si="1"/>
        <v>537892</v>
      </c>
      <c r="C21" s="436">
        <f t="shared" si="2"/>
        <v>1014</v>
      </c>
      <c r="D21" s="436">
        <v>0</v>
      </c>
      <c r="E21" s="436">
        <v>1014</v>
      </c>
      <c r="F21" s="436">
        <v>0</v>
      </c>
      <c r="G21" s="436">
        <f t="shared" si="3"/>
        <v>15586</v>
      </c>
      <c r="H21" s="436">
        <v>0</v>
      </c>
      <c r="I21" s="436">
        <v>15586</v>
      </c>
      <c r="J21" s="436">
        <v>0</v>
      </c>
      <c r="K21" s="437">
        <f t="shared" si="4"/>
        <v>235862</v>
      </c>
      <c r="L21" s="437">
        <v>0</v>
      </c>
      <c r="M21" s="437">
        <v>96845</v>
      </c>
      <c r="N21" s="437">
        <v>139017</v>
      </c>
      <c r="O21" s="437">
        <f t="shared" si="5"/>
        <v>285430</v>
      </c>
      <c r="P21" s="436">
        <v>5480</v>
      </c>
      <c r="Q21" s="436">
        <v>24</v>
      </c>
      <c r="R21" s="436">
        <v>0</v>
      </c>
      <c r="S21" s="436">
        <v>0</v>
      </c>
      <c r="T21" s="437">
        <v>279926</v>
      </c>
      <c r="U21" s="436">
        <v>0</v>
      </c>
      <c r="V21" s="88" t="s">
        <v>311</v>
      </c>
    </row>
    <row r="22" spans="1:22" s="52" customFormat="1" ht="17.45" customHeight="1">
      <c r="A22" s="86" t="s">
        <v>166</v>
      </c>
      <c r="B22" s="436">
        <f t="shared" si="1"/>
        <v>462632</v>
      </c>
      <c r="C22" s="436">
        <f t="shared" si="2"/>
        <v>6284</v>
      </c>
      <c r="D22" s="436">
        <v>1084</v>
      </c>
      <c r="E22" s="436">
        <v>5200</v>
      </c>
      <c r="F22" s="436">
        <v>0</v>
      </c>
      <c r="G22" s="436">
        <f t="shared" si="3"/>
        <v>17259</v>
      </c>
      <c r="H22" s="436">
        <v>0</v>
      </c>
      <c r="I22" s="436">
        <v>14808</v>
      </c>
      <c r="J22" s="436">
        <v>2451</v>
      </c>
      <c r="K22" s="437">
        <f t="shared" si="4"/>
        <v>205946</v>
      </c>
      <c r="L22" s="437">
        <v>7717</v>
      </c>
      <c r="M22" s="437">
        <v>37886</v>
      </c>
      <c r="N22" s="437">
        <v>160343</v>
      </c>
      <c r="O22" s="437">
        <f t="shared" si="5"/>
        <v>233143</v>
      </c>
      <c r="P22" s="436">
        <v>0</v>
      </c>
      <c r="Q22" s="436">
        <v>0</v>
      </c>
      <c r="R22" s="436">
        <v>0</v>
      </c>
      <c r="S22" s="436">
        <v>0</v>
      </c>
      <c r="T22" s="437">
        <v>233143</v>
      </c>
      <c r="U22" s="436">
        <v>0</v>
      </c>
      <c r="V22" s="88" t="s">
        <v>259</v>
      </c>
    </row>
    <row r="23" spans="1:22" s="52" customFormat="1" ht="17.45" customHeight="1">
      <c r="A23" s="86" t="s">
        <v>182</v>
      </c>
      <c r="B23" s="436">
        <f t="shared" si="1"/>
        <v>1299219</v>
      </c>
      <c r="C23" s="436">
        <f t="shared" si="2"/>
        <v>1207</v>
      </c>
      <c r="D23" s="436">
        <v>517</v>
      </c>
      <c r="E23" s="436">
        <v>690</v>
      </c>
      <c r="F23" s="436">
        <v>0</v>
      </c>
      <c r="G23" s="436">
        <f t="shared" si="3"/>
        <v>54408</v>
      </c>
      <c r="H23" s="436">
        <v>0</v>
      </c>
      <c r="I23" s="436">
        <v>42222</v>
      </c>
      <c r="J23" s="436">
        <v>12186</v>
      </c>
      <c r="K23" s="437">
        <f t="shared" si="4"/>
        <v>609567</v>
      </c>
      <c r="L23" s="437">
        <v>5774</v>
      </c>
      <c r="M23" s="437">
        <v>180117</v>
      </c>
      <c r="N23" s="437">
        <v>423676</v>
      </c>
      <c r="O23" s="437">
        <f t="shared" si="5"/>
        <v>634037</v>
      </c>
      <c r="P23" s="436">
        <v>68765</v>
      </c>
      <c r="Q23" s="436">
        <v>2990</v>
      </c>
      <c r="R23" s="436">
        <v>0</v>
      </c>
      <c r="S23" s="436">
        <v>4863</v>
      </c>
      <c r="T23" s="437">
        <v>434877</v>
      </c>
      <c r="U23" s="436">
        <v>122542</v>
      </c>
      <c r="V23" s="88" t="s">
        <v>213</v>
      </c>
    </row>
    <row r="24" spans="1:22" s="52" customFormat="1" ht="27" customHeight="1">
      <c r="A24" s="86" t="s">
        <v>145</v>
      </c>
      <c r="B24" s="436">
        <f t="shared" si="1"/>
        <v>363516</v>
      </c>
      <c r="C24" s="436">
        <f t="shared" si="2"/>
        <v>2510</v>
      </c>
      <c r="D24" s="436">
        <v>0</v>
      </c>
      <c r="E24" s="436">
        <v>2510</v>
      </c>
      <c r="F24" s="436">
        <v>0</v>
      </c>
      <c r="G24" s="436">
        <f t="shared" si="3"/>
        <v>18255</v>
      </c>
      <c r="H24" s="436">
        <v>0</v>
      </c>
      <c r="I24" s="436">
        <v>18255</v>
      </c>
      <c r="J24" s="436">
        <v>0</v>
      </c>
      <c r="K24" s="437">
        <f t="shared" si="4"/>
        <v>140292</v>
      </c>
      <c r="L24" s="437">
        <v>2170</v>
      </c>
      <c r="M24" s="437">
        <v>67468</v>
      </c>
      <c r="N24" s="437">
        <v>70654</v>
      </c>
      <c r="O24" s="437">
        <f t="shared" si="5"/>
        <v>202459</v>
      </c>
      <c r="P24" s="436">
        <v>9470</v>
      </c>
      <c r="Q24" s="436">
        <v>5</v>
      </c>
      <c r="R24" s="436">
        <v>0</v>
      </c>
      <c r="S24" s="436">
        <v>0</v>
      </c>
      <c r="T24" s="437">
        <v>166666</v>
      </c>
      <c r="U24" s="436">
        <v>26318</v>
      </c>
      <c r="V24" s="88" t="s">
        <v>271</v>
      </c>
    </row>
    <row r="25" spans="1:22" s="52" customFormat="1" ht="17.45" customHeight="1">
      <c r="A25" s="86" t="s">
        <v>168</v>
      </c>
      <c r="B25" s="436">
        <f t="shared" si="1"/>
        <v>822950</v>
      </c>
      <c r="C25" s="436">
        <f t="shared" si="2"/>
        <v>6388</v>
      </c>
      <c r="D25" s="436">
        <v>466</v>
      </c>
      <c r="E25" s="436">
        <v>3947</v>
      </c>
      <c r="F25" s="436">
        <v>1975</v>
      </c>
      <c r="G25" s="436">
        <f t="shared" si="3"/>
        <v>29272</v>
      </c>
      <c r="H25" s="436">
        <v>2270</v>
      </c>
      <c r="I25" s="436">
        <v>8508</v>
      </c>
      <c r="J25" s="436">
        <v>18494</v>
      </c>
      <c r="K25" s="437">
        <f t="shared" si="4"/>
        <v>704674</v>
      </c>
      <c r="L25" s="437">
        <v>20500</v>
      </c>
      <c r="M25" s="437">
        <v>41005</v>
      </c>
      <c r="N25" s="437">
        <v>643169</v>
      </c>
      <c r="O25" s="437">
        <f t="shared" si="5"/>
        <v>82616</v>
      </c>
      <c r="P25" s="436">
        <v>1362</v>
      </c>
      <c r="Q25" s="436">
        <v>731</v>
      </c>
      <c r="R25" s="436">
        <v>0</v>
      </c>
      <c r="S25" s="436">
        <v>0</v>
      </c>
      <c r="T25" s="437">
        <v>80418</v>
      </c>
      <c r="U25" s="436">
        <v>105</v>
      </c>
      <c r="V25" s="88" t="s">
        <v>241</v>
      </c>
    </row>
    <row r="26" spans="1:22" s="52" customFormat="1" ht="17.45" customHeight="1">
      <c r="A26" s="86" t="s">
        <v>173</v>
      </c>
      <c r="B26" s="436">
        <f t="shared" si="1"/>
        <v>861821</v>
      </c>
      <c r="C26" s="436">
        <f t="shared" si="2"/>
        <v>0</v>
      </c>
      <c r="D26" s="436">
        <v>0</v>
      </c>
      <c r="E26" s="436">
        <v>0</v>
      </c>
      <c r="F26" s="436">
        <v>0</v>
      </c>
      <c r="G26" s="436">
        <f t="shared" si="3"/>
        <v>15094</v>
      </c>
      <c r="H26" s="436">
        <v>0</v>
      </c>
      <c r="I26" s="436">
        <v>2338</v>
      </c>
      <c r="J26" s="436">
        <v>12756</v>
      </c>
      <c r="K26" s="437">
        <f t="shared" si="4"/>
        <v>502596</v>
      </c>
      <c r="L26" s="437">
        <v>0</v>
      </c>
      <c r="M26" s="437">
        <v>28166</v>
      </c>
      <c r="N26" s="437">
        <v>474430</v>
      </c>
      <c r="O26" s="437">
        <f t="shared" si="5"/>
        <v>344131</v>
      </c>
      <c r="P26" s="436">
        <v>0</v>
      </c>
      <c r="Q26" s="436">
        <v>301</v>
      </c>
      <c r="R26" s="436">
        <v>0</v>
      </c>
      <c r="S26" s="436">
        <v>0</v>
      </c>
      <c r="T26" s="437">
        <v>343830</v>
      </c>
      <c r="U26" s="436">
        <v>0</v>
      </c>
      <c r="V26" s="88" t="s">
        <v>297</v>
      </c>
    </row>
    <row r="27" spans="1:22" s="52" customFormat="1" ht="17.45" customHeight="1">
      <c r="A27" s="86" t="s">
        <v>163</v>
      </c>
      <c r="B27" s="436">
        <f t="shared" si="1"/>
        <v>370231</v>
      </c>
      <c r="C27" s="436">
        <f t="shared" si="2"/>
        <v>7135</v>
      </c>
      <c r="D27" s="436">
        <v>0</v>
      </c>
      <c r="E27" s="436">
        <v>7135</v>
      </c>
      <c r="F27" s="436">
        <v>0</v>
      </c>
      <c r="G27" s="436">
        <f t="shared" si="3"/>
        <v>43244</v>
      </c>
      <c r="H27" s="436">
        <v>4835</v>
      </c>
      <c r="I27" s="436">
        <v>31808</v>
      </c>
      <c r="J27" s="436">
        <v>6601</v>
      </c>
      <c r="K27" s="437">
        <f t="shared" si="4"/>
        <v>180515</v>
      </c>
      <c r="L27" s="437">
        <v>0</v>
      </c>
      <c r="M27" s="437">
        <v>49993</v>
      </c>
      <c r="N27" s="437">
        <v>130522</v>
      </c>
      <c r="O27" s="437">
        <f t="shared" si="5"/>
        <v>139337</v>
      </c>
      <c r="P27" s="436">
        <v>15638</v>
      </c>
      <c r="Q27" s="436">
        <v>0</v>
      </c>
      <c r="R27" s="436">
        <v>0</v>
      </c>
      <c r="S27" s="436">
        <v>0</v>
      </c>
      <c r="T27" s="437">
        <v>123699</v>
      </c>
      <c r="U27" s="436">
        <v>0</v>
      </c>
      <c r="V27" s="88" t="s">
        <v>251</v>
      </c>
    </row>
    <row r="28" spans="1:22" s="52" customFormat="1" ht="27" customHeight="1">
      <c r="A28" s="86" t="s">
        <v>176</v>
      </c>
      <c r="B28" s="436">
        <f t="shared" si="1"/>
        <v>1005125</v>
      </c>
      <c r="C28" s="436">
        <f t="shared" si="2"/>
        <v>2800</v>
      </c>
      <c r="D28" s="436">
        <v>80</v>
      </c>
      <c r="E28" s="436">
        <v>2720</v>
      </c>
      <c r="F28" s="436">
        <v>0</v>
      </c>
      <c r="G28" s="436">
        <f t="shared" si="3"/>
        <v>27524</v>
      </c>
      <c r="H28" s="436">
        <v>0</v>
      </c>
      <c r="I28" s="436">
        <v>11945</v>
      </c>
      <c r="J28" s="436">
        <v>15579</v>
      </c>
      <c r="K28" s="437">
        <f t="shared" si="4"/>
        <v>819057</v>
      </c>
      <c r="L28" s="437">
        <v>0</v>
      </c>
      <c r="M28" s="437">
        <v>69152</v>
      </c>
      <c r="N28" s="437">
        <v>749905</v>
      </c>
      <c r="O28" s="437">
        <f t="shared" si="5"/>
        <v>155744</v>
      </c>
      <c r="P28" s="436">
        <v>0</v>
      </c>
      <c r="Q28" s="436">
        <v>0</v>
      </c>
      <c r="R28" s="436">
        <v>0</v>
      </c>
      <c r="S28" s="436">
        <v>0</v>
      </c>
      <c r="T28" s="437">
        <v>155744</v>
      </c>
      <c r="U28" s="436">
        <v>0</v>
      </c>
      <c r="V28" s="88" t="s">
        <v>226</v>
      </c>
    </row>
    <row r="29" spans="1:22" s="52" customFormat="1" ht="17.45" customHeight="1">
      <c r="A29" s="86" t="s">
        <v>178</v>
      </c>
      <c r="B29" s="436">
        <f t="shared" si="1"/>
        <v>1187940</v>
      </c>
      <c r="C29" s="436">
        <f t="shared" si="2"/>
        <v>2838</v>
      </c>
      <c r="D29" s="436">
        <v>0</v>
      </c>
      <c r="E29" s="436">
        <v>2838</v>
      </c>
      <c r="F29" s="436">
        <v>0</v>
      </c>
      <c r="G29" s="436">
        <f t="shared" si="3"/>
        <v>31839</v>
      </c>
      <c r="H29" s="436">
        <v>0</v>
      </c>
      <c r="I29" s="436">
        <v>22510</v>
      </c>
      <c r="J29" s="436">
        <v>9329</v>
      </c>
      <c r="K29" s="437">
        <f t="shared" si="4"/>
        <v>733532</v>
      </c>
      <c r="L29" s="437">
        <v>6327</v>
      </c>
      <c r="M29" s="437">
        <v>278796</v>
      </c>
      <c r="N29" s="437">
        <v>448409</v>
      </c>
      <c r="O29" s="437">
        <f t="shared" si="5"/>
        <v>419731</v>
      </c>
      <c r="P29" s="436">
        <v>1938</v>
      </c>
      <c r="Q29" s="436">
        <v>744</v>
      </c>
      <c r="R29" s="436">
        <v>0</v>
      </c>
      <c r="S29" s="436">
        <v>0</v>
      </c>
      <c r="T29" s="437">
        <v>417049</v>
      </c>
      <c r="U29" s="436">
        <v>0</v>
      </c>
      <c r="V29" s="88" t="s">
        <v>222</v>
      </c>
    </row>
    <row r="30" spans="1:22" s="52" customFormat="1" ht="17.45" customHeight="1">
      <c r="A30" s="86" t="s">
        <v>187</v>
      </c>
      <c r="B30" s="436">
        <f t="shared" si="1"/>
        <v>1300811</v>
      </c>
      <c r="C30" s="436">
        <f t="shared" si="2"/>
        <v>0</v>
      </c>
      <c r="D30" s="436">
        <v>0</v>
      </c>
      <c r="E30" s="436">
        <v>0</v>
      </c>
      <c r="F30" s="436">
        <v>0</v>
      </c>
      <c r="G30" s="436">
        <f t="shared" si="3"/>
        <v>91853</v>
      </c>
      <c r="H30" s="436">
        <v>0</v>
      </c>
      <c r="I30" s="436">
        <v>91853</v>
      </c>
      <c r="J30" s="436">
        <v>0</v>
      </c>
      <c r="K30" s="437">
        <f t="shared" si="4"/>
        <v>854697</v>
      </c>
      <c r="L30" s="437">
        <v>0</v>
      </c>
      <c r="M30" s="437">
        <v>99455</v>
      </c>
      <c r="N30" s="437">
        <v>755242</v>
      </c>
      <c r="O30" s="437">
        <f t="shared" si="5"/>
        <v>354261</v>
      </c>
      <c r="P30" s="436">
        <v>29917</v>
      </c>
      <c r="Q30" s="436">
        <v>0</v>
      </c>
      <c r="R30" s="436">
        <v>0</v>
      </c>
      <c r="S30" s="436">
        <v>99069</v>
      </c>
      <c r="T30" s="437">
        <v>217531</v>
      </c>
      <c r="U30" s="436">
        <v>7744</v>
      </c>
      <c r="V30" s="88" t="s">
        <v>263</v>
      </c>
    </row>
    <row r="31" spans="1:22" s="52" customFormat="1" ht="17.45" customHeight="1">
      <c r="A31" s="86" t="s">
        <v>175</v>
      </c>
      <c r="B31" s="436">
        <f t="shared" si="1"/>
        <v>964384</v>
      </c>
      <c r="C31" s="436">
        <f t="shared" si="2"/>
        <v>7458</v>
      </c>
      <c r="D31" s="436">
        <v>6795</v>
      </c>
      <c r="E31" s="436">
        <v>663</v>
      </c>
      <c r="F31" s="436">
        <v>0</v>
      </c>
      <c r="G31" s="436">
        <f t="shared" si="3"/>
        <v>1117</v>
      </c>
      <c r="H31" s="436">
        <v>0</v>
      </c>
      <c r="I31" s="436">
        <v>1117</v>
      </c>
      <c r="J31" s="436">
        <v>0</v>
      </c>
      <c r="K31" s="437">
        <f t="shared" si="4"/>
        <v>632993</v>
      </c>
      <c r="L31" s="437">
        <v>0</v>
      </c>
      <c r="M31" s="437">
        <v>13909</v>
      </c>
      <c r="N31" s="437">
        <v>619084</v>
      </c>
      <c r="O31" s="437">
        <f t="shared" si="5"/>
        <v>322816</v>
      </c>
      <c r="P31" s="436">
        <v>0</v>
      </c>
      <c r="Q31" s="436">
        <v>1654</v>
      </c>
      <c r="R31" s="436">
        <v>0</v>
      </c>
      <c r="S31" s="436">
        <v>0</v>
      </c>
      <c r="T31" s="437">
        <v>320569</v>
      </c>
      <c r="U31" s="436">
        <v>593</v>
      </c>
      <c r="V31" s="88" t="s">
        <v>303</v>
      </c>
    </row>
    <row r="32" spans="1:22" s="52" customFormat="1" ht="27" customHeight="1">
      <c r="A32" s="86" t="s">
        <v>171</v>
      </c>
      <c r="B32" s="436">
        <f t="shared" si="1"/>
        <v>948659</v>
      </c>
      <c r="C32" s="436">
        <f t="shared" si="2"/>
        <v>22989</v>
      </c>
      <c r="D32" s="436">
        <v>19179</v>
      </c>
      <c r="E32" s="436">
        <v>3810</v>
      </c>
      <c r="F32" s="436">
        <v>0</v>
      </c>
      <c r="G32" s="436">
        <f t="shared" si="3"/>
        <v>6917</v>
      </c>
      <c r="H32" s="436">
        <v>1607</v>
      </c>
      <c r="I32" s="436">
        <v>1042</v>
      </c>
      <c r="J32" s="436">
        <v>4268</v>
      </c>
      <c r="K32" s="437">
        <f t="shared" si="4"/>
        <v>483895</v>
      </c>
      <c r="L32" s="437">
        <v>13115</v>
      </c>
      <c r="M32" s="437">
        <v>22340</v>
      </c>
      <c r="N32" s="437">
        <v>448440</v>
      </c>
      <c r="O32" s="437">
        <f t="shared" si="5"/>
        <v>434858</v>
      </c>
      <c r="P32" s="436">
        <v>0</v>
      </c>
      <c r="Q32" s="436">
        <v>0</v>
      </c>
      <c r="R32" s="436">
        <v>0</v>
      </c>
      <c r="S32" s="436">
        <v>0</v>
      </c>
      <c r="T32" s="437">
        <v>434858</v>
      </c>
      <c r="U32" s="436">
        <v>0</v>
      </c>
      <c r="V32" s="88" t="s">
        <v>334</v>
      </c>
    </row>
    <row r="33" spans="1:22" s="52" customFormat="1" ht="17.45" customHeight="1">
      <c r="A33" s="86" t="s">
        <v>174</v>
      </c>
      <c r="B33" s="436">
        <f t="shared" si="1"/>
        <v>870255</v>
      </c>
      <c r="C33" s="436">
        <f t="shared" si="2"/>
        <v>4499</v>
      </c>
      <c r="D33" s="436">
        <v>0</v>
      </c>
      <c r="E33" s="436">
        <v>4499</v>
      </c>
      <c r="F33" s="436">
        <v>0</v>
      </c>
      <c r="G33" s="436">
        <f t="shared" si="3"/>
        <v>6968</v>
      </c>
      <c r="H33" s="436">
        <v>0</v>
      </c>
      <c r="I33" s="436">
        <v>6868</v>
      </c>
      <c r="J33" s="436">
        <v>100</v>
      </c>
      <c r="K33" s="437">
        <f t="shared" si="4"/>
        <v>671716</v>
      </c>
      <c r="L33" s="437">
        <v>1505</v>
      </c>
      <c r="M33" s="437">
        <v>2671</v>
      </c>
      <c r="N33" s="437">
        <v>667540</v>
      </c>
      <c r="O33" s="437">
        <f t="shared" si="5"/>
        <v>187072</v>
      </c>
      <c r="P33" s="436">
        <v>0</v>
      </c>
      <c r="Q33" s="436">
        <v>0</v>
      </c>
      <c r="R33" s="436">
        <v>0</v>
      </c>
      <c r="S33" s="436">
        <v>0</v>
      </c>
      <c r="T33" s="437">
        <v>187054</v>
      </c>
      <c r="U33" s="436">
        <v>18</v>
      </c>
      <c r="V33" s="88" t="s">
        <v>338</v>
      </c>
    </row>
    <row r="34" spans="1:22" s="52" customFormat="1" ht="17.45" customHeight="1">
      <c r="A34" s="86" t="s">
        <v>164</v>
      </c>
      <c r="B34" s="436">
        <f t="shared" si="1"/>
        <v>1153622</v>
      </c>
      <c r="C34" s="436">
        <f t="shared" si="2"/>
        <v>4271</v>
      </c>
      <c r="D34" s="436">
        <v>317</v>
      </c>
      <c r="E34" s="436">
        <v>374</v>
      </c>
      <c r="F34" s="436">
        <v>3580</v>
      </c>
      <c r="G34" s="436">
        <f t="shared" si="3"/>
        <v>68636</v>
      </c>
      <c r="H34" s="436">
        <v>1871</v>
      </c>
      <c r="I34" s="436">
        <v>32068</v>
      </c>
      <c r="J34" s="436">
        <v>34697</v>
      </c>
      <c r="K34" s="437">
        <f t="shared" si="4"/>
        <v>753789</v>
      </c>
      <c r="L34" s="437">
        <v>19493</v>
      </c>
      <c r="M34" s="437">
        <v>88544</v>
      </c>
      <c r="N34" s="437">
        <v>645752</v>
      </c>
      <c r="O34" s="437">
        <f t="shared" si="5"/>
        <v>326926</v>
      </c>
      <c r="P34" s="436">
        <v>0</v>
      </c>
      <c r="Q34" s="436">
        <v>86</v>
      </c>
      <c r="R34" s="436">
        <v>0</v>
      </c>
      <c r="S34" s="436">
        <v>0</v>
      </c>
      <c r="T34" s="437">
        <v>148813</v>
      </c>
      <c r="U34" s="436">
        <v>178027</v>
      </c>
      <c r="V34" s="88" t="s">
        <v>218</v>
      </c>
    </row>
    <row r="35" spans="1:22" s="52" customFormat="1" ht="17.45" customHeight="1">
      <c r="A35" s="86" t="s">
        <v>165</v>
      </c>
      <c r="B35" s="436">
        <f t="shared" si="1"/>
        <v>912243</v>
      </c>
      <c r="C35" s="436">
        <f t="shared" si="2"/>
        <v>21003</v>
      </c>
      <c r="D35" s="436">
        <v>0</v>
      </c>
      <c r="E35" s="436">
        <v>19991</v>
      </c>
      <c r="F35" s="436">
        <v>1012</v>
      </c>
      <c r="G35" s="436">
        <f t="shared" si="3"/>
        <v>46232</v>
      </c>
      <c r="H35" s="436">
        <v>0</v>
      </c>
      <c r="I35" s="436">
        <v>33778</v>
      </c>
      <c r="J35" s="436">
        <v>12454</v>
      </c>
      <c r="K35" s="437">
        <f t="shared" si="4"/>
        <v>549613</v>
      </c>
      <c r="L35" s="437">
        <v>0</v>
      </c>
      <c r="M35" s="437">
        <v>9280</v>
      </c>
      <c r="N35" s="437">
        <v>540333</v>
      </c>
      <c r="O35" s="437">
        <f t="shared" si="5"/>
        <v>295395</v>
      </c>
      <c r="P35" s="436">
        <v>0</v>
      </c>
      <c r="Q35" s="436">
        <v>0</v>
      </c>
      <c r="R35" s="436">
        <v>0</v>
      </c>
      <c r="S35" s="436">
        <v>0</v>
      </c>
      <c r="T35" s="437">
        <v>295395</v>
      </c>
      <c r="U35" s="436">
        <v>0</v>
      </c>
      <c r="V35" s="88" t="s">
        <v>256</v>
      </c>
    </row>
    <row r="36" spans="1:22" s="52" customFormat="1" ht="17.45" customHeight="1">
      <c r="A36" s="114" t="s">
        <v>209</v>
      </c>
      <c r="B36" s="460">
        <f t="shared" si="1"/>
        <v>899238</v>
      </c>
      <c r="C36" s="461">
        <f t="shared" si="2"/>
        <v>10890</v>
      </c>
      <c r="D36" s="461">
        <v>0</v>
      </c>
      <c r="E36" s="461">
        <v>10890</v>
      </c>
      <c r="F36" s="461"/>
      <c r="G36" s="461">
        <f t="shared" si="3"/>
        <v>4510</v>
      </c>
      <c r="H36" s="461">
        <v>0</v>
      </c>
      <c r="I36" s="461">
        <v>4510</v>
      </c>
      <c r="J36" s="461">
        <v>0</v>
      </c>
      <c r="K36" s="462">
        <f t="shared" si="4"/>
        <v>694992</v>
      </c>
      <c r="L36" s="462">
        <v>0</v>
      </c>
      <c r="M36" s="462">
        <v>299137</v>
      </c>
      <c r="N36" s="462">
        <v>395855</v>
      </c>
      <c r="O36" s="462">
        <f>SUM(P36:U36)</f>
        <v>188846</v>
      </c>
      <c r="P36" s="461">
        <v>0</v>
      </c>
      <c r="Q36" s="461">
        <v>0</v>
      </c>
      <c r="R36" s="461">
        <v>0</v>
      </c>
      <c r="S36" s="461">
        <v>0</v>
      </c>
      <c r="T36" s="462">
        <v>188846</v>
      </c>
      <c r="U36" s="463">
        <v>0</v>
      </c>
      <c r="V36" s="88" t="s">
        <v>230</v>
      </c>
    </row>
    <row r="37" spans="1:22" s="40" customFormat="1" ht="15" customHeight="1">
      <c r="A37" s="115" t="s">
        <v>445</v>
      </c>
      <c r="B37" s="93"/>
      <c r="C37" s="93"/>
      <c r="D37" s="93"/>
      <c r="E37" s="93"/>
      <c r="F37" s="93"/>
      <c r="G37" s="93"/>
      <c r="H37" s="116"/>
      <c r="I37" s="116"/>
      <c r="J37" s="116"/>
      <c r="K37" s="93"/>
      <c r="L37" s="116"/>
      <c r="M37" s="116"/>
      <c r="N37" s="116"/>
      <c r="O37" s="93"/>
      <c r="P37" s="432"/>
      <c r="Q37" s="432"/>
      <c r="R37" s="432"/>
      <c r="S37" s="433"/>
      <c r="T37" s="434"/>
      <c r="U37" s="435"/>
      <c r="V37" s="118" t="s">
        <v>446</v>
      </c>
    </row>
    <row r="38" spans="1:22" s="40" customFormat="1" ht="15" customHeight="1">
      <c r="A38" s="478" t="s">
        <v>527</v>
      </c>
      <c r="B38" s="478"/>
      <c r="C38" s="478"/>
      <c r="D38" s="478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117"/>
      <c r="U38" s="94"/>
      <c r="V38" s="94" t="s">
        <v>500</v>
      </c>
    </row>
    <row r="41" spans="1:22">
      <c r="K41" s="396"/>
    </row>
  </sheetData>
  <mergeCells count="5">
    <mergeCell ref="C5:F5"/>
    <mergeCell ref="G5:J5"/>
    <mergeCell ref="K5:N5"/>
    <mergeCell ref="O5:U5"/>
    <mergeCell ref="A38:D38"/>
  </mergeCells>
  <phoneticPr fontId="22" type="noConversion"/>
  <printOptions horizontalCentered="1"/>
  <pageMargins left="0.39347222447395325" right="0.39347222447395325" top="0.55097222328186035" bottom="0.55097222328186035" header="0.51166665554046631" footer="0.51166665554046631"/>
  <pageSetup paperSize="9" scale="98" pageOrder="overThenDown" orientation="portrait" blackAndWhite="1" r:id="rId1"/>
  <headerFooter alignWithMargins="0"/>
  <colBreaks count="1" manualBreakCount="1">
    <brk id="10" max="42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view="pageBreakPreview" zoomScale="85" zoomScaleNormal="100" zoomScaleSheetLayoutView="85" workbookViewId="0">
      <pane xSplit="1" ySplit="8" topLeftCell="B9" activePane="bottomRight" state="frozen"/>
      <selection activeCell="A42" sqref="A42"/>
      <selection pane="topRight"/>
      <selection pane="bottomLeft"/>
      <selection pane="bottomRight" activeCell="A2" sqref="A2"/>
    </sheetView>
  </sheetViews>
  <sheetFormatPr defaultRowHeight="12"/>
  <cols>
    <col min="1" max="1" width="9.7109375" style="38" customWidth="1"/>
    <col min="2" max="8" width="11.7109375" style="38" customWidth="1"/>
    <col min="9" max="9" width="14.5703125" style="38" customWidth="1"/>
    <col min="10" max="16384" width="9.140625" style="38"/>
  </cols>
  <sheetData>
    <row r="1" spans="1:13" s="30" customFormat="1" ht="24.95" customHeight="1">
      <c r="A1" s="56" t="s">
        <v>365</v>
      </c>
      <c r="B1" s="57"/>
      <c r="C1" s="58"/>
    </row>
    <row r="2" spans="1:13" s="39" customFormat="1" ht="24.95" customHeight="1">
      <c r="A2" s="59" t="s">
        <v>312</v>
      </c>
      <c r="B2" s="60"/>
      <c r="C2" s="60"/>
      <c r="D2" s="60"/>
      <c r="E2" s="60"/>
      <c r="F2" s="61"/>
      <c r="G2" s="62"/>
      <c r="H2" s="62"/>
      <c r="I2" s="60"/>
    </row>
    <row r="3" spans="1:13" s="31" customFormat="1" ht="23.1" customHeight="1">
      <c r="A3" s="63" t="s">
        <v>4</v>
      </c>
      <c r="B3" s="64"/>
      <c r="C3" s="64"/>
      <c r="D3" s="64"/>
      <c r="E3" s="64"/>
      <c r="F3" s="64"/>
      <c r="G3" s="64"/>
      <c r="H3" s="64"/>
      <c r="I3" s="64"/>
    </row>
    <row r="4" spans="1:13" s="32" customFormat="1" ht="15" customHeight="1">
      <c r="A4" s="32" t="s">
        <v>438</v>
      </c>
      <c r="I4" s="33" t="s">
        <v>449</v>
      </c>
    </row>
    <row r="5" spans="1:13" s="34" customFormat="1" ht="15.75" customHeight="1">
      <c r="A5" s="65" t="s">
        <v>40</v>
      </c>
      <c r="B5" s="66" t="s">
        <v>407</v>
      </c>
      <c r="C5" s="66" t="s">
        <v>181</v>
      </c>
      <c r="D5" s="66" t="s">
        <v>159</v>
      </c>
      <c r="E5" s="67" t="s">
        <v>189</v>
      </c>
      <c r="F5" s="66" t="s">
        <v>138</v>
      </c>
      <c r="G5" s="66" t="s">
        <v>161</v>
      </c>
      <c r="H5" s="66" t="s">
        <v>93</v>
      </c>
      <c r="I5" s="68" t="s">
        <v>122</v>
      </c>
    </row>
    <row r="6" spans="1:13" s="34" customFormat="1" ht="18" customHeight="1">
      <c r="A6" s="69"/>
      <c r="B6" s="70"/>
      <c r="C6" s="70"/>
      <c r="D6" s="71"/>
      <c r="E6" s="71"/>
      <c r="F6" s="72"/>
      <c r="G6" s="70"/>
      <c r="H6" s="70"/>
      <c r="I6" s="73"/>
    </row>
    <row r="7" spans="1:13" s="34" customFormat="1" ht="15.75" customHeight="1">
      <c r="A7" s="69"/>
      <c r="B7" s="70"/>
      <c r="C7" s="70"/>
      <c r="D7" s="72"/>
      <c r="E7" s="70"/>
      <c r="F7" s="70"/>
      <c r="G7" s="70"/>
      <c r="H7" s="70"/>
      <c r="I7" s="73"/>
    </row>
    <row r="8" spans="1:13" s="34" customFormat="1" ht="15.75" customHeight="1">
      <c r="A8" s="74" t="s">
        <v>113</v>
      </c>
      <c r="B8" s="75" t="s">
        <v>108</v>
      </c>
      <c r="C8" s="75" t="s">
        <v>264</v>
      </c>
      <c r="D8" s="75" t="s">
        <v>73</v>
      </c>
      <c r="E8" s="75" t="s">
        <v>249</v>
      </c>
      <c r="F8" s="75" t="s">
        <v>316</v>
      </c>
      <c r="G8" s="75" t="s">
        <v>232</v>
      </c>
      <c r="H8" s="75" t="s">
        <v>488</v>
      </c>
      <c r="I8" s="76" t="s">
        <v>80</v>
      </c>
    </row>
    <row r="9" spans="1:13" s="52" customFormat="1" ht="19.5" customHeight="1">
      <c r="A9" s="77">
        <v>2015</v>
      </c>
      <c r="B9" s="78">
        <v>149843</v>
      </c>
      <c r="C9" s="79">
        <v>93588</v>
      </c>
      <c r="D9" s="79">
        <v>6360</v>
      </c>
      <c r="E9" s="79">
        <v>44594</v>
      </c>
      <c r="F9" s="79">
        <v>1545</v>
      </c>
      <c r="G9" s="79">
        <v>3237</v>
      </c>
      <c r="H9" s="79">
        <v>518</v>
      </c>
      <c r="I9" s="80">
        <v>2015</v>
      </c>
    </row>
    <row r="10" spans="1:13" s="52" customFormat="1" ht="19.5" customHeight="1">
      <c r="A10" s="77">
        <v>2016</v>
      </c>
      <c r="B10" s="78">
        <v>157682</v>
      </c>
      <c r="C10" s="79">
        <v>98795</v>
      </c>
      <c r="D10" s="79">
        <v>5680</v>
      </c>
      <c r="E10" s="79">
        <v>47538</v>
      </c>
      <c r="F10" s="79">
        <v>1700</v>
      </c>
      <c r="G10" s="79">
        <v>3320</v>
      </c>
      <c r="H10" s="79">
        <v>649</v>
      </c>
      <c r="I10" s="80">
        <v>2016</v>
      </c>
    </row>
    <row r="11" spans="1:13" s="52" customFormat="1" ht="19.5" customHeight="1">
      <c r="A11" s="77">
        <v>2017</v>
      </c>
      <c r="B11" s="81">
        <v>160867</v>
      </c>
      <c r="C11" s="82">
        <v>102009</v>
      </c>
      <c r="D11" s="82">
        <v>4396</v>
      </c>
      <c r="E11" s="82">
        <v>48699</v>
      </c>
      <c r="F11" s="82">
        <v>1612</v>
      </c>
      <c r="G11" s="82">
        <v>4151</v>
      </c>
      <c r="H11" s="82">
        <v>0</v>
      </c>
      <c r="I11" s="80">
        <v>2017</v>
      </c>
    </row>
    <row r="12" spans="1:13" s="52" customFormat="1" ht="19.5" customHeight="1">
      <c r="A12" s="77">
        <v>2018</v>
      </c>
      <c r="B12" s="81">
        <v>168040</v>
      </c>
      <c r="C12" s="82">
        <v>107280</v>
      </c>
      <c r="D12" s="82">
        <v>3751</v>
      </c>
      <c r="E12" s="82">
        <v>50712</v>
      </c>
      <c r="F12" s="82">
        <v>1652</v>
      </c>
      <c r="G12" s="82">
        <v>4645</v>
      </c>
      <c r="H12" s="82">
        <v>0</v>
      </c>
      <c r="I12" s="80">
        <v>2018</v>
      </c>
    </row>
    <row r="13" spans="1:13" s="52" customFormat="1" ht="19.5" customHeight="1">
      <c r="A13" s="77">
        <v>2019</v>
      </c>
      <c r="B13" s="81">
        <v>177792.285</v>
      </c>
      <c r="C13" s="82">
        <v>113223.54700000001</v>
      </c>
      <c r="D13" s="82">
        <v>4545.6000000000004</v>
      </c>
      <c r="E13" s="82">
        <v>50291.563000000002</v>
      </c>
      <c r="F13" s="82">
        <v>1316.682</v>
      </c>
      <c r="G13" s="82">
        <v>8404.893</v>
      </c>
      <c r="H13" s="82">
        <v>10</v>
      </c>
      <c r="I13" s="80">
        <v>2019</v>
      </c>
    </row>
    <row r="14" spans="1:13" s="53" customFormat="1" ht="39.950000000000003" customHeight="1">
      <c r="A14" s="83">
        <v>2020</v>
      </c>
      <c r="B14" s="84">
        <f>SUM(B15:B36)</f>
        <v>175535.652</v>
      </c>
      <c r="C14" s="84">
        <f t="shared" ref="C14:H14" si="0">SUM(C15:C36)</f>
        <v>114503.89100000003</v>
      </c>
      <c r="D14" s="84">
        <f t="shared" si="0"/>
        <v>4509.509</v>
      </c>
      <c r="E14" s="84">
        <f t="shared" si="0"/>
        <v>49382.059000000001</v>
      </c>
      <c r="F14" s="84">
        <f t="shared" si="0"/>
        <v>1302.8679999999999</v>
      </c>
      <c r="G14" s="84">
        <f t="shared" si="0"/>
        <v>5721.6450000000004</v>
      </c>
      <c r="H14" s="84">
        <f t="shared" si="0"/>
        <v>115.68</v>
      </c>
      <c r="I14" s="85">
        <f>A14</f>
        <v>2020</v>
      </c>
      <c r="J14" s="383"/>
      <c r="K14" s="383"/>
      <c r="L14" s="383"/>
      <c r="M14" s="383"/>
    </row>
    <row r="15" spans="1:13" s="35" customFormat="1" ht="17.45" customHeight="1">
      <c r="A15" s="86" t="s">
        <v>206</v>
      </c>
      <c r="B15" s="411">
        <f>SUM(C15:H15)</f>
        <v>25040.876</v>
      </c>
      <c r="C15" s="412">
        <v>15924.808999999999</v>
      </c>
      <c r="D15" s="412">
        <v>0</v>
      </c>
      <c r="E15" s="412">
        <v>7639.51</v>
      </c>
      <c r="F15" s="412">
        <v>524.42700000000002</v>
      </c>
      <c r="G15" s="412">
        <v>952.13</v>
      </c>
      <c r="H15" s="412">
        <v>0</v>
      </c>
      <c r="I15" s="88" t="s">
        <v>419</v>
      </c>
    </row>
    <row r="16" spans="1:13" s="35" customFormat="1" ht="17.45" customHeight="1">
      <c r="A16" s="86" t="s">
        <v>188</v>
      </c>
      <c r="B16" s="411">
        <f t="shared" ref="B16:B36" si="1">SUM(C16:H16)</f>
        <v>27796.804</v>
      </c>
      <c r="C16" s="412">
        <v>18698.703000000001</v>
      </c>
      <c r="D16" s="412">
        <v>2506.2800000000002</v>
      </c>
      <c r="E16" s="412">
        <v>5325.7139999999999</v>
      </c>
      <c r="F16" s="412">
        <v>278.87700000000001</v>
      </c>
      <c r="G16" s="412">
        <v>987.23</v>
      </c>
      <c r="H16" s="412">
        <v>0</v>
      </c>
      <c r="I16" s="88" t="s">
        <v>257</v>
      </c>
    </row>
    <row r="17" spans="1:9" s="35" customFormat="1" ht="17.45" customHeight="1">
      <c r="A17" s="86" t="s">
        <v>169</v>
      </c>
      <c r="B17" s="411">
        <f t="shared" si="1"/>
        <v>26538.076000000001</v>
      </c>
      <c r="C17" s="412">
        <v>19024.162</v>
      </c>
      <c r="D17" s="412">
        <v>0</v>
      </c>
      <c r="E17" s="412">
        <v>7117.4070000000002</v>
      </c>
      <c r="F17" s="412">
        <v>70.846000000000004</v>
      </c>
      <c r="G17" s="412">
        <v>325.661</v>
      </c>
      <c r="H17" s="412">
        <v>0</v>
      </c>
      <c r="I17" s="88" t="s">
        <v>254</v>
      </c>
    </row>
    <row r="18" spans="1:9" s="35" customFormat="1" ht="17.45" customHeight="1">
      <c r="A18" s="86" t="s">
        <v>207</v>
      </c>
      <c r="B18" s="411">
        <f t="shared" si="1"/>
        <v>11565.107000000002</v>
      </c>
      <c r="C18" s="412">
        <v>7087.0709999999999</v>
      </c>
      <c r="D18" s="412">
        <v>0</v>
      </c>
      <c r="E18" s="412">
        <v>4468.22</v>
      </c>
      <c r="F18" s="412">
        <v>0</v>
      </c>
      <c r="G18" s="412">
        <v>0</v>
      </c>
      <c r="H18" s="412">
        <v>9.8160000000000007</v>
      </c>
      <c r="I18" s="88" t="s">
        <v>104</v>
      </c>
    </row>
    <row r="19" spans="1:9" s="35" customFormat="1" ht="17.45" customHeight="1">
      <c r="A19" s="86" t="s">
        <v>208</v>
      </c>
      <c r="B19" s="411">
        <f t="shared" si="1"/>
        <v>14348.403999999999</v>
      </c>
      <c r="C19" s="412">
        <v>9030.31</v>
      </c>
      <c r="D19" s="412">
        <v>0</v>
      </c>
      <c r="E19" s="412">
        <v>3791.9520000000002</v>
      </c>
      <c r="F19" s="412">
        <v>0</v>
      </c>
      <c r="G19" s="412">
        <v>1526.1420000000001</v>
      </c>
      <c r="H19" s="412">
        <v>0</v>
      </c>
      <c r="I19" s="88" t="s">
        <v>323</v>
      </c>
    </row>
    <row r="20" spans="1:9" s="35" customFormat="1" ht="24.75" customHeight="1">
      <c r="A20" s="86" t="s">
        <v>196</v>
      </c>
      <c r="B20" s="411">
        <f t="shared" si="1"/>
        <v>3433.9969999999998</v>
      </c>
      <c r="C20" s="412">
        <v>2042.3920000000001</v>
      </c>
      <c r="D20" s="412">
        <v>0</v>
      </c>
      <c r="E20" s="412">
        <v>1388.9690000000001</v>
      </c>
      <c r="F20" s="412">
        <v>2.6360000000000001</v>
      </c>
      <c r="G20" s="412">
        <v>0</v>
      </c>
      <c r="H20" s="412">
        <v>0</v>
      </c>
      <c r="I20" s="88" t="s">
        <v>252</v>
      </c>
    </row>
    <row r="21" spans="1:9" s="35" customFormat="1" ht="17.45" customHeight="1">
      <c r="A21" s="86" t="s">
        <v>162</v>
      </c>
      <c r="B21" s="411">
        <f t="shared" si="1"/>
        <v>2189.16</v>
      </c>
      <c r="C21" s="412">
        <v>1661.433</v>
      </c>
      <c r="D21" s="412">
        <v>303.971</v>
      </c>
      <c r="E21" s="412">
        <v>221.756</v>
      </c>
      <c r="F21" s="412">
        <v>2</v>
      </c>
      <c r="G21" s="412">
        <v>0</v>
      </c>
      <c r="H21" s="412">
        <v>0</v>
      </c>
      <c r="I21" s="88" t="s">
        <v>311</v>
      </c>
    </row>
    <row r="22" spans="1:9" s="35" customFormat="1" ht="17.45" customHeight="1">
      <c r="A22" s="86" t="s">
        <v>166</v>
      </c>
      <c r="B22" s="411">
        <f t="shared" si="1"/>
        <v>1794.346</v>
      </c>
      <c r="C22" s="412">
        <v>1107.182</v>
      </c>
      <c r="D22" s="412">
        <v>366.91500000000002</v>
      </c>
      <c r="E22" s="412">
        <v>316.66000000000003</v>
      </c>
      <c r="F22" s="412">
        <v>3.589</v>
      </c>
      <c r="G22" s="412">
        <v>0</v>
      </c>
      <c r="H22" s="412">
        <v>0</v>
      </c>
      <c r="I22" s="88" t="s">
        <v>259</v>
      </c>
    </row>
    <row r="23" spans="1:9" s="35" customFormat="1" ht="17.45" customHeight="1">
      <c r="A23" s="86" t="s">
        <v>182</v>
      </c>
      <c r="B23" s="411">
        <f t="shared" si="1"/>
        <v>4353.1150000000007</v>
      </c>
      <c r="C23" s="412">
        <v>3336.5070000000001</v>
      </c>
      <c r="D23" s="412">
        <v>310.34699999999998</v>
      </c>
      <c r="E23" s="412">
        <v>697.33600000000001</v>
      </c>
      <c r="F23" s="412">
        <v>8.9250000000000007</v>
      </c>
      <c r="G23" s="412">
        <v>0</v>
      </c>
      <c r="H23" s="412">
        <v>0</v>
      </c>
      <c r="I23" s="88" t="s">
        <v>213</v>
      </c>
    </row>
    <row r="24" spans="1:9" s="35" customFormat="1" ht="29.1" customHeight="1">
      <c r="A24" s="86" t="s">
        <v>145</v>
      </c>
      <c r="B24" s="411">
        <f t="shared" si="1"/>
        <v>2223.5190000000002</v>
      </c>
      <c r="C24" s="412">
        <v>1474.748</v>
      </c>
      <c r="D24" s="412">
        <v>0</v>
      </c>
      <c r="E24" s="412">
        <v>723.45799999999997</v>
      </c>
      <c r="F24" s="412">
        <v>25.312999999999999</v>
      </c>
      <c r="G24" s="412">
        <v>0</v>
      </c>
      <c r="H24" s="412">
        <v>0</v>
      </c>
      <c r="I24" s="88" t="s">
        <v>271</v>
      </c>
    </row>
    <row r="25" spans="1:9" s="35" customFormat="1" ht="17.45" customHeight="1">
      <c r="A25" s="86" t="s">
        <v>168</v>
      </c>
      <c r="B25" s="411">
        <f t="shared" si="1"/>
        <v>5992.6309999999994</v>
      </c>
      <c r="C25" s="412">
        <v>4067.1750000000002</v>
      </c>
      <c r="D25" s="412">
        <v>102.29</v>
      </c>
      <c r="E25" s="412">
        <v>1764.614</v>
      </c>
      <c r="F25" s="412">
        <v>8.4239999999999995</v>
      </c>
      <c r="G25" s="412">
        <v>50.128</v>
      </c>
      <c r="H25" s="412">
        <v>0</v>
      </c>
      <c r="I25" s="88" t="s">
        <v>241</v>
      </c>
    </row>
    <row r="26" spans="1:9" s="35" customFormat="1" ht="17.45" customHeight="1">
      <c r="A26" s="86" t="s">
        <v>173</v>
      </c>
      <c r="B26" s="411">
        <f t="shared" si="1"/>
        <v>3752.0780000000004</v>
      </c>
      <c r="C26" s="412">
        <v>2079.7860000000001</v>
      </c>
      <c r="D26" s="412">
        <v>0</v>
      </c>
      <c r="E26" s="412">
        <v>1008.59</v>
      </c>
      <c r="F26" s="412">
        <v>13.558</v>
      </c>
      <c r="G26" s="412">
        <v>650.14400000000001</v>
      </c>
      <c r="H26" s="412">
        <v>0</v>
      </c>
      <c r="I26" s="88" t="s">
        <v>297</v>
      </c>
    </row>
    <row r="27" spans="1:9" s="35" customFormat="1" ht="17.45" customHeight="1">
      <c r="A27" s="86" t="s">
        <v>163</v>
      </c>
      <c r="B27" s="411">
        <f t="shared" si="1"/>
        <v>2402.2960000000003</v>
      </c>
      <c r="C27" s="412">
        <v>1514.6849999999999</v>
      </c>
      <c r="D27" s="412">
        <v>0</v>
      </c>
      <c r="E27" s="412">
        <v>880.11900000000003</v>
      </c>
      <c r="F27" s="412">
        <v>7.492</v>
      </c>
      <c r="G27" s="412">
        <v>0</v>
      </c>
      <c r="H27" s="412">
        <v>0</v>
      </c>
      <c r="I27" s="88" t="s">
        <v>251</v>
      </c>
    </row>
    <row r="28" spans="1:9" s="35" customFormat="1" ht="21.75" customHeight="1">
      <c r="A28" s="86" t="s">
        <v>176</v>
      </c>
      <c r="B28" s="411">
        <f t="shared" si="1"/>
        <v>5442.4190000000008</v>
      </c>
      <c r="C28" s="412">
        <v>3405.7550000000001</v>
      </c>
      <c r="D28" s="412">
        <v>0</v>
      </c>
      <c r="E28" s="412">
        <v>1375.318</v>
      </c>
      <c r="F28" s="412">
        <v>7.3849999999999998</v>
      </c>
      <c r="G28" s="412">
        <v>653.96100000000001</v>
      </c>
      <c r="H28" s="412">
        <v>0</v>
      </c>
      <c r="I28" s="88" t="s">
        <v>226</v>
      </c>
    </row>
    <row r="29" spans="1:9" s="35" customFormat="1" ht="17.45" customHeight="1">
      <c r="A29" s="86" t="s">
        <v>178</v>
      </c>
      <c r="B29" s="411">
        <f t="shared" si="1"/>
        <v>6860.14</v>
      </c>
      <c r="C29" s="412">
        <v>3927.2310000000002</v>
      </c>
      <c r="D29" s="412">
        <v>0</v>
      </c>
      <c r="E29" s="412">
        <v>2775.2979999999998</v>
      </c>
      <c r="F29" s="412">
        <v>51.747</v>
      </c>
      <c r="G29" s="412">
        <v>0</v>
      </c>
      <c r="H29" s="412">
        <v>105.864</v>
      </c>
      <c r="I29" s="88" t="s">
        <v>222</v>
      </c>
    </row>
    <row r="30" spans="1:9" s="35" customFormat="1" ht="17.45" customHeight="1">
      <c r="A30" s="86" t="s">
        <v>187</v>
      </c>
      <c r="B30" s="411">
        <f t="shared" si="1"/>
        <v>9306.56</v>
      </c>
      <c r="C30" s="412">
        <v>5240.3419999999996</v>
      </c>
      <c r="D30" s="412">
        <v>0</v>
      </c>
      <c r="E30" s="412">
        <v>3479.6379999999999</v>
      </c>
      <c r="F30" s="412">
        <v>75.897999999999996</v>
      </c>
      <c r="G30" s="412">
        <v>510.68200000000002</v>
      </c>
      <c r="H30" s="412">
        <v>0</v>
      </c>
      <c r="I30" s="88" t="s">
        <v>263</v>
      </c>
    </row>
    <row r="31" spans="1:9" s="35" customFormat="1" ht="17.45" customHeight="1">
      <c r="A31" s="86" t="s">
        <v>175</v>
      </c>
      <c r="B31" s="411">
        <f t="shared" si="1"/>
        <v>3118.5520000000001</v>
      </c>
      <c r="C31" s="412">
        <v>2041.078</v>
      </c>
      <c r="D31" s="412">
        <v>0</v>
      </c>
      <c r="E31" s="412">
        <v>1013.576</v>
      </c>
      <c r="F31" s="412">
        <v>63.898000000000003</v>
      </c>
      <c r="G31" s="412">
        <v>0</v>
      </c>
      <c r="H31" s="412">
        <v>0</v>
      </c>
      <c r="I31" s="88" t="s">
        <v>303</v>
      </c>
    </row>
    <row r="32" spans="1:9" s="35" customFormat="1" ht="24.75" customHeight="1">
      <c r="A32" s="86" t="s">
        <v>171</v>
      </c>
      <c r="B32" s="411">
        <f t="shared" si="1"/>
        <v>4428.1500000000005</v>
      </c>
      <c r="C32" s="412">
        <v>2981.2060000000001</v>
      </c>
      <c r="D32" s="412">
        <v>0</v>
      </c>
      <c r="E32" s="412">
        <v>1341.4929999999999</v>
      </c>
      <c r="F32" s="412">
        <v>43.768000000000001</v>
      </c>
      <c r="G32" s="412">
        <v>61.683</v>
      </c>
      <c r="H32" s="412">
        <v>0</v>
      </c>
      <c r="I32" s="88" t="s">
        <v>334</v>
      </c>
    </row>
    <row r="33" spans="1:9" s="35" customFormat="1" ht="17.45" customHeight="1">
      <c r="A33" s="86" t="s">
        <v>174</v>
      </c>
      <c r="B33" s="411">
        <f t="shared" si="1"/>
        <v>3457.2359999999999</v>
      </c>
      <c r="C33" s="412">
        <v>2239.2199999999998</v>
      </c>
      <c r="D33" s="412">
        <v>919.70600000000002</v>
      </c>
      <c r="E33" s="412">
        <v>250.13</v>
      </c>
      <c r="F33" s="412">
        <v>48.18</v>
      </c>
      <c r="G33" s="412">
        <v>0</v>
      </c>
      <c r="H33" s="412">
        <v>0</v>
      </c>
      <c r="I33" s="88" t="s">
        <v>338</v>
      </c>
    </row>
    <row r="34" spans="1:9" s="35" customFormat="1" ht="17.45" customHeight="1">
      <c r="A34" s="86" t="s">
        <v>164</v>
      </c>
      <c r="B34" s="411">
        <f t="shared" si="1"/>
        <v>4804.0439999999999</v>
      </c>
      <c r="C34" s="412">
        <v>3190.172</v>
      </c>
      <c r="D34" s="412">
        <v>0</v>
      </c>
      <c r="E34" s="412">
        <v>1567.2629999999999</v>
      </c>
      <c r="F34" s="412">
        <v>46.609000000000002</v>
      </c>
      <c r="G34" s="412">
        <v>0</v>
      </c>
      <c r="H34" s="412">
        <v>0</v>
      </c>
      <c r="I34" s="88" t="s">
        <v>218</v>
      </c>
    </row>
    <row r="35" spans="1:9" s="35" customFormat="1" ht="17.45" customHeight="1">
      <c r="A35" s="86" t="s">
        <v>165</v>
      </c>
      <c r="B35" s="411">
        <f t="shared" si="1"/>
        <v>3517.0830000000001</v>
      </c>
      <c r="C35" s="412">
        <v>2230.183</v>
      </c>
      <c r="D35" s="412">
        <v>0</v>
      </c>
      <c r="E35" s="412">
        <v>1272.529</v>
      </c>
      <c r="F35" s="412">
        <v>14.371</v>
      </c>
      <c r="G35" s="412">
        <v>0</v>
      </c>
      <c r="H35" s="412">
        <v>0</v>
      </c>
      <c r="I35" s="88" t="s">
        <v>256</v>
      </c>
    </row>
    <row r="36" spans="1:9" s="35" customFormat="1" ht="17.45" customHeight="1">
      <c r="A36" s="86" t="s">
        <v>209</v>
      </c>
      <c r="B36" s="411">
        <f t="shared" si="1"/>
        <v>3171.0590000000002</v>
      </c>
      <c r="C36" s="412">
        <v>2199.741</v>
      </c>
      <c r="D36" s="412">
        <v>0</v>
      </c>
      <c r="E36" s="412">
        <v>962.50900000000001</v>
      </c>
      <c r="F36" s="412">
        <v>4.9249999999999998</v>
      </c>
      <c r="G36" s="412">
        <v>3.8839999999999999</v>
      </c>
      <c r="H36" s="412">
        <v>0</v>
      </c>
      <c r="I36" s="88" t="s">
        <v>230</v>
      </c>
    </row>
    <row r="37" spans="1:9" s="52" customFormat="1" ht="6" customHeight="1">
      <c r="A37" s="89"/>
      <c r="B37" s="90"/>
      <c r="C37" s="91"/>
      <c r="D37" s="91"/>
      <c r="E37" s="91"/>
      <c r="F37" s="91"/>
      <c r="G37" s="91"/>
      <c r="H37" s="91"/>
      <c r="I37" s="92"/>
    </row>
    <row r="38" spans="1:9" s="40" customFormat="1" ht="15" customHeight="1">
      <c r="A38" s="478" t="s">
        <v>527</v>
      </c>
      <c r="B38" s="478"/>
      <c r="C38" s="478"/>
      <c r="D38" s="478"/>
      <c r="E38" s="93"/>
      <c r="F38" s="93"/>
      <c r="G38" s="93"/>
      <c r="H38" s="93"/>
      <c r="I38" s="94" t="s">
        <v>500</v>
      </c>
    </row>
  </sheetData>
  <mergeCells count="1">
    <mergeCell ref="A38:D38"/>
  </mergeCells>
  <phoneticPr fontId="22" type="noConversion"/>
  <printOptions horizontalCentered="1"/>
  <pageMargins left="0.39347222447395325" right="0.39347222447395325" top="0.55097222328186035" bottom="0.55097222328186035" header="0.51138889789581299" footer="0.51138889789581299"/>
  <pageSetup paperSize="9" pageOrder="overThenDown" orientation="portrait" blackAndWhite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view="pageBreakPreview" zoomScale="85" zoomScaleNormal="100" zoomScaleSheetLayoutView="85" workbookViewId="0">
      <pane xSplit="1" ySplit="8" topLeftCell="B9" activePane="bottomRight" state="frozen"/>
      <selection activeCell="A42" sqref="A42"/>
      <selection pane="topRight"/>
      <selection pane="bottomLeft"/>
      <selection pane="bottomRight" activeCell="A2" sqref="A2"/>
    </sheetView>
  </sheetViews>
  <sheetFormatPr defaultRowHeight="12"/>
  <cols>
    <col min="1" max="1" width="15.7109375" style="38" customWidth="1"/>
    <col min="2" max="2" width="10.5703125" style="38" customWidth="1"/>
    <col min="3" max="3" width="10.42578125" style="38" customWidth="1"/>
    <col min="4" max="5" width="10.28515625" style="38" customWidth="1"/>
    <col min="6" max="6" width="10.5703125" style="38" customWidth="1"/>
    <col min="7" max="7" width="9.85546875" style="38" customWidth="1"/>
    <col min="8" max="8" width="9.5703125" style="38" customWidth="1"/>
    <col min="9" max="9" width="17.7109375" style="38" customWidth="1"/>
    <col min="10" max="16384" width="9.140625" style="38"/>
  </cols>
  <sheetData>
    <row r="1" spans="1:9" s="30" customFormat="1" ht="24.95" customHeight="1">
      <c r="B1" s="57"/>
      <c r="C1" s="58"/>
      <c r="I1" s="95" t="s">
        <v>347</v>
      </c>
    </row>
    <row r="2" spans="1:9" s="39" customFormat="1" ht="24.95" customHeight="1">
      <c r="A2" s="59" t="s">
        <v>284</v>
      </c>
      <c r="B2" s="60"/>
      <c r="C2" s="60"/>
      <c r="D2" s="60"/>
      <c r="E2" s="60"/>
      <c r="F2" s="61"/>
      <c r="G2" s="62"/>
      <c r="H2" s="60"/>
      <c r="I2" s="60"/>
    </row>
    <row r="3" spans="1:9" s="31" customFormat="1" ht="23.1" customHeight="1">
      <c r="A3" s="63" t="s">
        <v>7</v>
      </c>
      <c r="B3" s="64"/>
      <c r="C3" s="64"/>
      <c r="D3" s="64"/>
      <c r="E3" s="64"/>
      <c r="F3" s="64"/>
      <c r="G3" s="64"/>
      <c r="H3" s="64"/>
      <c r="I3" s="64"/>
    </row>
    <row r="4" spans="1:9" s="32" customFormat="1" ht="15" customHeight="1">
      <c r="A4" s="32" t="s">
        <v>439</v>
      </c>
      <c r="I4" s="33" t="s">
        <v>448</v>
      </c>
    </row>
    <row r="5" spans="1:9" s="34" customFormat="1" ht="15.75" customHeight="1">
      <c r="A5" s="288" t="s">
        <v>40</v>
      </c>
      <c r="B5" s="289" t="s">
        <v>407</v>
      </c>
      <c r="C5" s="289" t="s">
        <v>181</v>
      </c>
      <c r="D5" s="289" t="s">
        <v>159</v>
      </c>
      <c r="E5" s="290" t="s">
        <v>189</v>
      </c>
      <c r="F5" s="289" t="s">
        <v>138</v>
      </c>
      <c r="G5" s="289" t="s">
        <v>161</v>
      </c>
      <c r="H5" s="289" t="s">
        <v>93</v>
      </c>
      <c r="I5" s="291" t="s">
        <v>122</v>
      </c>
    </row>
    <row r="6" spans="1:9" s="34" customFormat="1" ht="15.75" customHeight="1">
      <c r="A6" s="292"/>
      <c r="B6" s="293"/>
      <c r="C6" s="293"/>
      <c r="D6" s="294"/>
      <c r="E6" s="294"/>
      <c r="F6" s="295"/>
      <c r="G6" s="293"/>
      <c r="H6" s="293"/>
      <c r="I6" s="296"/>
    </row>
    <row r="7" spans="1:9" s="34" customFormat="1" ht="15.75" customHeight="1">
      <c r="A7" s="292"/>
      <c r="B7" s="293"/>
      <c r="C7" s="293"/>
      <c r="D7" s="295"/>
      <c r="E7" s="293"/>
      <c r="F7" s="293"/>
      <c r="G7" s="293"/>
      <c r="H7" s="293"/>
      <c r="I7" s="296"/>
    </row>
    <row r="8" spans="1:9" s="34" customFormat="1" ht="15.75" customHeight="1">
      <c r="A8" s="297" t="s">
        <v>113</v>
      </c>
      <c r="B8" s="298" t="s">
        <v>108</v>
      </c>
      <c r="C8" s="298" t="s">
        <v>264</v>
      </c>
      <c r="D8" s="298" t="s">
        <v>73</v>
      </c>
      <c r="E8" s="298" t="s">
        <v>249</v>
      </c>
      <c r="F8" s="298" t="s">
        <v>316</v>
      </c>
      <c r="G8" s="298" t="s">
        <v>232</v>
      </c>
      <c r="H8" s="298" t="s">
        <v>12</v>
      </c>
      <c r="I8" s="299" t="s">
        <v>80</v>
      </c>
    </row>
    <row r="9" spans="1:9" s="52" customFormat="1" ht="18.600000000000001" customHeight="1">
      <c r="A9" s="126">
        <v>2015</v>
      </c>
      <c r="B9" s="300">
        <v>123664</v>
      </c>
      <c r="C9" s="300">
        <v>58308</v>
      </c>
      <c r="D9" s="300">
        <v>7038</v>
      </c>
      <c r="E9" s="300">
        <v>54005</v>
      </c>
      <c r="F9" s="300">
        <v>1875</v>
      </c>
      <c r="G9" s="300">
        <v>1863</v>
      </c>
      <c r="H9" s="300">
        <v>575</v>
      </c>
      <c r="I9" s="128">
        <v>2015</v>
      </c>
    </row>
    <row r="10" spans="1:9" s="52" customFormat="1" ht="20.25" customHeight="1">
      <c r="A10" s="126">
        <v>2016</v>
      </c>
      <c r="B10" s="300">
        <v>131526</v>
      </c>
      <c r="C10" s="300">
        <v>62101</v>
      </c>
      <c r="D10" s="300">
        <v>6978</v>
      </c>
      <c r="E10" s="300">
        <v>57838</v>
      </c>
      <c r="F10" s="300">
        <v>1848</v>
      </c>
      <c r="G10" s="300">
        <v>2050</v>
      </c>
      <c r="H10" s="300">
        <v>712</v>
      </c>
      <c r="I10" s="128">
        <v>2016</v>
      </c>
    </row>
    <row r="11" spans="1:9" s="52" customFormat="1" ht="20.25" customHeight="1">
      <c r="A11" s="126">
        <v>2017</v>
      </c>
      <c r="B11" s="300">
        <v>137860</v>
      </c>
      <c r="C11" s="300">
        <v>66421</v>
      </c>
      <c r="D11" s="300">
        <v>5560</v>
      </c>
      <c r="E11" s="300">
        <v>60958</v>
      </c>
      <c r="F11" s="300">
        <v>1951</v>
      </c>
      <c r="G11" s="300">
        <v>2970</v>
      </c>
      <c r="H11" s="300">
        <v>0</v>
      </c>
      <c r="I11" s="128">
        <v>2017</v>
      </c>
    </row>
    <row r="12" spans="1:9" s="52" customFormat="1" ht="20.25" customHeight="1">
      <c r="A12" s="126">
        <v>2018</v>
      </c>
      <c r="B12" s="300">
        <v>147216</v>
      </c>
      <c r="C12" s="300">
        <v>71035</v>
      </c>
      <c r="D12" s="300">
        <v>6329</v>
      </c>
      <c r="E12" s="300">
        <v>64313</v>
      </c>
      <c r="F12" s="300">
        <v>1986</v>
      </c>
      <c r="G12" s="300">
        <v>3553</v>
      </c>
      <c r="H12" s="300">
        <v>0</v>
      </c>
      <c r="I12" s="128">
        <v>2018</v>
      </c>
    </row>
    <row r="13" spans="1:9" s="52" customFormat="1" ht="20.25" customHeight="1">
      <c r="A13" s="126">
        <v>2019</v>
      </c>
      <c r="B13" s="300">
        <v>148248.35409999997</v>
      </c>
      <c r="C13" s="300">
        <v>73637.06985</v>
      </c>
      <c r="D13" s="300">
        <v>5879</v>
      </c>
      <c r="E13" s="300">
        <v>61507.103519999997</v>
      </c>
      <c r="F13" s="300">
        <v>1523.3480799999998</v>
      </c>
      <c r="G13" s="300">
        <v>5692.9</v>
      </c>
      <c r="H13" s="300">
        <v>8.9326500000000006</v>
      </c>
      <c r="I13" s="128">
        <v>2019</v>
      </c>
    </row>
    <row r="14" spans="1:9" s="53" customFormat="1" ht="41.1" customHeight="1">
      <c r="A14" s="83">
        <f>A13+1</f>
        <v>2020</v>
      </c>
      <c r="B14" s="301">
        <f>SUM(B15:B36)</f>
        <v>145930.21900000001</v>
      </c>
      <c r="C14" s="301">
        <f t="shared" ref="C14:H14" si="0">SUM(C15:C36)</f>
        <v>73705.090999999986</v>
      </c>
      <c r="D14" s="301">
        <f t="shared" si="0"/>
        <v>5833.4800000000005</v>
      </c>
      <c r="E14" s="301">
        <f t="shared" si="0"/>
        <v>60603.613999999987</v>
      </c>
      <c r="F14" s="301">
        <f t="shared" si="0"/>
        <v>1502.1510000000001</v>
      </c>
      <c r="G14" s="301">
        <f t="shared" si="0"/>
        <v>4280.0389999999998</v>
      </c>
      <c r="H14" s="301">
        <f t="shared" si="0"/>
        <v>5.8440000000000003</v>
      </c>
      <c r="I14" s="85">
        <f>I13+1</f>
        <v>2020</v>
      </c>
    </row>
    <row r="15" spans="1:9" s="35" customFormat="1" ht="18" customHeight="1">
      <c r="A15" s="86" t="s">
        <v>206</v>
      </c>
      <c r="B15" s="413">
        <f>SUM(C15:H15)</f>
        <v>17497.992999999999</v>
      </c>
      <c r="C15" s="413">
        <v>8654.5859999999993</v>
      </c>
      <c r="D15" s="413">
        <v>0</v>
      </c>
      <c r="E15" s="413">
        <v>7384.3720000000003</v>
      </c>
      <c r="F15" s="413">
        <v>554.54700000000003</v>
      </c>
      <c r="G15" s="413">
        <v>904.48800000000006</v>
      </c>
      <c r="H15" s="413">
        <v>0</v>
      </c>
      <c r="I15" s="130" t="s">
        <v>235</v>
      </c>
    </row>
    <row r="16" spans="1:9" s="35" customFormat="1" ht="18" customHeight="1">
      <c r="A16" s="86" t="s">
        <v>188</v>
      </c>
      <c r="B16" s="413">
        <f t="shared" ref="B16:B36" si="1">SUM(C16:H16)</f>
        <v>27618.913</v>
      </c>
      <c r="C16" s="413">
        <v>12856.246999999999</v>
      </c>
      <c r="D16" s="413">
        <v>3290.9059999999999</v>
      </c>
      <c r="E16" s="413">
        <v>10497.558000000001</v>
      </c>
      <c r="F16" s="413">
        <v>359.42500000000001</v>
      </c>
      <c r="G16" s="413">
        <v>614.77700000000004</v>
      </c>
      <c r="H16" s="413">
        <v>0</v>
      </c>
      <c r="I16" s="130" t="s">
        <v>257</v>
      </c>
    </row>
    <row r="17" spans="1:9" s="35" customFormat="1" ht="18" customHeight="1">
      <c r="A17" s="86" t="s">
        <v>169</v>
      </c>
      <c r="B17" s="413">
        <f t="shared" si="1"/>
        <v>22798.522999999997</v>
      </c>
      <c r="C17" s="413">
        <v>13783.22</v>
      </c>
      <c r="D17" s="413">
        <v>0</v>
      </c>
      <c r="E17" s="413">
        <v>8701.84</v>
      </c>
      <c r="F17" s="413">
        <v>93.932000000000002</v>
      </c>
      <c r="G17" s="413">
        <v>219.53100000000001</v>
      </c>
      <c r="H17" s="413">
        <v>0</v>
      </c>
      <c r="I17" s="130" t="s">
        <v>254</v>
      </c>
    </row>
    <row r="18" spans="1:9" s="35" customFormat="1" ht="18" customHeight="1">
      <c r="A18" s="86" t="s">
        <v>207</v>
      </c>
      <c r="B18" s="413">
        <f t="shared" si="1"/>
        <v>8383.9489999999987</v>
      </c>
      <c r="C18" s="413">
        <v>3814.817</v>
      </c>
      <c r="D18" s="413">
        <v>0</v>
      </c>
      <c r="E18" s="413">
        <v>4563.2879999999996</v>
      </c>
      <c r="F18" s="413">
        <v>0</v>
      </c>
      <c r="G18" s="413">
        <v>0</v>
      </c>
      <c r="H18" s="413">
        <v>5.8440000000000003</v>
      </c>
      <c r="I18" s="130" t="s">
        <v>104</v>
      </c>
    </row>
    <row r="19" spans="1:9" s="35" customFormat="1" ht="18" customHeight="1">
      <c r="A19" s="86" t="s">
        <v>208</v>
      </c>
      <c r="B19" s="413">
        <f t="shared" si="1"/>
        <v>12809.661999999998</v>
      </c>
      <c r="C19" s="413">
        <v>6494.4949999999999</v>
      </c>
      <c r="D19" s="413">
        <v>0</v>
      </c>
      <c r="E19" s="413">
        <v>5160.7849999999999</v>
      </c>
      <c r="F19" s="413">
        <v>0</v>
      </c>
      <c r="G19" s="413">
        <v>1154.3820000000001</v>
      </c>
      <c r="H19" s="413">
        <v>0</v>
      </c>
      <c r="I19" s="130" t="s">
        <v>323</v>
      </c>
    </row>
    <row r="20" spans="1:9" s="35" customFormat="1" ht="23.25" customHeight="1">
      <c r="A20" s="86" t="s">
        <v>196</v>
      </c>
      <c r="B20" s="413">
        <f t="shared" si="1"/>
        <v>2450.8670000000002</v>
      </c>
      <c r="C20" s="413">
        <v>1153.1679999999999</v>
      </c>
      <c r="D20" s="413">
        <v>0</v>
      </c>
      <c r="E20" s="413">
        <v>1294.498</v>
      </c>
      <c r="F20" s="413">
        <v>3.2010000000000001</v>
      </c>
      <c r="G20" s="413">
        <v>0</v>
      </c>
      <c r="H20" s="413">
        <v>0</v>
      </c>
      <c r="I20" s="130" t="s">
        <v>252</v>
      </c>
    </row>
    <row r="21" spans="1:9" s="35" customFormat="1" ht="18" customHeight="1">
      <c r="A21" s="86" t="s">
        <v>162</v>
      </c>
      <c r="B21" s="413">
        <f t="shared" si="1"/>
        <v>1033.165</v>
      </c>
      <c r="C21" s="413">
        <v>658.93100000000004</v>
      </c>
      <c r="D21" s="413">
        <v>171.637</v>
      </c>
      <c r="E21" s="413">
        <v>201.08600000000001</v>
      </c>
      <c r="F21" s="413">
        <v>1.5110000000000001</v>
      </c>
      <c r="G21" s="413">
        <v>0</v>
      </c>
      <c r="H21" s="413">
        <v>0</v>
      </c>
      <c r="I21" s="130" t="s">
        <v>311</v>
      </c>
    </row>
    <row r="22" spans="1:9" s="35" customFormat="1" ht="18" customHeight="1">
      <c r="A22" s="86" t="s">
        <v>166</v>
      </c>
      <c r="B22" s="413">
        <f t="shared" si="1"/>
        <v>2293.9120000000003</v>
      </c>
      <c r="C22" s="413">
        <v>1161.855</v>
      </c>
      <c r="D22" s="413">
        <v>594.51099999999997</v>
      </c>
      <c r="E22" s="413">
        <v>533.34</v>
      </c>
      <c r="F22" s="413">
        <v>4.2060000000000004</v>
      </c>
      <c r="G22" s="413">
        <v>0</v>
      </c>
      <c r="H22" s="413">
        <v>0</v>
      </c>
      <c r="I22" s="130" t="s">
        <v>259</v>
      </c>
    </row>
    <row r="23" spans="1:9" s="35" customFormat="1" ht="18" customHeight="1">
      <c r="A23" s="86" t="s">
        <v>182</v>
      </c>
      <c r="B23" s="413">
        <f t="shared" si="1"/>
        <v>4450.4560000000001</v>
      </c>
      <c r="C23" s="413">
        <v>2810.2</v>
      </c>
      <c r="D23" s="413">
        <v>712.47500000000002</v>
      </c>
      <c r="E23" s="413">
        <v>908.61099999999999</v>
      </c>
      <c r="F23" s="413">
        <v>19.170000000000002</v>
      </c>
      <c r="G23" s="413">
        <v>0</v>
      </c>
      <c r="H23" s="413">
        <v>0</v>
      </c>
      <c r="I23" s="130" t="s">
        <v>213</v>
      </c>
    </row>
    <row r="24" spans="1:9" s="35" customFormat="1" ht="21.75" customHeight="1">
      <c r="A24" s="86" t="s">
        <v>145</v>
      </c>
      <c r="B24" s="413">
        <f t="shared" si="1"/>
        <v>1747.8109999999999</v>
      </c>
      <c r="C24" s="413">
        <v>964.57399999999996</v>
      </c>
      <c r="D24" s="413">
        <v>0</v>
      </c>
      <c r="E24" s="413">
        <v>759.76</v>
      </c>
      <c r="F24" s="413">
        <v>23.477</v>
      </c>
      <c r="G24" s="413">
        <v>0</v>
      </c>
      <c r="H24" s="413">
        <v>0</v>
      </c>
      <c r="I24" s="130" t="s">
        <v>271</v>
      </c>
    </row>
    <row r="25" spans="1:9" s="35" customFormat="1" ht="18" customHeight="1">
      <c r="A25" s="86" t="s">
        <v>168</v>
      </c>
      <c r="B25" s="413">
        <f t="shared" si="1"/>
        <v>5543.7319999999991</v>
      </c>
      <c r="C25" s="413">
        <v>2877.2570000000001</v>
      </c>
      <c r="D25" s="413">
        <v>106.044</v>
      </c>
      <c r="E25" s="413">
        <v>2523.0619999999999</v>
      </c>
      <c r="F25" s="413">
        <v>9.82</v>
      </c>
      <c r="G25" s="413">
        <v>27.548999999999999</v>
      </c>
      <c r="H25" s="413">
        <v>0</v>
      </c>
      <c r="I25" s="130" t="s">
        <v>241</v>
      </c>
    </row>
    <row r="26" spans="1:9" s="35" customFormat="1" ht="18" customHeight="1">
      <c r="A26" s="86" t="s">
        <v>173</v>
      </c>
      <c r="B26" s="413">
        <f t="shared" si="1"/>
        <v>3547.6709999999998</v>
      </c>
      <c r="C26" s="413">
        <v>1650.8309999999999</v>
      </c>
      <c r="D26" s="413">
        <v>0</v>
      </c>
      <c r="E26" s="413">
        <v>1549.354</v>
      </c>
      <c r="F26" s="413">
        <v>19.834</v>
      </c>
      <c r="G26" s="413">
        <v>327.65199999999999</v>
      </c>
      <c r="H26" s="413">
        <v>0</v>
      </c>
      <c r="I26" s="130" t="s">
        <v>297</v>
      </c>
    </row>
    <row r="27" spans="1:9" s="35" customFormat="1" ht="18" customHeight="1">
      <c r="A27" s="86" t="s">
        <v>163</v>
      </c>
      <c r="B27" s="413">
        <f t="shared" si="1"/>
        <v>2008.5939999999998</v>
      </c>
      <c r="C27" s="413">
        <v>1052.6769999999999</v>
      </c>
      <c r="D27" s="413">
        <v>0</v>
      </c>
      <c r="E27" s="413">
        <v>948.471</v>
      </c>
      <c r="F27" s="413">
        <v>7.4459999999999997</v>
      </c>
      <c r="G27" s="413">
        <v>0</v>
      </c>
      <c r="H27" s="413">
        <v>0</v>
      </c>
      <c r="I27" s="130" t="s">
        <v>251</v>
      </c>
    </row>
    <row r="28" spans="1:9" s="35" customFormat="1" ht="27.95" customHeight="1">
      <c r="A28" s="86" t="s">
        <v>176</v>
      </c>
      <c r="B28" s="413">
        <f t="shared" si="1"/>
        <v>4657.0280000000002</v>
      </c>
      <c r="C28" s="413">
        <v>2479.27</v>
      </c>
      <c r="D28" s="413">
        <v>0</v>
      </c>
      <c r="E28" s="413">
        <v>1691.606</v>
      </c>
      <c r="F28" s="413">
        <v>8.6310000000000002</v>
      </c>
      <c r="G28" s="413">
        <v>477.52100000000002</v>
      </c>
      <c r="H28" s="413">
        <v>0</v>
      </c>
      <c r="I28" s="130" t="s">
        <v>226</v>
      </c>
    </row>
    <row r="29" spans="1:9" s="35" customFormat="1" ht="18" customHeight="1">
      <c r="A29" s="86" t="s">
        <v>178</v>
      </c>
      <c r="B29" s="413">
        <f t="shared" si="1"/>
        <v>6060.9260000000004</v>
      </c>
      <c r="C29" s="413">
        <v>2029.88</v>
      </c>
      <c r="D29" s="413">
        <v>0</v>
      </c>
      <c r="E29" s="413">
        <v>3946.14</v>
      </c>
      <c r="F29" s="413">
        <v>84.906000000000006</v>
      </c>
      <c r="G29" s="413">
        <v>0</v>
      </c>
      <c r="H29" s="413">
        <v>0</v>
      </c>
      <c r="I29" s="130" t="s">
        <v>222</v>
      </c>
    </row>
    <row r="30" spans="1:9" s="35" customFormat="1" ht="18" customHeight="1">
      <c r="A30" s="86" t="s">
        <v>187</v>
      </c>
      <c r="B30" s="413">
        <f t="shared" si="1"/>
        <v>6837.9350000000004</v>
      </c>
      <c r="C30" s="413">
        <v>2552.7330000000002</v>
      </c>
      <c r="D30" s="413">
        <v>0</v>
      </c>
      <c r="E30" s="413">
        <v>3688.4540000000002</v>
      </c>
      <c r="F30" s="413">
        <v>92.167000000000002</v>
      </c>
      <c r="G30" s="413">
        <v>504.58100000000002</v>
      </c>
      <c r="H30" s="413">
        <v>0</v>
      </c>
      <c r="I30" s="130" t="s">
        <v>263</v>
      </c>
    </row>
    <row r="31" spans="1:9" s="35" customFormat="1" ht="18" customHeight="1">
      <c r="A31" s="86" t="s">
        <v>175</v>
      </c>
      <c r="B31" s="413">
        <f t="shared" si="1"/>
        <v>1648.4059999999999</v>
      </c>
      <c r="C31" s="413">
        <v>867.50300000000004</v>
      </c>
      <c r="D31" s="413">
        <v>0</v>
      </c>
      <c r="E31" s="413">
        <v>728.62099999999998</v>
      </c>
      <c r="F31" s="413">
        <v>52.281999999999996</v>
      </c>
      <c r="G31" s="413">
        <v>0</v>
      </c>
      <c r="H31" s="413">
        <v>0</v>
      </c>
      <c r="I31" s="130" t="s">
        <v>303</v>
      </c>
    </row>
    <row r="32" spans="1:9" s="35" customFormat="1" ht="19.5" customHeight="1">
      <c r="A32" s="86" t="s">
        <v>171</v>
      </c>
      <c r="B32" s="413">
        <f t="shared" si="1"/>
        <v>3658.2960000000003</v>
      </c>
      <c r="C32" s="413">
        <v>1974.653</v>
      </c>
      <c r="D32" s="413">
        <v>0</v>
      </c>
      <c r="E32" s="413">
        <v>1569.394</v>
      </c>
      <c r="F32" s="413">
        <v>68.043000000000006</v>
      </c>
      <c r="G32" s="413">
        <v>46.206000000000003</v>
      </c>
      <c r="H32" s="413">
        <v>0</v>
      </c>
      <c r="I32" s="130" t="s">
        <v>334</v>
      </c>
    </row>
    <row r="33" spans="1:9" s="35" customFormat="1" ht="18" customHeight="1">
      <c r="A33" s="86" t="s">
        <v>174</v>
      </c>
      <c r="B33" s="413">
        <f t="shared" si="1"/>
        <v>2555.7580000000003</v>
      </c>
      <c r="C33" s="413">
        <v>1346.5060000000001</v>
      </c>
      <c r="D33" s="413">
        <v>957.90700000000004</v>
      </c>
      <c r="E33" s="413">
        <v>229.465</v>
      </c>
      <c r="F33" s="413">
        <v>21.88</v>
      </c>
      <c r="G33" s="413">
        <v>0</v>
      </c>
      <c r="H33" s="413">
        <v>0</v>
      </c>
      <c r="I33" s="130" t="s">
        <v>338</v>
      </c>
    </row>
    <row r="34" spans="1:9" s="35" customFormat="1" ht="18" customHeight="1">
      <c r="A34" s="86" t="s">
        <v>164</v>
      </c>
      <c r="B34" s="413">
        <f t="shared" si="1"/>
        <v>3855.9590000000003</v>
      </c>
      <c r="C34" s="413">
        <v>2051.6970000000001</v>
      </c>
      <c r="D34" s="413">
        <v>0</v>
      </c>
      <c r="E34" s="413">
        <v>1742.7950000000001</v>
      </c>
      <c r="F34" s="413">
        <v>61.466999999999999</v>
      </c>
      <c r="G34" s="413">
        <v>0</v>
      </c>
      <c r="H34" s="413">
        <v>0</v>
      </c>
      <c r="I34" s="130" t="s">
        <v>218</v>
      </c>
    </row>
    <row r="35" spans="1:9" s="35" customFormat="1" ht="18" customHeight="1">
      <c r="A35" s="86" t="s">
        <v>165</v>
      </c>
      <c r="B35" s="413">
        <f t="shared" si="1"/>
        <v>1799.403</v>
      </c>
      <c r="C35" s="413">
        <v>928.678</v>
      </c>
      <c r="D35" s="413">
        <v>0</v>
      </c>
      <c r="E35" s="413">
        <v>860.13499999999999</v>
      </c>
      <c r="F35" s="413">
        <v>10.59</v>
      </c>
      <c r="G35" s="413">
        <v>0</v>
      </c>
      <c r="H35" s="413">
        <v>0</v>
      </c>
      <c r="I35" s="130" t="s">
        <v>256</v>
      </c>
    </row>
    <row r="36" spans="1:9" s="35" customFormat="1" ht="18" customHeight="1">
      <c r="A36" s="86" t="s">
        <v>209</v>
      </c>
      <c r="B36" s="413">
        <f t="shared" si="1"/>
        <v>2671.26</v>
      </c>
      <c r="C36" s="413">
        <v>1541.3130000000001</v>
      </c>
      <c r="D36" s="413">
        <v>0</v>
      </c>
      <c r="E36" s="413">
        <v>1120.979</v>
      </c>
      <c r="F36" s="413">
        <v>5.6159999999999997</v>
      </c>
      <c r="G36" s="413">
        <v>3.3519999999999999</v>
      </c>
      <c r="H36" s="413">
        <v>0</v>
      </c>
      <c r="I36" s="130" t="s">
        <v>230</v>
      </c>
    </row>
    <row r="37" spans="1:9" s="52" customFormat="1" ht="6" customHeight="1">
      <c r="A37" s="89"/>
      <c r="B37" s="90"/>
      <c r="C37" s="302"/>
      <c r="D37" s="302"/>
      <c r="E37" s="302"/>
      <c r="F37" s="302"/>
      <c r="G37" s="303"/>
      <c r="H37" s="304"/>
      <c r="I37" s="92"/>
    </row>
    <row r="38" spans="1:9" s="40" customFormat="1" ht="15" customHeight="1">
      <c r="A38" s="478" t="s">
        <v>527</v>
      </c>
      <c r="B38" s="478"/>
      <c r="C38" s="478"/>
      <c r="D38" s="478"/>
      <c r="E38" s="93"/>
      <c r="F38" s="93"/>
      <c r="G38" s="305"/>
      <c r="H38" s="305"/>
      <c r="I38" s="306" t="s">
        <v>500</v>
      </c>
    </row>
    <row r="39" spans="1:9" ht="12.75">
      <c r="A39" s="54"/>
      <c r="B39" s="37"/>
      <c r="C39" s="37"/>
      <c r="D39" s="37"/>
      <c r="E39" s="37"/>
      <c r="F39" s="37"/>
      <c r="G39" s="37"/>
      <c r="H39" s="37"/>
      <c r="I39" s="41"/>
    </row>
    <row r="40" spans="1:9">
      <c r="B40" s="49"/>
      <c r="C40" s="49"/>
      <c r="D40" s="49"/>
      <c r="E40" s="49"/>
      <c r="F40" s="49"/>
      <c r="G40" s="49"/>
      <c r="H40" s="49"/>
    </row>
  </sheetData>
  <mergeCells count="1">
    <mergeCell ref="A38:D38"/>
  </mergeCells>
  <phoneticPr fontId="22" type="noConversion"/>
  <printOptions horizontalCentered="1"/>
  <pageMargins left="0.39347222447395325" right="0.39347222447395325" top="0.55097222328186035" bottom="0.55097222328186035" header="0.51166665554046631" footer="0.51166665554046631"/>
  <pageSetup paperSize="9" pageOrder="overThenDown" orientation="portrait" blackAndWhite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view="pageBreakPreview" zoomScale="85" zoomScaleNormal="100" zoomScaleSheetLayoutView="85" workbookViewId="0">
      <pane xSplit="1" ySplit="10" topLeftCell="B11" activePane="bottomRight" state="frozen"/>
      <selection activeCell="A42" sqref="A42:D42"/>
      <selection pane="topRight" activeCell="A42" sqref="A42:D42"/>
      <selection pane="bottomLeft" activeCell="A42" sqref="A42:D42"/>
      <selection pane="bottomRight" activeCell="A2" sqref="A2"/>
    </sheetView>
  </sheetViews>
  <sheetFormatPr defaultRowHeight="12"/>
  <cols>
    <col min="1" max="1" width="11.7109375" style="38" customWidth="1"/>
    <col min="2" max="2" width="12.7109375" style="38" customWidth="1"/>
    <col min="3" max="3" width="12.140625" style="38" customWidth="1"/>
    <col min="4" max="4" width="11.85546875" style="38" customWidth="1"/>
    <col min="5" max="5" width="12.5703125" style="38" customWidth="1"/>
    <col min="6" max="6" width="12.42578125" style="38" customWidth="1"/>
    <col min="7" max="9" width="11" style="38" customWidth="1"/>
    <col min="10" max="11" width="8.85546875" style="38" customWidth="1"/>
    <col min="12" max="12" width="9.28515625" style="38" customWidth="1"/>
    <col min="13" max="13" width="8.85546875" style="38" customWidth="1"/>
    <col min="14" max="14" width="11.5703125" style="38" customWidth="1"/>
    <col min="15" max="16" width="9.7109375" style="38" customWidth="1"/>
    <col min="17" max="18" width="9.42578125" style="38" customWidth="1"/>
    <col min="19" max="19" width="9.7109375" style="38" customWidth="1"/>
    <col min="20" max="20" width="8.85546875" style="38" customWidth="1"/>
    <col min="21" max="21" width="13.85546875" style="38" customWidth="1"/>
    <col min="22" max="16384" width="9.140625" style="38"/>
  </cols>
  <sheetData>
    <row r="1" spans="1:21" s="30" customFormat="1" ht="24.95" customHeight="1">
      <c r="A1" s="56" t="s">
        <v>348</v>
      </c>
      <c r="B1" s="57"/>
      <c r="C1" s="58"/>
      <c r="U1" s="95" t="s">
        <v>349</v>
      </c>
    </row>
    <row r="2" spans="1:21" s="39" customFormat="1" ht="24.95" customHeight="1">
      <c r="A2" s="59" t="s">
        <v>280</v>
      </c>
      <c r="B2" s="59"/>
      <c r="C2" s="59"/>
      <c r="D2" s="59"/>
      <c r="E2" s="59"/>
      <c r="F2" s="59"/>
      <c r="G2" s="59"/>
      <c r="H2" s="59"/>
      <c r="I2" s="59"/>
      <c r="J2" s="307"/>
      <c r="K2" s="484" t="s">
        <v>1</v>
      </c>
      <c r="L2" s="484"/>
      <c r="M2" s="484"/>
      <c r="N2" s="484"/>
      <c r="O2" s="484"/>
      <c r="P2" s="484"/>
      <c r="Q2" s="484"/>
      <c r="R2" s="484"/>
      <c r="S2" s="484"/>
      <c r="T2" s="484"/>
      <c r="U2" s="484"/>
    </row>
    <row r="3" spans="1:21" s="31" customFormat="1" ht="23.1" customHeight="1">
      <c r="A3" s="477"/>
      <c r="B3" s="477"/>
      <c r="C3" s="477"/>
      <c r="D3" s="485"/>
      <c r="E3" s="485"/>
      <c r="F3" s="485"/>
      <c r="G3" s="485"/>
      <c r="H3" s="485"/>
      <c r="I3" s="485"/>
      <c r="J3" s="485"/>
      <c r="K3" s="485"/>
      <c r="L3" s="485"/>
      <c r="M3" s="485"/>
      <c r="N3" s="485"/>
      <c r="O3" s="485"/>
      <c r="P3" s="485"/>
      <c r="Q3" s="485"/>
      <c r="R3" s="485"/>
      <c r="S3" s="485"/>
      <c r="T3" s="485"/>
      <c r="U3" s="485"/>
    </row>
    <row r="4" spans="1:21" s="32" customFormat="1" ht="15" customHeight="1" thickBot="1">
      <c r="A4" s="32" t="s">
        <v>440</v>
      </c>
      <c r="U4" s="33" t="s">
        <v>450</v>
      </c>
    </row>
    <row r="5" spans="1:21" s="34" customFormat="1" ht="15" customHeight="1">
      <c r="A5" s="65" t="s">
        <v>40</v>
      </c>
      <c r="B5" s="66" t="s">
        <v>117</v>
      </c>
      <c r="C5" s="66" t="s">
        <v>19</v>
      </c>
      <c r="D5" s="66" t="s">
        <v>129</v>
      </c>
      <c r="E5" s="67" t="s">
        <v>115</v>
      </c>
      <c r="F5" s="486" t="s">
        <v>265</v>
      </c>
      <c r="G5" s="487"/>
      <c r="H5" s="487"/>
      <c r="I5" s="487"/>
      <c r="J5" s="488" t="s">
        <v>5</v>
      </c>
      <c r="K5" s="488"/>
      <c r="L5" s="488"/>
      <c r="M5" s="488"/>
      <c r="N5" s="488"/>
      <c r="O5" s="489"/>
      <c r="P5" s="490" t="s">
        <v>237</v>
      </c>
      <c r="Q5" s="491"/>
      <c r="R5" s="491"/>
      <c r="S5" s="492"/>
      <c r="T5" s="149" t="s">
        <v>26</v>
      </c>
      <c r="U5" s="308" t="s">
        <v>122</v>
      </c>
    </row>
    <row r="6" spans="1:21" s="34" customFormat="1" ht="15" customHeight="1">
      <c r="A6" s="98"/>
      <c r="B6" s="309"/>
      <c r="C6" s="103" t="s">
        <v>118</v>
      </c>
      <c r="D6" s="103" t="s">
        <v>156</v>
      </c>
      <c r="E6" s="103" t="s">
        <v>146</v>
      </c>
      <c r="F6" s="496"/>
      <c r="G6" s="497"/>
      <c r="H6" s="497"/>
      <c r="I6" s="497"/>
      <c r="J6" s="494"/>
      <c r="K6" s="494"/>
      <c r="L6" s="494"/>
      <c r="M6" s="494"/>
      <c r="N6" s="494"/>
      <c r="O6" s="495"/>
      <c r="P6" s="493" t="s">
        <v>6</v>
      </c>
      <c r="Q6" s="494"/>
      <c r="R6" s="494"/>
      <c r="S6" s="495"/>
      <c r="T6" s="310" t="s">
        <v>37</v>
      </c>
    </row>
    <row r="7" spans="1:21" s="34" customFormat="1" ht="15" customHeight="1">
      <c r="A7" s="98"/>
      <c r="B7" s="70"/>
      <c r="C7" s="70"/>
      <c r="D7" s="70"/>
      <c r="E7" s="70"/>
      <c r="F7" s="498" t="s">
        <v>331</v>
      </c>
      <c r="G7" s="499"/>
      <c r="H7" s="499"/>
      <c r="I7" s="499"/>
      <c r="J7" s="499" t="s">
        <v>308</v>
      </c>
      <c r="K7" s="499"/>
      <c r="L7" s="499"/>
      <c r="M7" s="500"/>
      <c r="N7" s="120" t="s">
        <v>518</v>
      </c>
      <c r="O7" s="120" t="s">
        <v>149</v>
      </c>
      <c r="P7" s="498" t="s">
        <v>50</v>
      </c>
      <c r="Q7" s="499"/>
      <c r="R7" s="500"/>
      <c r="S7" s="103" t="s">
        <v>149</v>
      </c>
      <c r="T7" s="311" t="s">
        <v>28</v>
      </c>
    </row>
    <row r="8" spans="1:21" s="34" customFormat="1" ht="15" customHeight="1">
      <c r="A8" s="98"/>
      <c r="B8" s="70"/>
      <c r="C8" s="70"/>
      <c r="D8" s="312" t="s">
        <v>306</v>
      </c>
      <c r="E8" s="70"/>
      <c r="F8" s="493" t="s">
        <v>0</v>
      </c>
      <c r="G8" s="494"/>
      <c r="H8" s="494"/>
      <c r="I8" s="494"/>
      <c r="J8" s="494" t="s">
        <v>136</v>
      </c>
      <c r="K8" s="494"/>
      <c r="L8" s="494"/>
      <c r="M8" s="495"/>
      <c r="N8" s="124" t="s">
        <v>519</v>
      </c>
      <c r="O8" s="313" t="s">
        <v>146</v>
      </c>
      <c r="P8" s="493" t="s">
        <v>239</v>
      </c>
      <c r="Q8" s="494"/>
      <c r="R8" s="495"/>
      <c r="S8" s="313" t="s">
        <v>146</v>
      </c>
      <c r="T8" s="314" t="s">
        <v>317</v>
      </c>
      <c r="U8" s="123"/>
    </row>
    <row r="9" spans="1:21" s="34" customFormat="1" ht="15" customHeight="1">
      <c r="A9" s="98"/>
      <c r="B9" s="72" t="s">
        <v>60</v>
      </c>
      <c r="C9" s="72" t="s">
        <v>82</v>
      </c>
      <c r="D9" s="72" t="s">
        <v>219</v>
      </c>
      <c r="E9" s="72" t="s">
        <v>108</v>
      </c>
      <c r="F9" s="103" t="s">
        <v>177</v>
      </c>
      <c r="G9" s="120" t="s">
        <v>128</v>
      </c>
      <c r="H9" s="120" t="s">
        <v>55</v>
      </c>
      <c r="I9" s="102" t="s">
        <v>195</v>
      </c>
      <c r="J9" s="387" t="s">
        <v>177</v>
      </c>
      <c r="K9" s="120" t="s">
        <v>128</v>
      </c>
      <c r="L9" s="120" t="s">
        <v>55</v>
      </c>
      <c r="M9" s="120" t="s">
        <v>195</v>
      </c>
      <c r="N9" s="120"/>
      <c r="O9" s="315"/>
      <c r="P9" s="100" t="s">
        <v>179</v>
      </c>
      <c r="Q9" s="387" t="s">
        <v>154</v>
      </c>
      <c r="R9" s="120" t="s">
        <v>153</v>
      </c>
      <c r="S9" s="316"/>
      <c r="T9" s="124" t="s">
        <v>268</v>
      </c>
      <c r="U9" s="123"/>
    </row>
    <row r="10" spans="1:21" s="34" customFormat="1" ht="14.25" customHeight="1">
      <c r="A10" s="74" t="s">
        <v>113</v>
      </c>
      <c r="B10" s="317" t="s">
        <v>110</v>
      </c>
      <c r="C10" s="317" t="s">
        <v>322</v>
      </c>
      <c r="D10" s="317" t="s">
        <v>96</v>
      </c>
      <c r="E10" s="317" t="s">
        <v>49</v>
      </c>
      <c r="F10" s="317" t="s">
        <v>108</v>
      </c>
      <c r="G10" s="318" t="s">
        <v>336</v>
      </c>
      <c r="H10" s="318" t="s">
        <v>332</v>
      </c>
      <c r="I10" s="319" t="s">
        <v>313</v>
      </c>
      <c r="J10" s="318" t="s">
        <v>108</v>
      </c>
      <c r="K10" s="318" t="s">
        <v>336</v>
      </c>
      <c r="L10" s="318" t="s">
        <v>332</v>
      </c>
      <c r="M10" s="319" t="s">
        <v>313</v>
      </c>
      <c r="N10" s="103"/>
      <c r="O10" s="75" t="s">
        <v>49</v>
      </c>
      <c r="P10" s="75" t="s">
        <v>108</v>
      </c>
      <c r="Q10" s="386" t="s">
        <v>72</v>
      </c>
      <c r="R10" s="386" t="s">
        <v>48</v>
      </c>
      <c r="S10" s="75" t="s">
        <v>49</v>
      </c>
      <c r="T10" s="386" t="s">
        <v>63</v>
      </c>
      <c r="U10" s="110" t="s">
        <v>80</v>
      </c>
    </row>
    <row r="11" spans="1:21" s="52" customFormat="1" ht="18" customHeight="1">
      <c r="A11" s="77">
        <v>2015</v>
      </c>
      <c r="B11" s="320">
        <v>0</v>
      </c>
      <c r="C11" s="320">
        <v>0</v>
      </c>
      <c r="D11" s="320">
        <v>1939562</v>
      </c>
      <c r="E11" s="321">
        <v>11714.05</v>
      </c>
      <c r="F11" s="320">
        <v>1454672</v>
      </c>
      <c r="G11" s="320">
        <v>0</v>
      </c>
      <c r="H11" s="320">
        <v>168894</v>
      </c>
      <c r="I11" s="320">
        <v>1285778</v>
      </c>
      <c r="J11" s="320">
        <v>21528</v>
      </c>
      <c r="K11" s="320">
        <v>0</v>
      </c>
      <c r="L11" s="320">
        <v>19018</v>
      </c>
      <c r="M11" s="320">
        <v>2510</v>
      </c>
      <c r="N11" s="414">
        <v>0</v>
      </c>
      <c r="O11" s="322">
        <v>1017.64</v>
      </c>
      <c r="P11" s="323">
        <v>463362</v>
      </c>
      <c r="Q11" s="320">
        <v>22841</v>
      </c>
      <c r="R11" s="320">
        <v>440521</v>
      </c>
      <c r="S11" s="322">
        <v>10696.42</v>
      </c>
      <c r="T11" s="324">
        <v>76.099999999999994</v>
      </c>
      <c r="U11" s="80">
        <v>2015</v>
      </c>
    </row>
    <row r="12" spans="1:21" s="52" customFormat="1" ht="18" customHeight="1">
      <c r="A12" s="77">
        <v>2016</v>
      </c>
      <c r="B12" s="320">
        <v>0</v>
      </c>
      <c r="C12" s="320">
        <v>0</v>
      </c>
      <c r="D12" s="320">
        <v>1935664</v>
      </c>
      <c r="E12" s="321">
        <v>12317.34</v>
      </c>
      <c r="F12" s="320">
        <v>1480500</v>
      </c>
      <c r="G12" s="320">
        <v>0</v>
      </c>
      <c r="H12" s="320">
        <v>173348</v>
      </c>
      <c r="I12" s="320">
        <v>1307152</v>
      </c>
      <c r="J12" s="320">
        <v>12284</v>
      </c>
      <c r="K12" s="320">
        <v>0</v>
      </c>
      <c r="L12" s="320">
        <v>9796</v>
      </c>
      <c r="M12" s="320">
        <v>2488</v>
      </c>
      <c r="N12" s="414">
        <v>0</v>
      </c>
      <c r="O12" s="322">
        <v>1003.33</v>
      </c>
      <c r="P12" s="323">
        <v>442880</v>
      </c>
      <c r="Q12" s="323">
        <v>23043</v>
      </c>
      <c r="R12" s="323">
        <v>419837</v>
      </c>
      <c r="S12" s="322">
        <v>11312</v>
      </c>
      <c r="T12" s="324">
        <v>77.099999999999994</v>
      </c>
      <c r="U12" s="80">
        <v>2016</v>
      </c>
    </row>
    <row r="13" spans="1:21" s="52" customFormat="1" ht="18" customHeight="1">
      <c r="A13" s="77">
        <v>2017</v>
      </c>
      <c r="B13" s="320">
        <v>0</v>
      </c>
      <c r="C13" s="320">
        <v>0</v>
      </c>
      <c r="D13" s="320">
        <v>1927645</v>
      </c>
      <c r="E13" s="321">
        <v>12242.51</v>
      </c>
      <c r="F13" s="320">
        <v>1488859</v>
      </c>
      <c r="G13" s="320" t="s">
        <v>520</v>
      </c>
      <c r="H13" s="320">
        <v>122308</v>
      </c>
      <c r="I13" s="320">
        <v>1366551</v>
      </c>
      <c r="J13" s="320">
        <v>12461</v>
      </c>
      <c r="K13" s="320">
        <v>1472</v>
      </c>
      <c r="L13" s="320">
        <v>8725</v>
      </c>
      <c r="M13" s="320">
        <v>2264</v>
      </c>
      <c r="N13" s="414">
        <v>19829</v>
      </c>
      <c r="O13" s="322">
        <v>755.93000000000018</v>
      </c>
      <c r="P13" s="323">
        <v>406496</v>
      </c>
      <c r="Q13" s="323">
        <v>19773</v>
      </c>
      <c r="R13" s="323">
        <v>386723</v>
      </c>
      <c r="S13" s="322">
        <v>11486.581</v>
      </c>
      <c r="T13" s="324">
        <v>77.883635212915237</v>
      </c>
      <c r="U13" s="80">
        <v>2017</v>
      </c>
    </row>
    <row r="14" spans="1:21" s="52" customFormat="1" ht="18" customHeight="1">
      <c r="A14" s="77">
        <v>2018</v>
      </c>
      <c r="B14" s="320">
        <v>0</v>
      </c>
      <c r="C14" s="320">
        <v>0</v>
      </c>
      <c r="D14" s="320">
        <v>1916012</v>
      </c>
      <c r="E14" s="321">
        <v>12335.272000000001</v>
      </c>
      <c r="F14" s="320">
        <v>1511797</v>
      </c>
      <c r="G14" s="320">
        <v>0</v>
      </c>
      <c r="H14" s="320">
        <v>144517</v>
      </c>
      <c r="I14" s="320">
        <v>1367280</v>
      </c>
      <c r="J14" s="320">
        <v>15344</v>
      </c>
      <c r="K14" s="320">
        <v>1472</v>
      </c>
      <c r="L14" s="320">
        <v>11688</v>
      </c>
      <c r="M14" s="320">
        <v>2184</v>
      </c>
      <c r="N14" s="414">
        <v>19992</v>
      </c>
      <c r="O14" s="322">
        <v>577.26300000000003</v>
      </c>
      <c r="P14" s="323">
        <v>368879</v>
      </c>
      <c r="Q14" s="323"/>
      <c r="R14" s="323"/>
      <c r="S14" s="322">
        <v>11758.009</v>
      </c>
      <c r="T14" s="325">
        <v>80.7</v>
      </c>
      <c r="U14" s="80">
        <v>2018</v>
      </c>
    </row>
    <row r="15" spans="1:21" s="52" customFormat="1" ht="18" customHeight="1">
      <c r="A15" s="77">
        <v>2019</v>
      </c>
      <c r="B15" s="320">
        <v>0</v>
      </c>
      <c r="C15" s="320">
        <v>0</v>
      </c>
      <c r="D15" s="320">
        <v>1903383</v>
      </c>
      <c r="E15" s="321">
        <v>12311.945</v>
      </c>
      <c r="F15" s="320">
        <v>1525495</v>
      </c>
      <c r="G15" s="320">
        <v>0</v>
      </c>
      <c r="H15" s="320">
        <v>106993</v>
      </c>
      <c r="I15" s="320">
        <v>1418502</v>
      </c>
      <c r="J15" s="320">
        <v>15625</v>
      </c>
      <c r="K15" s="320">
        <v>1472</v>
      </c>
      <c r="L15" s="320">
        <v>12227</v>
      </c>
      <c r="M15" s="320">
        <v>1926</v>
      </c>
      <c r="N15" s="414">
        <v>22390</v>
      </c>
      <c r="O15" s="322">
        <v>521.62099999999998</v>
      </c>
      <c r="P15" s="323">
        <v>339873</v>
      </c>
      <c r="Q15" s="323">
        <v>0</v>
      </c>
      <c r="R15" s="323">
        <v>0</v>
      </c>
      <c r="S15" s="322">
        <v>11790.324000000001</v>
      </c>
      <c r="T15" s="325">
        <v>82.1</v>
      </c>
      <c r="U15" s="80">
        <v>2019</v>
      </c>
    </row>
    <row r="16" spans="1:21" s="53" customFormat="1" ht="38.1" customHeight="1">
      <c r="A16" s="278">
        <f>A15+1</f>
        <v>2020</v>
      </c>
      <c r="B16" s="419">
        <v>0</v>
      </c>
      <c r="C16" s="419">
        <v>0</v>
      </c>
      <c r="D16" s="419">
        <v>1884455</v>
      </c>
      <c r="E16" s="420">
        <v>12335.412</v>
      </c>
      <c r="F16" s="419">
        <v>1523330</v>
      </c>
      <c r="G16" s="419">
        <v>0</v>
      </c>
      <c r="H16" s="419">
        <v>70913</v>
      </c>
      <c r="I16" s="419">
        <v>1452417</v>
      </c>
      <c r="J16" s="419">
        <v>15636</v>
      </c>
      <c r="K16" s="419">
        <v>1472</v>
      </c>
      <c r="L16" s="419">
        <v>12119</v>
      </c>
      <c r="M16" s="419">
        <v>2045</v>
      </c>
      <c r="N16" s="419">
        <v>19889</v>
      </c>
      <c r="O16" s="421">
        <v>516.49800000000005</v>
      </c>
      <c r="P16" s="279">
        <v>325600</v>
      </c>
      <c r="Q16" s="279"/>
      <c r="R16" s="279"/>
      <c r="S16" s="421">
        <v>11818.914000000001</v>
      </c>
      <c r="T16" s="451">
        <v>82.7</v>
      </c>
      <c r="U16" s="280">
        <f>U15+1</f>
        <v>2020</v>
      </c>
    </row>
    <row r="17" spans="1:21" s="35" customFormat="1" ht="17.100000000000001" customHeight="1">
      <c r="A17" s="203" t="s">
        <v>206</v>
      </c>
      <c r="B17" s="414">
        <v>0</v>
      </c>
      <c r="C17" s="414">
        <v>0</v>
      </c>
      <c r="D17" s="414">
        <v>227178</v>
      </c>
      <c r="E17" s="415">
        <v>51.698</v>
      </c>
      <c r="F17" s="414">
        <v>222625</v>
      </c>
      <c r="G17" s="414">
        <v>0</v>
      </c>
      <c r="H17" s="414">
        <v>0</v>
      </c>
      <c r="I17" s="414">
        <v>222625</v>
      </c>
      <c r="J17" s="414">
        <v>0</v>
      </c>
      <c r="K17" s="414">
        <v>0</v>
      </c>
      <c r="L17" s="414">
        <v>0</v>
      </c>
      <c r="M17" s="414">
        <v>0</v>
      </c>
      <c r="N17" s="414">
        <v>12</v>
      </c>
      <c r="O17" s="416">
        <v>35.057000000000002</v>
      </c>
      <c r="P17" s="417">
        <v>4541</v>
      </c>
      <c r="Q17" s="417"/>
      <c r="R17" s="417"/>
      <c r="S17" s="416">
        <v>16.640999999999998</v>
      </c>
      <c r="T17" s="418">
        <v>98</v>
      </c>
      <c r="U17" s="326" t="s">
        <v>509</v>
      </c>
    </row>
    <row r="18" spans="1:21" s="35" customFormat="1" ht="17.100000000000001" customHeight="1">
      <c r="A18" s="203" t="s">
        <v>188</v>
      </c>
      <c r="B18" s="414">
        <v>0</v>
      </c>
      <c r="C18" s="414">
        <v>0</v>
      </c>
      <c r="D18" s="414">
        <v>284866</v>
      </c>
      <c r="E18" s="415">
        <v>512.08600000000001</v>
      </c>
      <c r="F18" s="414">
        <v>250266</v>
      </c>
      <c r="G18" s="414">
        <v>0</v>
      </c>
      <c r="H18" s="414">
        <v>0</v>
      </c>
      <c r="I18" s="414">
        <v>250266</v>
      </c>
      <c r="J18" s="414">
        <v>0</v>
      </c>
      <c r="K18" s="414">
        <v>0</v>
      </c>
      <c r="L18" s="414">
        <v>0</v>
      </c>
      <c r="M18" s="414">
        <v>0</v>
      </c>
      <c r="N18" s="414">
        <v>0</v>
      </c>
      <c r="O18" s="416">
        <v>48.988999999999997</v>
      </c>
      <c r="P18" s="417">
        <v>34600</v>
      </c>
      <c r="Q18" s="417"/>
      <c r="R18" s="417"/>
      <c r="S18" s="416">
        <v>463.09699999999998</v>
      </c>
      <c r="T18" s="418">
        <v>87.9</v>
      </c>
      <c r="U18" s="326" t="s">
        <v>452</v>
      </c>
    </row>
    <row r="19" spans="1:21" s="35" customFormat="1" ht="17.100000000000001" customHeight="1">
      <c r="A19" s="203" t="s">
        <v>169</v>
      </c>
      <c r="B19" s="414">
        <v>0</v>
      </c>
      <c r="C19" s="414">
        <v>0</v>
      </c>
      <c r="D19" s="414">
        <v>284238</v>
      </c>
      <c r="E19" s="415">
        <v>928</v>
      </c>
      <c r="F19" s="414">
        <v>277988</v>
      </c>
      <c r="G19" s="414">
        <v>0</v>
      </c>
      <c r="H19" s="414">
        <v>10290</v>
      </c>
      <c r="I19" s="414">
        <v>267698</v>
      </c>
      <c r="J19" s="414">
        <v>0</v>
      </c>
      <c r="K19" s="414">
        <v>0</v>
      </c>
      <c r="L19" s="414">
        <v>0</v>
      </c>
      <c r="M19" s="414">
        <v>0</v>
      </c>
      <c r="N19" s="414">
        <v>0</v>
      </c>
      <c r="O19" s="416">
        <v>80.599999999999994</v>
      </c>
      <c r="P19" s="417">
        <v>6250</v>
      </c>
      <c r="Q19" s="417"/>
      <c r="R19" s="417"/>
      <c r="S19" s="416">
        <v>847.4</v>
      </c>
      <c r="T19" s="418">
        <v>97.8</v>
      </c>
      <c r="U19" s="326" t="s">
        <v>453</v>
      </c>
    </row>
    <row r="20" spans="1:21" s="35" customFormat="1" ht="17.100000000000001" customHeight="1">
      <c r="A20" s="203" t="s">
        <v>207</v>
      </c>
      <c r="B20" s="414">
        <v>0</v>
      </c>
      <c r="C20" s="414">
        <v>0</v>
      </c>
      <c r="D20" s="414">
        <v>118251</v>
      </c>
      <c r="E20" s="415">
        <v>607.83100000000002</v>
      </c>
      <c r="F20" s="414">
        <v>93735</v>
      </c>
      <c r="G20" s="414">
        <v>0</v>
      </c>
      <c r="H20" s="414">
        <v>4166</v>
      </c>
      <c r="I20" s="414">
        <v>89569</v>
      </c>
      <c r="J20" s="414">
        <v>0</v>
      </c>
      <c r="K20" s="414">
        <v>0</v>
      </c>
      <c r="L20" s="414">
        <v>0</v>
      </c>
      <c r="M20" s="414">
        <v>0</v>
      </c>
      <c r="N20" s="414">
        <v>0</v>
      </c>
      <c r="O20" s="416">
        <v>39.164999999999999</v>
      </c>
      <c r="P20" s="417">
        <v>24516</v>
      </c>
      <c r="Q20" s="417"/>
      <c r="R20" s="417"/>
      <c r="S20" s="416">
        <v>568.66600000000005</v>
      </c>
      <c r="T20" s="418">
        <v>79.3</v>
      </c>
      <c r="U20" s="326" t="s">
        <v>454</v>
      </c>
    </row>
    <row r="21" spans="1:21" s="35" customFormat="1" ht="17.100000000000001" customHeight="1">
      <c r="A21" s="203" t="s">
        <v>208</v>
      </c>
      <c r="B21" s="414">
        <v>0</v>
      </c>
      <c r="C21" s="414">
        <v>0</v>
      </c>
      <c r="D21" s="414">
        <v>153332</v>
      </c>
      <c r="E21" s="415">
        <v>463.1</v>
      </c>
      <c r="F21" s="414">
        <v>147833</v>
      </c>
      <c r="G21" s="414">
        <v>0</v>
      </c>
      <c r="H21" s="414">
        <v>1080</v>
      </c>
      <c r="I21" s="414">
        <v>146753</v>
      </c>
      <c r="J21" s="414">
        <v>1858</v>
      </c>
      <c r="K21" s="414">
        <v>0</v>
      </c>
      <c r="L21" s="414">
        <v>0</v>
      </c>
      <c r="M21" s="414">
        <v>1858</v>
      </c>
      <c r="N21" s="414">
        <v>0</v>
      </c>
      <c r="O21" s="416">
        <v>22.71</v>
      </c>
      <c r="P21" s="417">
        <v>3641</v>
      </c>
      <c r="Q21" s="417"/>
      <c r="R21" s="417"/>
      <c r="S21" s="416">
        <v>440.39</v>
      </c>
      <c r="T21" s="418">
        <v>97.6</v>
      </c>
      <c r="U21" s="326" t="s">
        <v>455</v>
      </c>
    </row>
    <row r="22" spans="1:21" s="35" customFormat="1" ht="27" customHeight="1">
      <c r="A22" s="203" t="s">
        <v>196</v>
      </c>
      <c r="B22" s="414">
        <v>0</v>
      </c>
      <c r="C22" s="414">
        <v>0</v>
      </c>
      <c r="D22" s="414">
        <v>47199</v>
      </c>
      <c r="E22" s="415">
        <v>455.09100000000001</v>
      </c>
      <c r="F22" s="414">
        <v>36848</v>
      </c>
      <c r="G22" s="414">
        <v>0</v>
      </c>
      <c r="H22" s="414">
        <v>0</v>
      </c>
      <c r="I22" s="414">
        <v>36848</v>
      </c>
      <c r="J22" s="414">
        <v>0</v>
      </c>
      <c r="K22" s="414">
        <v>0</v>
      </c>
      <c r="L22" s="414">
        <v>0</v>
      </c>
      <c r="M22" s="414">
        <v>0</v>
      </c>
      <c r="N22" s="414">
        <v>0</v>
      </c>
      <c r="O22" s="416">
        <v>26.655000000000001</v>
      </c>
      <c r="P22" s="417">
        <v>10351</v>
      </c>
      <c r="Q22" s="417"/>
      <c r="R22" s="417"/>
      <c r="S22" s="416">
        <v>428.43599999999998</v>
      </c>
      <c r="T22" s="418">
        <v>78.099999999999994</v>
      </c>
      <c r="U22" s="326" t="s">
        <v>456</v>
      </c>
    </row>
    <row r="23" spans="1:21" s="35" customFormat="1" ht="17.100000000000001" customHeight="1">
      <c r="A23" s="203" t="s">
        <v>162</v>
      </c>
      <c r="B23" s="414">
        <v>0</v>
      </c>
      <c r="C23" s="414">
        <v>0</v>
      </c>
      <c r="D23" s="414">
        <v>28514</v>
      </c>
      <c r="E23" s="415">
        <v>550.61199999999997</v>
      </c>
      <c r="F23" s="414">
        <v>22834</v>
      </c>
      <c r="G23" s="414">
        <v>0</v>
      </c>
      <c r="H23" s="414">
        <v>502</v>
      </c>
      <c r="I23" s="414">
        <v>22332</v>
      </c>
      <c r="J23" s="414">
        <v>0</v>
      </c>
      <c r="K23" s="414">
        <v>0</v>
      </c>
      <c r="L23" s="414">
        <v>0</v>
      </c>
      <c r="M23" s="414">
        <v>0</v>
      </c>
      <c r="N23" s="414">
        <v>620</v>
      </c>
      <c r="O23" s="416">
        <v>10.012</v>
      </c>
      <c r="P23" s="417">
        <v>5060</v>
      </c>
      <c r="Q23" s="417"/>
      <c r="R23" s="417"/>
      <c r="S23" s="416">
        <v>540.6</v>
      </c>
      <c r="T23" s="418">
        <v>82.3</v>
      </c>
      <c r="U23" s="326" t="s">
        <v>457</v>
      </c>
    </row>
    <row r="24" spans="1:21" s="35" customFormat="1" ht="17.100000000000001" customHeight="1">
      <c r="A24" s="203" t="s">
        <v>166</v>
      </c>
      <c r="B24" s="414">
        <v>0</v>
      </c>
      <c r="C24" s="414">
        <v>0</v>
      </c>
      <c r="D24" s="414">
        <v>25925</v>
      </c>
      <c r="E24" s="415">
        <v>443.23</v>
      </c>
      <c r="F24" s="414">
        <v>23620</v>
      </c>
      <c r="G24" s="414">
        <v>0</v>
      </c>
      <c r="H24" s="414">
        <v>9219</v>
      </c>
      <c r="I24" s="414">
        <v>14401</v>
      </c>
      <c r="J24" s="414">
        <v>386</v>
      </c>
      <c r="K24" s="414">
        <v>0</v>
      </c>
      <c r="L24" s="414">
        <v>386</v>
      </c>
      <c r="M24" s="414">
        <v>0</v>
      </c>
      <c r="N24" s="414">
        <v>206</v>
      </c>
      <c r="O24" s="416">
        <v>16.451000000000001</v>
      </c>
      <c r="P24" s="417">
        <v>1713</v>
      </c>
      <c r="Q24" s="417"/>
      <c r="R24" s="417"/>
      <c r="S24" s="416">
        <v>426.779</v>
      </c>
      <c r="T24" s="418">
        <v>93.4</v>
      </c>
      <c r="U24" s="326" t="s">
        <v>458</v>
      </c>
    </row>
    <row r="25" spans="1:21" s="35" customFormat="1" ht="17.100000000000001" customHeight="1">
      <c r="A25" s="203" t="s">
        <v>182</v>
      </c>
      <c r="B25" s="414">
        <v>0</v>
      </c>
      <c r="C25" s="414">
        <v>0</v>
      </c>
      <c r="D25" s="414">
        <v>64923</v>
      </c>
      <c r="E25" s="415">
        <v>805.46199999999999</v>
      </c>
      <c r="F25" s="414">
        <v>38482</v>
      </c>
      <c r="G25" s="414">
        <v>0</v>
      </c>
      <c r="H25" s="414">
        <v>17026</v>
      </c>
      <c r="I25" s="414">
        <v>21456</v>
      </c>
      <c r="J25" s="414">
        <v>0</v>
      </c>
      <c r="K25" s="414">
        <v>0</v>
      </c>
      <c r="L25" s="414">
        <v>0</v>
      </c>
      <c r="M25" s="414">
        <v>0</v>
      </c>
      <c r="N25" s="414">
        <v>0</v>
      </c>
      <c r="O25" s="416">
        <v>20.902000000000001</v>
      </c>
      <c r="P25" s="417">
        <v>26441</v>
      </c>
      <c r="Q25" s="417"/>
      <c r="R25" s="417"/>
      <c r="S25" s="416">
        <v>784.56</v>
      </c>
      <c r="T25" s="418">
        <v>59.3</v>
      </c>
      <c r="U25" s="326" t="s">
        <v>459</v>
      </c>
    </row>
    <row r="26" spans="1:21" s="35" customFormat="1" ht="27" customHeight="1">
      <c r="A26" s="203" t="s">
        <v>145</v>
      </c>
      <c r="B26" s="414">
        <v>0</v>
      </c>
      <c r="C26" s="414">
        <v>0</v>
      </c>
      <c r="D26" s="414">
        <v>40921</v>
      </c>
      <c r="E26" s="415">
        <v>661.43</v>
      </c>
      <c r="F26" s="414">
        <v>25892</v>
      </c>
      <c r="G26" s="414">
        <v>0</v>
      </c>
      <c r="H26" s="414">
        <v>2403</v>
      </c>
      <c r="I26" s="414">
        <v>23489</v>
      </c>
      <c r="J26" s="414">
        <v>0</v>
      </c>
      <c r="K26" s="414">
        <v>0</v>
      </c>
      <c r="L26" s="414">
        <v>0</v>
      </c>
      <c r="M26" s="414">
        <v>0</v>
      </c>
      <c r="N26" s="414">
        <v>0</v>
      </c>
      <c r="O26" s="416">
        <v>9.4239999999999995</v>
      </c>
      <c r="P26" s="417">
        <v>15029</v>
      </c>
      <c r="Q26" s="417"/>
      <c r="R26" s="417"/>
      <c r="S26" s="416">
        <v>652.00599999999997</v>
      </c>
      <c r="T26" s="418">
        <v>63.3</v>
      </c>
      <c r="U26" s="326" t="s">
        <v>460</v>
      </c>
    </row>
    <row r="27" spans="1:21" s="35" customFormat="1" ht="17.100000000000001" customHeight="1">
      <c r="A27" s="203" t="s">
        <v>168</v>
      </c>
      <c r="B27" s="414">
        <v>0</v>
      </c>
      <c r="C27" s="414">
        <v>0</v>
      </c>
      <c r="D27" s="414">
        <v>63359</v>
      </c>
      <c r="E27" s="415">
        <v>787.04600000000005</v>
      </c>
      <c r="F27" s="414">
        <v>52762</v>
      </c>
      <c r="G27" s="414">
        <v>0</v>
      </c>
      <c r="H27" s="414">
        <v>5969</v>
      </c>
      <c r="I27" s="414">
        <v>46793</v>
      </c>
      <c r="J27" s="414">
        <v>500</v>
      </c>
      <c r="K27" s="414">
        <v>0</v>
      </c>
      <c r="L27" s="414">
        <v>500</v>
      </c>
      <c r="M27" s="414">
        <v>0</v>
      </c>
      <c r="N27" s="414">
        <v>0</v>
      </c>
      <c r="O27" s="416">
        <v>21.974</v>
      </c>
      <c r="P27" s="417">
        <v>10097</v>
      </c>
      <c r="Q27" s="417"/>
      <c r="R27" s="417"/>
      <c r="S27" s="416">
        <v>765.072</v>
      </c>
      <c r="T27" s="418">
        <v>84.1</v>
      </c>
      <c r="U27" s="326" t="s">
        <v>461</v>
      </c>
    </row>
    <row r="28" spans="1:21" s="35" customFormat="1" ht="17.100000000000001" customHeight="1">
      <c r="A28" s="203" t="s">
        <v>173</v>
      </c>
      <c r="B28" s="414">
        <v>0</v>
      </c>
      <c r="C28" s="414">
        <v>0</v>
      </c>
      <c r="D28" s="414">
        <v>38334</v>
      </c>
      <c r="E28" s="415">
        <v>622.59100000000001</v>
      </c>
      <c r="F28" s="414">
        <v>27828</v>
      </c>
      <c r="G28" s="414">
        <v>0</v>
      </c>
      <c r="H28" s="414">
        <v>0</v>
      </c>
      <c r="I28" s="414">
        <v>27828</v>
      </c>
      <c r="J28" s="414">
        <v>0</v>
      </c>
      <c r="K28" s="414">
        <v>0</v>
      </c>
      <c r="L28" s="414">
        <v>0</v>
      </c>
      <c r="M28" s="414">
        <v>0</v>
      </c>
      <c r="N28" s="414">
        <v>0</v>
      </c>
      <c r="O28" s="416">
        <v>12.051</v>
      </c>
      <c r="P28" s="417">
        <v>10506</v>
      </c>
      <c r="Q28" s="417"/>
      <c r="R28" s="417"/>
      <c r="S28" s="416">
        <v>610.54</v>
      </c>
      <c r="T28" s="418">
        <v>72.599999999999994</v>
      </c>
      <c r="U28" s="326" t="s">
        <v>462</v>
      </c>
    </row>
    <row r="29" spans="1:21" s="35" customFormat="1" ht="17.100000000000001" customHeight="1">
      <c r="A29" s="203" t="s">
        <v>163</v>
      </c>
      <c r="B29" s="414">
        <v>0</v>
      </c>
      <c r="C29" s="414">
        <v>0</v>
      </c>
      <c r="D29" s="414">
        <v>35042</v>
      </c>
      <c r="E29" s="415">
        <v>501.029</v>
      </c>
      <c r="F29" s="414">
        <v>21991</v>
      </c>
      <c r="G29" s="414">
        <v>0</v>
      </c>
      <c r="H29" s="414">
        <v>0</v>
      </c>
      <c r="I29" s="414">
        <v>21991</v>
      </c>
      <c r="J29" s="414">
        <v>0</v>
      </c>
      <c r="K29" s="414">
        <v>0</v>
      </c>
      <c r="L29" s="414">
        <v>0</v>
      </c>
      <c r="M29" s="414">
        <v>0</v>
      </c>
      <c r="N29" s="414">
        <v>1708</v>
      </c>
      <c r="O29" s="416">
        <v>10.313000000000001</v>
      </c>
      <c r="P29" s="417">
        <v>11343</v>
      </c>
      <c r="Q29" s="417"/>
      <c r="R29" s="417"/>
      <c r="S29" s="416">
        <v>490.71600000000001</v>
      </c>
      <c r="T29" s="418">
        <v>67.599999999999994</v>
      </c>
      <c r="U29" s="326" t="s">
        <v>463</v>
      </c>
    </row>
    <row r="30" spans="1:21" s="35" customFormat="1" ht="27" customHeight="1">
      <c r="A30" s="203" t="s">
        <v>176</v>
      </c>
      <c r="B30" s="414">
        <v>0</v>
      </c>
      <c r="C30" s="414">
        <v>0</v>
      </c>
      <c r="D30" s="414">
        <v>70218</v>
      </c>
      <c r="E30" s="415">
        <v>1032.962</v>
      </c>
      <c r="F30" s="414">
        <v>37499</v>
      </c>
      <c r="G30" s="414">
        <v>0</v>
      </c>
      <c r="H30" s="414">
        <v>0</v>
      </c>
      <c r="I30" s="414">
        <v>37499</v>
      </c>
      <c r="J30" s="414">
        <v>0</v>
      </c>
      <c r="K30" s="414">
        <v>0</v>
      </c>
      <c r="L30" s="414">
        <v>0</v>
      </c>
      <c r="M30" s="414">
        <v>0</v>
      </c>
      <c r="N30" s="414">
        <v>382</v>
      </c>
      <c r="O30" s="416">
        <v>37.031999999999996</v>
      </c>
      <c r="P30" s="417">
        <v>32337</v>
      </c>
      <c r="Q30" s="417"/>
      <c r="R30" s="417"/>
      <c r="S30" s="416">
        <v>995.93</v>
      </c>
      <c r="T30" s="418">
        <v>53.9</v>
      </c>
      <c r="U30" s="326" t="s">
        <v>464</v>
      </c>
    </row>
    <row r="31" spans="1:21" s="35" customFormat="1" ht="17.100000000000001" customHeight="1">
      <c r="A31" s="203" t="s">
        <v>178</v>
      </c>
      <c r="B31" s="414">
        <v>0</v>
      </c>
      <c r="C31" s="414">
        <v>0</v>
      </c>
      <c r="D31" s="414">
        <v>57868</v>
      </c>
      <c r="E31" s="415">
        <v>590.25300000000004</v>
      </c>
      <c r="F31" s="414">
        <v>18141</v>
      </c>
      <c r="G31" s="414">
        <v>0</v>
      </c>
      <c r="H31" s="414">
        <v>14578</v>
      </c>
      <c r="I31" s="414">
        <v>3563</v>
      </c>
      <c r="J31" s="414">
        <v>11233</v>
      </c>
      <c r="K31" s="414">
        <v>0</v>
      </c>
      <c r="L31" s="414">
        <v>11233</v>
      </c>
      <c r="M31" s="414">
        <v>0</v>
      </c>
      <c r="N31" s="414">
        <v>15205</v>
      </c>
      <c r="O31" s="416">
        <v>26.518000000000001</v>
      </c>
      <c r="P31" s="417">
        <v>13289</v>
      </c>
      <c r="Q31" s="417"/>
      <c r="R31" s="417"/>
      <c r="S31" s="416">
        <v>563.73500000000001</v>
      </c>
      <c r="T31" s="418">
        <v>77</v>
      </c>
      <c r="U31" s="326" t="s">
        <v>465</v>
      </c>
    </row>
    <row r="32" spans="1:21" s="35" customFormat="1" ht="17.100000000000001" customHeight="1">
      <c r="A32" s="203" t="s">
        <v>187</v>
      </c>
      <c r="B32" s="414">
        <v>0</v>
      </c>
      <c r="C32" s="414">
        <v>0</v>
      </c>
      <c r="D32" s="414">
        <v>87630</v>
      </c>
      <c r="E32" s="415">
        <v>440.45499999999998</v>
      </c>
      <c r="F32" s="414">
        <v>63142</v>
      </c>
      <c r="G32" s="414">
        <v>0</v>
      </c>
      <c r="H32" s="414">
        <v>0</v>
      </c>
      <c r="I32" s="414">
        <v>63142</v>
      </c>
      <c r="J32" s="414">
        <v>187</v>
      </c>
      <c r="K32" s="414">
        <v>0</v>
      </c>
      <c r="L32" s="414">
        <v>0</v>
      </c>
      <c r="M32" s="414">
        <v>187</v>
      </c>
      <c r="N32" s="414">
        <v>324</v>
      </c>
      <c r="O32" s="416">
        <v>8.0879999999999992</v>
      </c>
      <c r="P32" s="417">
        <v>23977</v>
      </c>
      <c r="Q32" s="417"/>
      <c r="R32" s="417"/>
      <c r="S32" s="416">
        <v>432.36700000000002</v>
      </c>
      <c r="T32" s="418">
        <v>72.599999999999994</v>
      </c>
      <c r="U32" s="326" t="s">
        <v>466</v>
      </c>
    </row>
    <row r="33" spans="1:21" s="35" customFormat="1" ht="17.100000000000001" customHeight="1">
      <c r="A33" s="203" t="s">
        <v>175</v>
      </c>
      <c r="B33" s="414">
        <v>0</v>
      </c>
      <c r="C33" s="414">
        <v>0</v>
      </c>
      <c r="D33" s="414">
        <v>32685</v>
      </c>
      <c r="E33" s="415">
        <v>394.22199999999998</v>
      </c>
      <c r="F33" s="414">
        <v>24834</v>
      </c>
      <c r="G33" s="414">
        <v>0</v>
      </c>
      <c r="H33" s="414">
        <v>0</v>
      </c>
      <c r="I33" s="414">
        <v>24834</v>
      </c>
      <c r="J33" s="414">
        <v>0</v>
      </c>
      <c r="K33" s="414">
        <v>0</v>
      </c>
      <c r="L33" s="414">
        <v>0</v>
      </c>
      <c r="M33" s="414">
        <v>0</v>
      </c>
      <c r="N33" s="414">
        <v>0</v>
      </c>
      <c r="O33" s="416">
        <v>13.907999999999999</v>
      </c>
      <c r="P33" s="417">
        <v>7851</v>
      </c>
      <c r="Q33" s="417"/>
      <c r="R33" s="417"/>
      <c r="S33" s="416">
        <v>380.31400000000002</v>
      </c>
      <c r="T33" s="418">
        <v>76</v>
      </c>
      <c r="U33" s="326" t="s">
        <v>467</v>
      </c>
    </row>
    <row r="34" spans="1:21" s="35" customFormat="1" ht="27" customHeight="1">
      <c r="A34" s="203" t="s">
        <v>171</v>
      </c>
      <c r="B34" s="414">
        <v>0</v>
      </c>
      <c r="C34" s="414">
        <v>0</v>
      </c>
      <c r="D34" s="414">
        <v>54026</v>
      </c>
      <c r="E34" s="415">
        <v>476.01600000000002</v>
      </c>
      <c r="F34" s="414">
        <v>34941</v>
      </c>
      <c r="G34" s="414">
        <v>0</v>
      </c>
      <c r="H34" s="414">
        <v>0</v>
      </c>
      <c r="I34" s="414">
        <v>34941</v>
      </c>
      <c r="J34" s="414">
        <v>0</v>
      </c>
      <c r="K34" s="414">
        <v>0</v>
      </c>
      <c r="L34" s="414">
        <v>0</v>
      </c>
      <c r="M34" s="414">
        <v>0</v>
      </c>
      <c r="N34" s="414">
        <v>0</v>
      </c>
      <c r="O34" s="416">
        <v>17.547999999999998</v>
      </c>
      <c r="P34" s="417">
        <v>19085</v>
      </c>
      <c r="Q34" s="417"/>
      <c r="R34" s="417"/>
      <c r="S34" s="416">
        <v>458.46800000000002</v>
      </c>
      <c r="T34" s="418">
        <v>64.7</v>
      </c>
      <c r="U34" s="326" t="s">
        <v>468</v>
      </c>
    </row>
    <row r="35" spans="1:21" s="35" customFormat="1" ht="17.100000000000001" customHeight="1">
      <c r="A35" s="203" t="s">
        <v>174</v>
      </c>
      <c r="B35" s="414">
        <v>0</v>
      </c>
      <c r="C35" s="414">
        <v>0</v>
      </c>
      <c r="D35" s="414">
        <v>45457</v>
      </c>
      <c r="E35" s="415">
        <v>519.87</v>
      </c>
      <c r="F35" s="414">
        <v>29986</v>
      </c>
      <c r="G35" s="414">
        <v>0</v>
      </c>
      <c r="H35" s="414">
        <v>4770</v>
      </c>
      <c r="I35" s="414">
        <v>25216</v>
      </c>
      <c r="J35" s="414">
        <v>0</v>
      </c>
      <c r="K35" s="414">
        <v>0</v>
      </c>
      <c r="L35" s="414">
        <v>0</v>
      </c>
      <c r="M35" s="414">
        <v>0</v>
      </c>
      <c r="N35" s="414">
        <v>0</v>
      </c>
      <c r="O35" s="416">
        <v>17.77</v>
      </c>
      <c r="P35" s="417">
        <v>15471</v>
      </c>
      <c r="Q35" s="417"/>
      <c r="R35" s="417"/>
      <c r="S35" s="416">
        <v>502.1</v>
      </c>
      <c r="T35" s="418">
        <v>66</v>
      </c>
      <c r="U35" s="326" t="s">
        <v>469</v>
      </c>
    </row>
    <row r="36" spans="1:21" s="35" customFormat="1" ht="17.100000000000001" customHeight="1">
      <c r="A36" s="203" t="s">
        <v>164</v>
      </c>
      <c r="B36" s="414">
        <v>0</v>
      </c>
      <c r="C36" s="414">
        <v>0</v>
      </c>
      <c r="D36" s="414">
        <v>52128</v>
      </c>
      <c r="E36" s="415">
        <v>393.95699999999999</v>
      </c>
      <c r="F36" s="414">
        <v>33604</v>
      </c>
      <c r="G36" s="414">
        <v>0</v>
      </c>
      <c r="H36" s="414">
        <v>0</v>
      </c>
      <c r="I36" s="414">
        <v>33604</v>
      </c>
      <c r="J36" s="414">
        <v>1472</v>
      </c>
      <c r="K36" s="414">
        <v>1472</v>
      </c>
      <c r="L36" s="414">
        <v>0</v>
      </c>
      <c r="M36" s="414">
        <v>0</v>
      </c>
      <c r="N36" s="414">
        <v>0</v>
      </c>
      <c r="O36" s="416">
        <v>13.871</v>
      </c>
      <c r="P36" s="417">
        <v>17052</v>
      </c>
      <c r="Q36" s="417"/>
      <c r="R36" s="417"/>
      <c r="S36" s="416">
        <v>380.08600000000001</v>
      </c>
      <c r="T36" s="418">
        <v>67.3</v>
      </c>
      <c r="U36" s="326" t="s">
        <v>470</v>
      </c>
    </row>
    <row r="37" spans="1:21" s="35" customFormat="1" ht="17.100000000000001" customHeight="1">
      <c r="A37" s="203" t="s">
        <v>165</v>
      </c>
      <c r="B37" s="414">
        <v>0</v>
      </c>
      <c r="C37" s="414">
        <v>0</v>
      </c>
      <c r="D37" s="414">
        <v>32659</v>
      </c>
      <c r="E37" s="415">
        <v>441.404</v>
      </c>
      <c r="F37" s="414">
        <v>21485</v>
      </c>
      <c r="G37" s="414">
        <v>0</v>
      </c>
      <c r="H37" s="414">
        <v>0</v>
      </c>
      <c r="I37" s="414">
        <v>21485</v>
      </c>
      <c r="J37" s="414">
        <v>0</v>
      </c>
      <c r="K37" s="414">
        <v>0</v>
      </c>
      <c r="L37" s="414">
        <v>0</v>
      </c>
      <c r="M37" s="414">
        <v>0</v>
      </c>
      <c r="N37" s="414">
        <v>1432</v>
      </c>
      <c r="O37" s="416">
        <v>15.456</v>
      </c>
      <c r="P37" s="417">
        <v>9742</v>
      </c>
      <c r="Q37" s="417"/>
      <c r="R37" s="417"/>
      <c r="S37" s="416">
        <v>425.94799999999998</v>
      </c>
      <c r="T37" s="418">
        <v>70.2</v>
      </c>
      <c r="U37" s="326" t="s">
        <v>471</v>
      </c>
    </row>
    <row r="38" spans="1:21" s="35" customFormat="1" ht="17.100000000000001" customHeight="1">
      <c r="A38" s="203" t="s">
        <v>209</v>
      </c>
      <c r="B38" s="414">
        <v>0</v>
      </c>
      <c r="C38" s="414">
        <v>0</v>
      </c>
      <c r="D38" s="414">
        <v>39702</v>
      </c>
      <c r="E38" s="415">
        <v>657.06700000000001</v>
      </c>
      <c r="F38" s="414">
        <v>16994</v>
      </c>
      <c r="G38" s="414">
        <v>0</v>
      </c>
      <c r="H38" s="414">
        <v>910</v>
      </c>
      <c r="I38" s="414">
        <v>16084</v>
      </c>
      <c r="J38" s="414">
        <v>0</v>
      </c>
      <c r="K38" s="414">
        <v>0</v>
      </c>
      <c r="L38" s="414">
        <v>0</v>
      </c>
      <c r="M38" s="414">
        <v>0</v>
      </c>
      <c r="N38" s="414">
        <v>0</v>
      </c>
      <c r="O38" s="416">
        <v>12.004</v>
      </c>
      <c r="P38" s="417">
        <v>22708</v>
      </c>
      <c r="Q38" s="417"/>
      <c r="R38" s="417"/>
      <c r="S38" s="416">
        <v>645.06299999999999</v>
      </c>
      <c r="T38" s="418">
        <v>42.8</v>
      </c>
      <c r="U38" s="326" t="s">
        <v>472</v>
      </c>
    </row>
    <row r="39" spans="1:21" s="52" customFormat="1" ht="6" customHeight="1">
      <c r="A39" s="131"/>
      <c r="B39" s="327"/>
      <c r="C39" s="327"/>
      <c r="D39" s="284"/>
      <c r="E39" s="284"/>
      <c r="F39" s="284"/>
      <c r="G39" s="284"/>
      <c r="H39" s="284"/>
      <c r="I39" s="284"/>
      <c r="J39" s="328"/>
      <c r="K39" s="284"/>
      <c r="L39" s="284"/>
      <c r="M39" s="284"/>
      <c r="N39" s="284"/>
      <c r="O39" s="329"/>
      <c r="P39" s="329"/>
      <c r="Q39" s="329"/>
      <c r="R39" s="329"/>
      <c r="S39" s="329"/>
      <c r="T39" s="330"/>
      <c r="U39" s="135"/>
    </row>
    <row r="40" spans="1:21" s="52" customFormat="1" ht="14.25" customHeight="1">
      <c r="A40" s="389" t="s">
        <v>511</v>
      </c>
      <c r="B40" s="390"/>
      <c r="C40" s="390"/>
      <c r="D40" s="391"/>
      <c r="E40" s="391"/>
      <c r="F40" s="391"/>
      <c r="G40" s="391"/>
      <c r="H40" s="391"/>
      <c r="I40" s="391"/>
      <c r="J40" s="392"/>
      <c r="K40" s="391"/>
      <c r="L40" s="391"/>
      <c r="M40" s="391"/>
      <c r="N40" s="391"/>
      <c r="O40" s="393"/>
      <c r="P40" s="393"/>
      <c r="Q40" s="393"/>
      <c r="R40" s="393"/>
      <c r="S40" s="393"/>
      <c r="T40" s="393"/>
      <c r="U40" s="394"/>
    </row>
    <row r="41" spans="1:21" s="40" customFormat="1" ht="15" customHeight="1">
      <c r="A41" s="397" t="s">
        <v>528</v>
      </c>
      <c r="B41" s="397"/>
      <c r="C41" s="397"/>
      <c r="D41" s="397"/>
      <c r="E41" s="36"/>
      <c r="F41" s="36"/>
      <c r="G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3" t="s">
        <v>512</v>
      </c>
    </row>
    <row r="42" spans="1:21" ht="12.75">
      <c r="B42" s="44"/>
      <c r="C42" s="44"/>
      <c r="D42" s="42"/>
      <c r="E42" s="45"/>
      <c r="F42" s="42"/>
      <c r="G42" s="42"/>
      <c r="H42" s="42"/>
      <c r="I42" s="42"/>
      <c r="J42" s="42"/>
      <c r="K42" s="42"/>
      <c r="L42" s="42"/>
      <c r="M42" s="42"/>
      <c r="N42" s="42"/>
      <c r="O42" s="45"/>
      <c r="P42" s="42"/>
      <c r="Q42" s="42"/>
      <c r="R42" s="42"/>
      <c r="S42" s="45"/>
      <c r="T42" s="43"/>
    </row>
    <row r="43" spans="1:21"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</row>
  </sheetData>
  <mergeCells count="15">
    <mergeCell ref="F8:I8"/>
    <mergeCell ref="J8:M8"/>
    <mergeCell ref="P8:R8"/>
    <mergeCell ref="F6:I6"/>
    <mergeCell ref="J6:O6"/>
    <mergeCell ref="P6:S6"/>
    <mergeCell ref="F7:I7"/>
    <mergeCell ref="J7:M7"/>
    <mergeCell ref="P7:R7"/>
    <mergeCell ref="K2:U2"/>
    <mergeCell ref="A3:I3"/>
    <mergeCell ref="J3:U3"/>
    <mergeCell ref="F5:I5"/>
    <mergeCell ref="J5:O5"/>
    <mergeCell ref="P5:S5"/>
  </mergeCells>
  <phoneticPr fontId="60" type="noConversion"/>
  <printOptions horizontalCentered="1"/>
  <pageMargins left="0.39347222447395325" right="0.39347222447395325" top="0.55097222328186035" bottom="0.55097222328186035" header="0.51138889789581299" footer="0.51138889789581299"/>
  <pageSetup paperSize="9" scale="90" pageOrder="overThenDown" orientation="portrait" blackAndWhite="1" r:id="rId1"/>
  <headerFooter alignWithMargins="0"/>
  <colBreaks count="1" manualBreakCount="1">
    <brk id="9" max="40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view="pageBreakPreview" zoomScale="85" zoomScaleNormal="100" zoomScaleSheetLayoutView="85" workbookViewId="0">
      <pane xSplit="1" ySplit="9" topLeftCell="B10" activePane="bottomRight" state="frozen"/>
      <selection activeCell="A42" sqref="A42:D42"/>
      <selection pane="topRight" activeCell="A42" sqref="A42:D42"/>
      <selection pane="bottomLeft" activeCell="A42" sqref="A42:D42"/>
      <selection pane="bottomRight" activeCell="A2" sqref="A2"/>
    </sheetView>
  </sheetViews>
  <sheetFormatPr defaultRowHeight="12"/>
  <cols>
    <col min="1" max="1" width="9.85546875" style="38" customWidth="1"/>
    <col min="2" max="7" width="14" style="38" customWidth="1"/>
    <col min="8" max="8" width="12.7109375" style="38" customWidth="1"/>
    <col min="9" max="16384" width="9.140625" style="38"/>
  </cols>
  <sheetData>
    <row r="1" spans="1:8" s="30" customFormat="1" ht="24.95" customHeight="1">
      <c r="A1" s="56" t="s">
        <v>346</v>
      </c>
      <c r="B1" s="57"/>
      <c r="C1" s="58"/>
    </row>
    <row r="2" spans="1:8" s="39" customFormat="1" ht="24.95" customHeight="1">
      <c r="A2" s="59" t="s">
        <v>315</v>
      </c>
      <c r="B2" s="59"/>
      <c r="C2" s="59"/>
      <c r="D2" s="59"/>
      <c r="E2" s="59"/>
      <c r="F2" s="59"/>
      <c r="G2" s="59"/>
      <c r="H2" s="59"/>
    </row>
    <row r="3" spans="1:8" s="31" customFormat="1" ht="23.1" customHeight="1">
      <c r="A3" s="484" t="s">
        <v>2</v>
      </c>
      <c r="B3" s="484"/>
      <c r="C3" s="484"/>
      <c r="D3" s="484"/>
      <c r="E3" s="484"/>
      <c r="F3" s="484"/>
      <c r="G3" s="484"/>
      <c r="H3" s="484"/>
    </row>
    <row r="4" spans="1:8" s="32" customFormat="1" ht="15" customHeight="1" thickBot="1">
      <c r="A4" s="32" t="s">
        <v>439</v>
      </c>
      <c r="H4" s="33" t="s">
        <v>448</v>
      </c>
    </row>
    <row r="5" spans="1:8" ht="18" customHeight="1">
      <c r="A5" s="65" t="s">
        <v>40</v>
      </c>
      <c r="B5" s="501" t="s">
        <v>408</v>
      </c>
      <c r="C5" s="479"/>
      <c r="D5" s="479"/>
      <c r="E5" s="479"/>
      <c r="F5" s="479"/>
      <c r="G5" s="480"/>
      <c r="H5" s="385" t="s">
        <v>122</v>
      </c>
    </row>
    <row r="6" spans="1:8" s="34" customFormat="1" ht="18" customHeight="1">
      <c r="A6" s="120"/>
      <c r="B6" s="331" t="s">
        <v>70</v>
      </c>
      <c r="C6" s="104" t="s">
        <v>193</v>
      </c>
      <c r="D6" s="332" t="s">
        <v>269</v>
      </c>
      <c r="E6" s="104" t="s">
        <v>20</v>
      </c>
      <c r="F6" s="332" t="s">
        <v>217</v>
      </c>
      <c r="G6" s="104" t="s">
        <v>109</v>
      </c>
      <c r="H6" s="106"/>
    </row>
    <row r="7" spans="1:8" s="34" customFormat="1" ht="17.25" customHeight="1">
      <c r="A7" s="98"/>
      <c r="B7" s="220" t="s">
        <v>242</v>
      </c>
      <c r="C7" s="333" t="s">
        <v>229</v>
      </c>
      <c r="D7" s="334" t="s">
        <v>295</v>
      </c>
      <c r="E7" s="333" t="s">
        <v>214</v>
      </c>
      <c r="F7" s="334" t="s">
        <v>343</v>
      </c>
      <c r="G7" s="312" t="s">
        <v>211</v>
      </c>
      <c r="H7" s="106"/>
    </row>
    <row r="8" spans="1:8" s="34" customFormat="1" ht="17.25" customHeight="1">
      <c r="A8" s="335"/>
      <c r="B8" s="336" t="s">
        <v>3</v>
      </c>
      <c r="C8" s="312" t="s">
        <v>276</v>
      </c>
      <c r="D8" s="334" t="s">
        <v>223</v>
      </c>
      <c r="E8" s="312" t="s">
        <v>289</v>
      </c>
      <c r="F8" s="334" t="s">
        <v>492</v>
      </c>
      <c r="G8" s="312" t="s">
        <v>340</v>
      </c>
      <c r="H8" s="106"/>
    </row>
    <row r="9" spans="1:8" s="34" customFormat="1" ht="17.25" customHeight="1">
      <c r="A9" s="74" t="s">
        <v>113</v>
      </c>
      <c r="B9" s="318" t="s">
        <v>491</v>
      </c>
      <c r="C9" s="317" t="s">
        <v>490</v>
      </c>
      <c r="D9" s="319" t="s">
        <v>489</v>
      </c>
      <c r="E9" s="317" t="s">
        <v>143</v>
      </c>
      <c r="F9" s="317" t="s">
        <v>493</v>
      </c>
      <c r="G9" s="317" t="s">
        <v>302</v>
      </c>
      <c r="H9" s="110" t="s">
        <v>80</v>
      </c>
    </row>
    <row r="10" spans="1:8" s="52" customFormat="1" ht="17.25" customHeight="1">
      <c r="A10" s="124">
        <v>2015</v>
      </c>
      <c r="B10" s="337">
        <v>181938</v>
      </c>
      <c r="C10" s="337">
        <v>43695</v>
      </c>
      <c r="D10" s="337">
        <v>240.2</v>
      </c>
      <c r="E10" s="337">
        <v>273407</v>
      </c>
      <c r="F10" s="337">
        <v>1502.7</v>
      </c>
      <c r="G10" s="337">
        <v>16</v>
      </c>
      <c r="H10" s="80">
        <v>2015</v>
      </c>
    </row>
    <row r="11" spans="1:8" s="52" customFormat="1" ht="17.25" customHeight="1">
      <c r="A11" s="124">
        <v>2016</v>
      </c>
      <c r="B11" s="338">
        <v>188308</v>
      </c>
      <c r="C11" s="338">
        <v>61845</v>
      </c>
      <c r="D11" s="337">
        <v>328.4</v>
      </c>
      <c r="E11" s="338">
        <v>260054</v>
      </c>
      <c r="F11" s="337">
        <v>1381</v>
      </c>
      <c r="G11" s="337">
        <v>23.8</v>
      </c>
      <c r="H11" s="276">
        <v>2016</v>
      </c>
    </row>
    <row r="12" spans="1:8" s="52" customFormat="1" ht="17.25" customHeight="1">
      <c r="A12" s="124">
        <v>2017</v>
      </c>
      <c r="B12" s="338">
        <v>177277</v>
      </c>
      <c r="C12" s="338">
        <v>76650</v>
      </c>
      <c r="D12" s="337">
        <v>432.37419405788677</v>
      </c>
      <c r="E12" s="338">
        <v>272510</v>
      </c>
      <c r="F12" s="337">
        <v>1537.1988470021493</v>
      </c>
      <c r="G12" s="337">
        <v>28.127408168507571</v>
      </c>
      <c r="H12" s="276">
        <v>2017</v>
      </c>
    </row>
    <row r="13" spans="1:8" s="52" customFormat="1" ht="17.25" customHeight="1">
      <c r="A13" s="124">
        <v>2018</v>
      </c>
      <c r="B13" s="338">
        <v>174784.1</v>
      </c>
      <c r="C13" s="338">
        <v>82374.2</v>
      </c>
      <c r="D13" s="337">
        <v>471.3</v>
      </c>
      <c r="E13" s="338">
        <v>291592.3</v>
      </c>
      <c r="F13" s="337">
        <v>1668.3</v>
      </c>
      <c r="G13" s="337">
        <v>28.3</v>
      </c>
      <c r="H13" s="276">
        <v>2018</v>
      </c>
    </row>
    <row r="14" spans="1:8" s="52" customFormat="1" ht="17.25" customHeight="1">
      <c r="A14" s="124">
        <v>2019</v>
      </c>
      <c r="B14" s="338">
        <v>173561.21599999996</v>
      </c>
      <c r="C14" s="338">
        <v>84917.834119999985</v>
      </c>
      <c r="D14" s="337">
        <v>489.3</v>
      </c>
      <c r="E14" s="338">
        <v>313001.50594400009</v>
      </c>
      <c r="F14" s="337">
        <v>1803.4069658972669</v>
      </c>
      <c r="G14" s="337">
        <v>27.131979040380038</v>
      </c>
      <c r="H14" s="276">
        <v>2019</v>
      </c>
    </row>
    <row r="15" spans="1:8" s="53" customFormat="1" ht="29.25" customHeight="1">
      <c r="A15" s="278">
        <f>A14+1</f>
        <v>2020</v>
      </c>
      <c r="B15" s="339">
        <f>SUM(B16:B37)</f>
        <v>177285.4</v>
      </c>
      <c r="C15" s="339">
        <f t="shared" ref="C15:E15" si="0">SUM(C16:C37)</f>
        <v>84984.5</v>
      </c>
      <c r="D15" s="339">
        <v>479.4</v>
      </c>
      <c r="E15" s="339">
        <f t="shared" si="0"/>
        <v>331763.53791880008</v>
      </c>
      <c r="F15" s="339">
        <f>E15/B15*1000</f>
        <v>1871.3528464205181</v>
      </c>
      <c r="G15" s="452">
        <f>D15/F15*100</f>
        <v>25.617830486483918</v>
      </c>
      <c r="H15" s="280">
        <f>H14+1</f>
        <v>2020</v>
      </c>
    </row>
    <row r="16" spans="1:8" s="52" customFormat="1" ht="17.25" customHeight="1">
      <c r="A16" s="203" t="s">
        <v>206</v>
      </c>
      <c r="B16" s="422">
        <v>24910.9</v>
      </c>
      <c r="C16" s="422">
        <v>19492.099999999999</v>
      </c>
      <c r="D16" s="340">
        <v>782.5</v>
      </c>
      <c r="E16" s="422">
        <v>52757.904756000004</v>
      </c>
      <c r="F16" s="340">
        <v>2117.9</v>
      </c>
      <c r="G16" s="340">
        <v>36.946975777893194</v>
      </c>
      <c r="H16" s="326" t="s">
        <v>235</v>
      </c>
    </row>
    <row r="17" spans="1:8" s="52" customFormat="1" ht="17.25" customHeight="1">
      <c r="A17" s="203" t="s">
        <v>188</v>
      </c>
      <c r="B17" s="422">
        <v>62841.7</v>
      </c>
      <c r="C17" s="422">
        <v>17502.5</v>
      </c>
      <c r="D17" s="340">
        <v>278.5</v>
      </c>
      <c r="E17" s="422">
        <v>47453.013117000002</v>
      </c>
      <c r="F17" s="340">
        <v>755.1</v>
      </c>
      <c r="G17" s="340">
        <v>36.882532114951658</v>
      </c>
      <c r="H17" s="326" t="s">
        <v>257</v>
      </c>
    </row>
    <row r="18" spans="1:8" s="52" customFormat="1" ht="17.25" customHeight="1">
      <c r="A18" s="203" t="s">
        <v>169</v>
      </c>
      <c r="B18" s="422">
        <v>26289</v>
      </c>
      <c r="C18" s="422">
        <v>21855</v>
      </c>
      <c r="D18" s="340">
        <v>831.3</v>
      </c>
      <c r="E18" s="422">
        <v>56733.574999999997</v>
      </c>
      <c r="F18" s="340">
        <v>2158.1</v>
      </c>
      <c r="G18" s="340">
        <v>38.519994439553315</v>
      </c>
      <c r="H18" s="326" t="s">
        <v>254</v>
      </c>
    </row>
    <row r="19" spans="1:8" s="52" customFormat="1" ht="17.25" customHeight="1">
      <c r="A19" s="203" t="s">
        <v>207</v>
      </c>
      <c r="B19" s="422">
        <v>9119</v>
      </c>
      <c r="C19" s="422">
        <v>2186.5</v>
      </c>
      <c r="D19" s="340">
        <v>239.8</v>
      </c>
      <c r="E19" s="422">
        <v>30710.952402999999</v>
      </c>
      <c r="F19" s="340">
        <v>3367.8</v>
      </c>
      <c r="G19" s="340">
        <v>7.1203753191994776</v>
      </c>
      <c r="H19" s="326" t="s">
        <v>104</v>
      </c>
    </row>
    <row r="20" spans="1:8" s="52" customFormat="1" ht="17.25" customHeight="1">
      <c r="A20" s="203" t="s">
        <v>208</v>
      </c>
      <c r="B20" s="422">
        <v>12235.2</v>
      </c>
      <c r="C20" s="422">
        <v>7709.6</v>
      </c>
      <c r="D20" s="340">
        <v>630.1</v>
      </c>
      <c r="E20" s="422">
        <v>45636.014233800001</v>
      </c>
      <c r="F20" s="340">
        <v>3729.9</v>
      </c>
      <c r="G20" s="340">
        <v>16.893214295289418</v>
      </c>
      <c r="H20" s="326" t="s">
        <v>323</v>
      </c>
    </row>
    <row r="21" spans="1:8" s="52" customFormat="1" ht="28.5" customHeight="1">
      <c r="A21" s="203" t="s">
        <v>196</v>
      </c>
      <c r="B21" s="422">
        <v>2576</v>
      </c>
      <c r="C21" s="422">
        <v>856</v>
      </c>
      <c r="D21" s="340">
        <v>332.3</v>
      </c>
      <c r="E21" s="422">
        <v>2516</v>
      </c>
      <c r="F21" s="340">
        <v>976.7</v>
      </c>
      <c r="G21" s="340">
        <v>34.02272959967236</v>
      </c>
      <c r="H21" s="326" t="s">
        <v>252</v>
      </c>
    </row>
    <row r="22" spans="1:8" s="52" customFormat="1" ht="17.25" customHeight="1">
      <c r="A22" s="203" t="s">
        <v>162</v>
      </c>
      <c r="B22" s="422">
        <v>1632.1</v>
      </c>
      <c r="C22" s="422">
        <v>608.4</v>
      </c>
      <c r="D22" s="340">
        <v>372.8</v>
      </c>
      <c r="E22" s="422">
        <v>2764.1278520000001</v>
      </c>
      <c r="F22" s="340">
        <v>1693.6</v>
      </c>
      <c r="G22" s="340">
        <v>22.012281530467646</v>
      </c>
      <c r="H22" s="326" t="s">
        <v>311</v>
      </c>
    </row>
    <row r="23" spans="1:8" s="52" customFormat="1" ht="17.25" customHeight="1">
      <c r="A23" s="203" t="s">
        <v>166</v>
      </c>
      <c r="B23" s="422">
        <v>1276.5999999999999</v>
      </c>
      <c r="C23" s="422">
        <v>223.2</v>
      </c>
      <c r="D23" s="340">
        <v>174.8</v>
      </c>
      <c r="E23" s="422">
        <v>675.173</v>
      </c>
      <c r="F23" s="340">
        <v>528.9</v>
      </c>
      <c r="G23" s="340">
        <v>33.049725846095676</v>
      </c>
      <c r="H23" s="326" t="s">
        <v>259</v>
      </c>
    </row>
    <row r="24" spans="1:8" s="52" customFormat="1" ht="17.25" customHeight="1">
      <c r="A24" s="203" t="s">
        <v>182</v>
      </c>
      <c r="B24" s="422">
        <v>2597.4</v>
      </c>
      <c r="C24" s="422">
        <v>1030.3</v>
      </c>
      <c r="D24" s="340">
        <v>396.7</v>
      </c>
      <c r="E24" s="422">
        <v>2558.5623599999999</v>
      </c>
      <c r="F24" s="340">
        <v>985</v>
      </c>
      <c r="G24" s="340">
        <v>40.274111675126903</v>
      </c>
      <c r="H24" s="326" t="s">
        <v>213</v>
      </c>
    </row>
    <row r="25" spans="1:8" s="52" customFormat="1" ht="28.5" customHeight="1">
      <c r="A25" s="203" t="s">
        <v>145</v>
      </c>
      <c r="B25" s="422">
        <v>1925</v>
      </c>
      <c r="C25" s="422">
        <v>394.6</v>
      </c>
      <c r="D25" s="340">
        <v>205</v>
      </c>
      <c r="E25" s="422">
        <v>2025.7502910000001</v>
      </c>
      <c r="F25" s="340">
        <v>1052.3</v>
      </c>
      <c r="G25" s="340">
        <v>19.481136558015777</v>
      </c>
      <c r="H25" s="326" t="s">
        <v>271</v>
      </c>
    </row>
    <row r="26" spans="1:8" s="52" customFormat="1" ht="17.25" customHeight="1">
      <c r="A26" s="203" t="s">
        <v>168</v>
      </c>
      <c r="B26" s="422">
        <v>4272</v>
      </c>
      <c r="C26" s="422">
        <v>1473</v>
      </c>
      <c r="D26" s="340">
        <v>344.8</v>
      </c>
      <c r="E26" s="422">
        <v>16243.375626999999</v>
      </c>
      <c r="F26" s="340">
        <v>3802.3</v>
      </c>
      <c r="G26" s="340">
        <v>9.0681955658417266</v>
      </c>
      <c r="H26" s="326" t="s">
        <v>241</v>
      </c>
    </row>
    <row r="27" spans="1:8" s="52" customFormat="1" ht="17.25" customHeight="1">
      <c r="A27" s="203" t="s">
        <v>173</v>
      </c>
      <c r="B27" s="422">
        <v>1545.4</v>
      </c>
      <c r="C27" s="422">
        <v>641.5</v>
      </c>
      <c r="D27" s="340">
        <v>415.1</v>
      </c>
      <c r="E27" s="422">
        <v>3333.3820000000001</v>
      </c>
      <c r="F27" s="340">
        <v>2157</v>
      </c>
      <c r="G27" s="340">
        <v>19.244320815948075</v>
      </c>
      <c r="H27" s="326" t="s">
        <v>297</v>
      </c>
    </row>
    <row r="28" spans="1:8" s="52" customFormat="1" ht="17.25" customHeight="1">
      <c r="A28" s="203" t="s">
        <v>163</v>
      </c>
      <c r="B28" s="422">
        <v>1539.5</v>
      </c>
      <c r="C28" s="422">
        <v>246.7</v>
      </c>
      <c r="D28" s="340">
        <v>160.19999999999999</v>
      </c>
      <c r="E28" s="422">
        <v>1451.0504599999999</v>
      </c>
      <c r="F28" s="340">
        <v>942.5</v>
      </c>
      <c r="G28" s="340">
        <v>16.9973474801061</v>
      </c>
      <c r="H28" s="326" t="s">
        <v>251</v>
      </c>
    </row>
    <row r="29" spans="1:8" s="52" customFormat="1" ht="28.5" customHeight="1">
      <c r="A29" s="203" t="s">
        <v>176</v>
      </c>
      <c r="B29" s="422">
        <v>2891.8</v>
      </c>
      <c r="C29" s="422">
        <v>619.5</v>
      </c>
      <c r="D29" s="340">
        <v>214.2</v>
      </c>
      <c r="E29" s="422">
        <v>2245.9960000000001</v>
      </c>
      <c r="F29" s="340">
        <v>776.7</v>
      </c>
      <c r="G29" s="340">
        <v>27.578215527230586</v>
      </c>
      <c r="H29" s="326" t="s">
        <v>226</v>
      </c>
    </row>
    <row r="30" spans="1:8" s="52" customFormat="1" ht="17.25" customHeight="1">
      <c r="A30" s="203" t="s">
        <v>178</v>
      </c>
      <c r="B30" s="422">
        <v>4548.5</v>
      </c>
      <c r="C30" s="422">
        <v>3922.9</v>
      </c>
      <c r="D30" s="340">
        <v>862.5</v>
      </c>
      <c r="E30" s="422">
        <v>25505.225880999998</v>
      </c>
      <c r="F30" s="340">
        <v>5607.4</v>
      </c>
      <c r="G30" s="340">
        <v>15.381460213289582</v>
      </c>
      <c r="H30" s="326" t="s">
        <v>222</v>
      </c>
    </row>
    <row r="31" spans="1:8" s="52" customFormat="1" ht="17.25" customHeight="1">
      <c r="A31" s="203" t="s">
        <v>187</v>
      </c>
      <c r="B31" s="422">
        <v>5818.4</v>
      </c>
      <c r="C31" s="422">
        <v>3155.9</v>
      </c>
      <c r="D31" s="340">
        <v>542.4</v>
      </c>
      <c r="E31" s="422">
        <v>7897.2360369999997</v>
      </c>
      <c r="F31" s="340">
        <v>1357.3</v>
      </c>
      <c r="G31" s="340">
        <v>39.961688646577763</v>
      </c>
      <c r="H31" s="326" t="s">
        <v>263</v>
      </c>
    </row>
    <row r="32" spans="1:8" s="52" customFormat="1" ht="17.25" customHeight="1">
      <c r="A32" s="203" t="s">
        <v>175</v>
      </c>
      <c r="B32" s="422">
        <v>1784.4</v>
      </c>
      <c r="C32" s="422">
        <v>519.6</v>
      </c>
      <c r="D32" s="340">
        <v>291.2</v>
      </c>
      <c r="E32" s="422">
        <v>4047.1990000000001</v>
      </c>
      <c r="F32" s="340">
        <v>2268.1</v>
      </c>
      <c r="G32" s="340">
        <v>12.838940082006967</v>
      </c>
      <c r="H32" s="326" t="s">
        <v>303</v>
      </c>
    </row>
    <row r="33" spans="1:8" s="52" customFormat="1" ht="28.5" customHeight="1">
      <c r="A33" s="203" t="s">
        <v>171</v>
      </c>
      <c r="B33" s="422">
        <v>2544.6</v>
      </c>
      <c r="C33" s="422">
        <v>760.6</v>
      </c>
      <c r="D33" s="340">
        <v>298.89999999999998</v>
      </c>
      <c r="E33" s="422">
        <v>15094.259204</v>
      </c>
      <c r="F33" s="340">
        <v>5932</v>
      </c>
      <c r="G33" s="340">
        <v>5.0387727579231285</v>
      </c>
      <c r="H33" s="326" t="s">
        <v>334</v>
      </c>
    </row>
    <row r="34" spans="1:8" s="52" customFormat="1" ht="17.25" customHeight="1">
      <c r="A34" s="203" t="s">
        <v>174</v>
      </c>
      <c r="B34" s="422">
        <v>2559.1</v>
      </c>
      <c r="C34" s="422">
        <v>450.6</v>
      </c>
      <c r="D34" s="340">
        <v>176.1</v>
      </c>
      <c r="E34" s="422">
        <v>467.95458000000002</v>
      </c>
      <c r="F34" s="340">
        <v>182.9</v>
      </c>
      <c r="G34" s="340">
        <v>96.282121377802071</v>
      </c>
      <c r="H34" s="326" t="s">
        <v>338</v>
      </c>
    </row>
    <row r="35" spans="1:8" s="52" customFormat="1" ht="17.25" customHeight="1">
      <c r="A35" s="203" t="s">
        <v>164</v>
      </c>
      <c r="B35" s="422">
        <v>1744.3</v>
      </c>
      <c r="C35" s="422">
        <v>589</v>
      </c>
      <c r="D35" s="340">
        <v>337.7</v>
      </c>
      <c r="E35" s="422">
        <v>957.85908700000005</v>
      </c>
      <c r="F35" s="340">
        <v>549.1</v>
      </c>
      <c r="G35" s="340">
        <v>61.500637406665447</v>
      </c>
      <c r="H35" s="326" t="s">
        <v>218</v>
      </c>
    </row>
    <row r="36" spans="1:8" s="52" customFormat="1" ht="17.25" customHeight="1">
      <c r="A36" s="203" t="s">
        <v>165</v>
      </c>
      <c r="B36" s="422">
        <v>1965.1</v>
      </c>
      <c r="C36" s="422">
        <v>620.1</v>
      </c>
      <c r="D36" s="340">
        <v>315.5</v>
      </c>
      <c r="E36" s="422">
        <v>3416.9270299999998</v>
      </c>
      <c r="F36" s="340">
        <v>1738.8</v>
      </c>
      <c r="G36" s="340">
        <v>18.14469749252358</v>
      </c>
      <c r="H36" s="326" t="s">
        <v>256</v>
      </c>
    </row>
    <row r="37" spans="1:8" s="52" customFormat="1" ht="17.25" customHeight="1">
      <c r="A37" s="203" t="s">
        <v>209</v>
      </c>
      <c r="B37" s="422">
        <v>669.4</v>
      </c>
      <c r="C37" s="422">
        <v>126.9</v>
      </c>
      <c r="D37" s="340">
        <v>189.5</v>
      </c>
      <c r="E37" s="422">
        <v>7272</v>
      </c>
      <c r="F37" s="340">
        <v>10863.3</v>
      </c>
      <c r="G37" s="340">
        <v>1.7444054753159723</v>
      </c>
      <c r="H37" s="326" t="s">
        <v>230</v>
      </c>
    </row>
    <row r="38" spans="1:8" s="52" customFormat="1" ht="9" customHeight="1">
      <c r="A38" s="131"/>
      <c r="B38" s="341"/>
      <c r="C38" s="341"/>
      <c r="D38" s="341"/>
      <c r="E38" s="341"/>
      <c r="F38" s="341"/>
      <c r="G38" s="341"/>
      <c r="H38" s="137"/>
    </row>
    <row r="39" spans="1:8" s="40" customFormat="1" ht="15" customHeight="1">
      <c r="A39" s="388" t="s">
        <v>528</v>
      </c>
      <c r="B39" s="388"/>
      <c r="C39" s="388"/>
      <c r="D39" s="388"/>
      <c r="E39" s="36"/>
      <c r="F39" s="36"/>
      <c r="G39" s="36"/>
      <c r="H39" s="33" t="s">
        <v>512</v>
      </c>
    </row>
    <row r="40" spans="1:8" ht="12.75">
      <c r="A40" s="384"/>
      <c r="B40" s="42"/>
      <c r="C40" s="42"/>
      <c r="D40" s="50"/>
      <c r="E40" s="42"/>
      <c r="F40" s="50"/>
      <c r="G40" s="50"/>
      <c r="H40" s="41"/>
    </row>
    <row r="41" spans="1:8">
      <c r="B41" s="49"/>
      <c r="C41" s="49"/>
      <c r="D41" s="49"/>
      <c r="E41" s="49"/>
      <c r="F41" s="49"/>
      <c r="G41" s="49"/>
    </row>
  </sheetData>
  <mergeCells count="2">
    <mergeCell ref="A3:H3"/>
    <mergeCell ref="B5:G5"/>
  </mergeCells>
  <phoneticPr fontId="60" type="noConversion"/>
  <printOptions horizontalCentered="1"/>
  <pageMargins left="0.39347222447395325" right="0.39347222447395325" top="0.55097222328186035" bottom="0.55097222328186035" header="0.51166665554046631" footer="0.51166665554046631"/>
  <pageSetup paperSize="9" pageOrder="overThenDown" orientation="portrait" blackAndWhite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view="pageBreakPreview" zoomScale="82" zoomScaleNormal="100" zoomScaleSheetLayoutView="82" workbookViewId="0">
      <pane xSplit="1" ySplit="9" topLeftCell="B10" activePane="bottomRight" state="frozen"/>
      <selection activeCell="A42" sqref="A42:D42"/>
      <selection pane="topRight" activeCell="A42" sqref="A42:D42"/>
      <selection pane="bottomLeft" activeCell="A42" sqref="A42:D42"/>
      <selection pane="bottomRight" activeCell="A2" sqref="A2"/>
    </sheetView>
  </sheetViews>
  <sheetFormatPr defaultRowHeight="12"/>
  <cols>
    <col min="1" max="1" width="10.7109375" style="38" customWidth="1"/>
    <col min="2" max="3" width="12.7109375" style="38" bestFit="1" customWidth="1"/>
    <col min="4" max="5" width="9.5703125" style="38" customWidth="1"/>
    <col min="6" max="9" width="10.5703125" style="38" customWidth="1"/>
    <col min="10" max="10" width="13.28515625" style="38" customWidth="1"/>
    <col min="11" max="11" width="12.7109375" style="38" customWidth="1"/>
    <col min="12" max="13" width="13.28515625" style="38" customWidth="1"/>
    <col min="14" max="14" width="13.28515625" style="49" customWidth="1"/>
    <col min="15" max="16" width="13.5703125" style="38" customWidth="1"/>
    <col min="17" max="17" width="13.28515625" style="38" customWidth="1"/>
    <col min="18" max="18" width="13.5703125" style="38" customWidth="1"/>
    <col min="19" max="19" width="10.7109375" style="38" customWidth="1"/>
    <col min="20" max="20" width="10.5703125" style="38" customWidth="1"/>
    <col min="21" max="21" width="10.28515625" style="38" customWidth="1"/>
    <col min="22" max="22" width="11.85546875" style="38" bestFit="1" customWidth="1"/>
    <col min="23" max="27" width="10.28515625" style="38" customWidth="1"/>
    <col min="28" max="28" width="13.28515625" style="38" customWidth="1"/>
    <col min="29" max="16384" width="9.140625" style="38"/>
  </cols>
  <sheetData>
    <row r="1" spans="1:28" s="30" customFormat="1" ht="24.95" customHeight="1">
      <c r="A1" s="56"/>
      <c r="B1" s="57"/>
      <c r="C1" s="58"/>
      <c r="J1" s="95" t="s">
        <v>350</v>
      </c>
      <c r="K1" s="56" t="s">
        <v>351</v>
      </c>
      <c r="AB1" s="95" t="s">
        <v>352</v>
      </c>
    </row>
    <row r="2" spans="1:28" s="39" customFormat="1" ht="24.95" customHeight="1">
      <c r="A2" s="59" t="s">
        <v>330</v>
      </c>
      <c r="B2" s="59"/>
      <c r="C2" s="59"/>
      <c r="D2" s="59"/>
      <c r="E2" s="59"/>
      <c r="F2" s="59"/>
      <c r="G2" s="59"/>
      <c r="H2" s="59"/>
      <c r="I2" s="59"/>
      <c r="J2" s="59"/>
      <c r="K2" s="59" t="s">
        <v>282</v>
      </c>
      <c r="L2" s="59"/>
      <c r="M2" s="59"/>
      <c r="N2" s="59"/>
      <c r="O2" s="59"/>
      <c r="P2" s="59"/>
      <c r="Q2" s="59"/>
      <c r="R2" s="59"/>
      <c r="S2" s="96" t="s">
        <v>288</v>
      </c>
      <c r="T2" s="96"/>
      <c r="U2" s="96"/>
      <c r="V2" s="96"/>
      <c r="W2" s="96"/>
      <c r="X2" s="96"/>
      <c r="Y2" s="96"/>
      <c r="Z2" s="96"/>
      <c r="AA2" s="96"/>
      <c r="AB2" s="96"/>
    </row>
    <row r="3" spans="1:28" s="31" customFormat="1" ht="23.1" customHeight="1">
      <c r="A3" s="484" t="s">
        <v>300</v>
      </c>
      <c r="B3" s="484"/>
      <c r="C3" s="484"/>
      <c r="D3" s="484"/>
      <c r="E3" s="484"/>
      <c r="F3" s="484"/>
      <c r="G3" s="484"/>
      <c r="H3" s="484"/>
      <c r="I3" s="484"/>
      <c r="J3" s="484"/>
      <c r="L3" s="64"/>
      <c r="M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</row>
    <row r="4" spans="1:28" s="32" customFormat="1" ht="15" customHeight="1" thickBot="1">
      <c r="A4" s="32" t="s">
        <v>441</v>
      </c>
      <c r="J4" s="33" t="s">
        <v>353</v>
      </c>
      <c r="K4" s="32" t="s">
        <v>318</v>
      </c>
      <c r="AB4" s="33" t="s">
        <v>353</v>
      </c>
    </row>
    <row r="5" spans="1:28" s="46" customFormat="1" ht="15" customHeight="1">
      <c r="A5" s="212" t="s">
        <v>40</v>
      </c>
      <c r="B5" s="212" t="s">
        <v>57</v>
      </c>
      <c r="C5" s="342" t="s">
        <v>85</v>
      </c>
      <c r="D5" s="342" t="s">
        <v>192</v>
      </c>
      <c r="E5" s="505" t="s">
        <v>411</v>
      </c>
      <c r="F5" s="506"/>
      <c r="G5" s="506"/>
      <c r="H5" s="506"/>
      <c r="I5" s="507"/>
      <c r="J5" s="343" t="s">
        <v>122</v>
      </c>
      <c r="K5" s="212" t="s">
        <v>40</v>
      </c>
      <c r="L5" s="344" t="s">
        <v>412</v>
      </c>
      <c r="M5" s="345"/>
      <c r="N5" s="505" t="s">
        <v>414</v>
      </c>
      <c r="O5" s="508"/>
      <c r="P5" s="508"/>
      <c r="Q5" s="508"/>
      <c r="R5" s="508"/>
      <c r="S5" s="506" t="s">
        <v>320</v>
      </c>
      <c r="T5" s="506"/>
      <c r="U5" s="506"/>
      <c r="V5" s="506"/>
      <c r="W5" s="506"/>
      <c r="X5" s="507"/>
      <c r="Y5" s="212" t="s">
        <v>186</v>
      </c>
      <c r="Z5" s="212" t="s">
        <v>62</v>
      </c>
      <c r="AA5" s="212" t="s">
        <v>200</v>
      </c>
      <c r="AB5" s="346" t="s">
        <v>122</v>
      </c>
    </row>
    <row r="6" spans="1:28" s="46" customFormat="1" ht="15" customHeight="1">
      <c r="A6" s="336"/>
      <c r="B6" s="314" t="s">
        <v>147</v>
      </c>
      <c r="C6" s="312" t="s">
        <v>147</v>
      </c>
      <c r="D6" s="312" t="s">
        <v>354</v>
      </c>
      <c r="E6" s="347" t="s">
        <v>66</v>
      </c>
      <c r="F6" s="220" t="s">
        <v>57</v>
      </c>
      <c r="G6" s="332" t="s">
        <v>85</v>
      </c>
      <c r="H6" s="509" t="s">
        <v>410</v>
      </c>
      <c r="I6" s="510"/>
      <c r="J6" s="348"/>
      <c r="K6" s="349"/>
      <c r="L6" s="104" t="s">
        <v>197</v>
      </c>
      <c r="M6" s="331" t="s">
        <v>160</v>
      </c>
      <c r="N6" s="350" t="s">
        <v>366</v>
      </c>
      <c r="O6" s="511" t="s">
        <v>413</v>
      </c>
      <c r="P6" s="512"/>
      <c r="Q6" s="512"/>
      <c r="R6" s="512"/>
      <c r="S6" s="511" t="s">
        <v>416</v>
      </c>
      <c r="T6" s="513"/>
      <c r="U6" s="513"/>
      <c r="V6" s="513"/>
      <c r="W6" s="513"/>
      <c r="X6" s="514"/>
      <c r="Y6" s="220" t="s">
        <v>126</v>
      </c>
      <c r="Z6" s="220" t="s">
        <v>150</v>
      </c>
      <c r="AA6" s="220" t="s">
        <v>167</v>
      </c>
      <c r="AB6" s="351"/>
    </row>
    <row r="7" spans="1:28" s="46" customFormat="1" ht="15" customHeight="1">
      <c r="A7" s="336"/>
      <c r="C7" s="312"/>
      <c r="D7" s="312" t="s">
        <v>114</v>
      </c>
      <c r="E7" s="352" t="s">
        <v>146</v>
      </c>
      <c r="G7" s="353"/>
      <c r="H7" s="333" t="s">
        <v>157</v>
      </c>
      <c r="I7" s="220" t="s">
        <v>198</v>
      </c>
      <c r="J7" s="348"/>
      <c r="K7" s="349"/>
      <c r="L7" s="354"/>
      <c r="M7" s="354"/>
      <c r="N7" s="352" t="s">
        <v>146</v>
      </c>
      <c r="O7" s="220" t="s">
        <v>57</v>
      </c>
      <c r="P7" s="220" t="s">
        <v>85</v>
      </c>
      <c r="Q7" s="502" t="s">
        <v>415</v>
      </c>
      <c r="R7" s="503"/>
      <c r="S7" s="220" t="s">
        <v>57</v>
      </c>
      <c r="T7" s="104" t="s">
        <v>85</v>
      </c>
      <c r="U7" s="502" t="s">
        <v>415</v>
      </c>
      <c r="V7" s="504"/>
      <c r="W7" s="332" t="s">
        <v>197</v>
      </c>
      <c r="X7" s="333" t="s">
        <v>160</v>
      </c>
      <c r="Y7" s="355"/>
      <c r="Z7" s="355" t="s">
        <v>126</v>
      </c>
      <c r="AA7" s="333" t="s">
        <v>126</v>
      </c>
      <c r="AB7" s="351"/>
    </row>
    <row r="8" spans="1:28" s="46" customFormat="1" ht="15" customHeight="1">
      <c r="A8" s="336"/>
      <c r="B8" s="314" t="s">
        <v>86</v>
      </c>
      <c r="C8" s="314" t="s">
        <v>260</v>
      </c>
      <c r="D8" s="356" t="s">
        <v>121</v>
      </c>
      <c r="E8" s="356" t="s">
        <v>86</v>
      </c>
      <c r="F8" s="356" t="s">
        <v>86</v>
      </c>
      <c r="G8" s="357" t="s">
        <v>260</v>
      </c>
      <c r="H8" s="353"/>
      <c r="I8" s="356"/>
      <c r="J8" s="348"/>
      <c r="K8" s="349"/>
      <c r="L8" s="353" t="s">
        <v>102</v>
      </c>
      <c r="M8" s="356"/>
      <c r="N8" s="356" t="s">
        <v>86</v>
      </c>
      <c r="O8" s="314" t="s">
        <v>86</v>
      </c>
      <c r="P8" s="314" t="s">
        <v>260</v>
      </c>
      <c r="Q8" s="358" t="s">
        <v>157</v>
      </c>
      <c r="R8" s="359" t="s">
        <v>198</v>
      </c>
      <c r="S8" s="314" t="s">
        <v>86</v>
      </c>
      <c r="T8" s="312" t="s">
        <v>260</v>
      </c>
      <c r="U8" s="360" t="s">
        <v>157</v>
      </c>
      <c r="V8" s="360" t="s">
        <v>198</v>
      </c>
      <c r="W8" s="356" t="s">
        <v>102</v>
      </c>
      <c r="X8" s="356"/>
      <c r="Y8" s="356" t="s">
        <v>41</v>
      </c>
      <c r="Z8" s="356" t="s">
        <v>74</v>
      </c>
      <c r="AA8" s="356" t="s">
        <v>32</v>
      </c>
      <c r="AB8" s="351"/>
    </row>
    <row r="9" spans="1:28" s="46" customFormat="1" ht="15" customHeight="1">
      <c r="A9" s="237" t="s">
        <v>113</v>
      </c>
      <c r="B9" s="318" t="s">
        <v>81</v>
      </c>
      <c r="C9" s="317" t="s">
        <v>81</v>
      </c>
      <c r="D9" s="318" t="s">
        <v>111</v>
      </c>
      <c r="E9" s="317" t="s">
        <v>96</v>
      </c>
      <c r="F9" s="317" t="s">
        <v>81</v>
      </c>
      <c r="G9" s="361" t="s">
        <v>81</v>
      </c>
      <c r="H9" s="317" t="s">
        <v>253</v>
      </c>
      <c r="I9" s="318" t="s">
        <v>47</v>
      </c>
      <c r="J9" s="362" t="s">
        <v>80</v>
      </c>
      <c r="K9" s="363" t="s">
        <v>113</v>
      </c>
      <c r="L9" s="317" t="s">
        <v>27</v>
      </c>
      <c r="M9" s="318" t="s">
        <v>78</v>
      </c>
      <c r="N9" s="317" t="s">
        <v>96</v>
      </c>
      <c r="O9" s="318" t="s">
        <v>81</v>
      </c>
      <c r="P9" s="317" t="s">
        <v>81</v>
      </c>
      <c r="Q9" s="364" t="s">
        <v>253</v>
      </c>
      <c r="R9" s="319" t="s">
        <v>47</v>
      </c>
      <c r="S9" s="318" t="s">
        <v>81</v>
      </c>
      <c r="T9" s="317" t="s">
        <v>81</v>
      </c>
      <c r="U9" s="365" t="s">
        <v>253</v>
      </c>
      <c r="V9" s="318" t="s">
        <v>47</v>
      </c>
      <c r="W9" s="318" t="s">
        <v>27</v>
      </c>
      <c r="X9" s="318" t="s">
        <v>78</v>
      </c>
      <c r="Y9" s="318" t="s">
        <v>112</v>
      </c>
      <c r="Z9" s="318" t="s">
        <v>224</v>
      </c>
      <c r="AA9" s="318" t="s">
        <v>22</v>
      </c>
      <c r="AB9" s="366" t="s">
        <v>80</v>
      </c>
    </row>
    <row r="10" spans="1:28" s="52" customFormat="1" ht="18.600000000000001" customHeight="1">
      <c r="A10" s="77">
        <v>2015</v>
      </c>
      <c r="B10" s="367">
        <v>13616901</v>
      </c>
      <c r="C10" s="367">
        <v>9618809</v>
      </c>
      <c r="D10" s="367">
        <v>70.638752532606347</v>
      </c>
      <c r="E10" s="368">
        <v>234.4</v>
      </c>
      <c r="F10" s="368">
        <v>2572632</v>
      </c>
      <c r="G10" s="368">
        <v>1857166</v>
      </c>
      <c r="H10" s="368">
        <v>283089</v>
      </c>
      <c r="I10" s="368">
        <v>795549</v>
      </c>
      <c r="J10" s="80">
        <v>2015</v>
      </c>
      <c r="K10" s="77">
        <v>2015</v>
      </c>
      <c r="L10" s="368">
        <v>223934</v>
      </c>
      <c r="M10" s="368">
        <v>554593</v>
      </c>
      <c r="N10" s="368">
        <v>525</v>
      </c>
      <c r="O10" s="368">
        <v>6754114</v>
      </c>
      <c r="P10" s="368">
        <v>5096449</v>
      </c>
      <c r="Q10" s="368">
        <v>13041</v>
      </c>
      <c r="R10" s="368">
        <v>5083407</v>
      </c>
      <c r="S10" s="368">
        <v>4290155</v>
      </c>
      <c r="T10" s="368">
        <v>2665195</v>
      </c>
      <c r="U10" s="368">
        <v>382082</v>
      </c>
      <c r="V10" s="368">
        <v>1720658</v>
      </c>
      <c r="W10" s="368">
        <v>146829</v>
      </c>
      <c r="X10" s="368">
        <v>415624</v>
      </c>
      <c r="Y10" s="368">
        <v>137499</v>
      </c>
      <c r="Z10" s="368">
        <v>220164</v>
      </c>
      <c r="AA10" s="368">
        <v>1523</v>
      </c>
      <c r="AB10" s="80">
        <v>2015</v>
      </c>
    </row>
    <row r="11" spans="1:28" s="52" customFormat="1" ht="18.600000000000001" customHeight="1">
      <c r="A11" s="124">
        <v>2016</v>
      </c>
      <c r="B11" s="369">
        <v>13244645</v>
      </c>
      <c r="C11" s="369">
        <v>10281943</v>
      </c>
      <c r="D11" s="369">
        <v>71.3</v>
      </c>
      <c r="E11" s="369">
        <v>211.8</v>
      </c>
      <c r="F11" s="369">
        <v>2280987</v>
      </c>
      <c r="G11" s="369">
        <v>1694702</v>
      </c>
      <c r="H11" s="369">
        <v>253100</v>
      </c>
      <c r="I11" s="369">
        <v>754479</v>
      </c>
      <c r="J11" s="276">
        <v>2016</v>
      </c>
      <c r="K11" s="124">
        <v>2016</v>
      </c>
      <c r="L11" s="369">
        <v>139112</v>
      </c>
      <c r="M11" s="369">
        <v>548011</v>
      </c>
      <c r="N11" s="369">
        <v>561.5</v>
      </c>
      <c r="O11" s="369">
        <v>6911300</v>
      </c>
      <c r="P11" s="369">
        <v>5643366</v>
      </c>
      <c r="Q11" s="369">
        <v>11573</v>
      </c>
      <c r="R11" s="369">
        <v>5631793</v>
      </c>
      <c r="S11" s="369">
        <v>4051955</v>
      </c>
      <c r="T11" s="369">
        <v>2943875</v>
      </c>
      <c r="U11" s="369">
        <v>396556</v>
      </c>
      <c r="V11" s="369">
        <v>1810450</v>
      </c>
      <c r="W11" s="369">
        <v>305296</v>
      </c>
      <c r="X11" s="369">
        <v>431574</v>
      </c>
      <c r="Y11" s="369">
        <v>149131</v>
      </c>
      <c r="Z11" s="369">
        <v>565223</v>
      </c>
      <c r="AA11" s="369">
        <v>2036</v>
      </c>
      <c r="AB11" s="276">
        <v>2016</v>
      </c>
    </row>
    <row r="12" spans="1:28" s="52" customFormat="1" ht="18.600000000000001" customHeight="1">
      <c r="A12" s="124">
        <v>2017</v>
      </c>
      <c r="B12" s="369">
        <v>14864579.800000001</v>
      </c>
      <c r="C12" s="369">
        <v>11195097.300000001</v>
      </c>
      <c r="D12" s="369">
        <v>75.313917047288484</v>
      </c>
      <c r="E12" s="369">
        <v>154.79999999999998</v>
      </c>
      <c r="F12" s="369">
        <v>2053542.6</v>
      </c>
      <c r="G12" s="369">
        <v>1434817.6</v>
      </c>
      <c r="H12" s="369">
        <v>202862.3</v>
      </c>
      <c r="I12" s="369">
        <v>678196.1</v>
      </c>
      <c r="J12" s="276">
        <v>2017</v>
      </c>
      <c r="K12" s="124">
        <v>2017</v>
      </c>
      <c r="L12" s="369">
        <v>130890.2</v>
      </c>
      <c r="M12" s="369">
        <v>422869</v>
      </c>
      <c r="N12" s="369">
        <v>669.5</v>
      </c>
      <c r="O12" s="369">
        <v>8181674.3000000007</v>
      </c>
      <c r="P12" s="369">
        <v>6527147.3000000007</v>
      </c>
      <c r="Q12" s="369">
        <v>708791.6</v>
      </c>
      <c r="R12" s="369">
        <v>5818355.7000000002</v>
      </c>
      <c r="S12" s="369">
        <v>4629362.9000000004</v>
      </c>
      <c r="T12" s="369">
        <v>3233132.4</v>
      </c>
      <c r="U12" s="369">
        <v>459278.7</v>
      </c>
      <c r="V12" s="369">
        <v>1939484.9</v>
      </c>
      <c r="W12" s="369">
        <v>331179.3</v>
      </c>
      <c r="X12" s="369">
        <v>503189.5</v>
      </c>
      <c r="Y12" s="369">
        <v>202343</v>
      </c>
      <c r="Z12" s="369">
        <v>683259</v>
      </c>
      <c r="AA12" s="369">
        <v>1851</v>
      </c>
      <c r="AB12" s="276">
        <v>2017</v>
      </c>
    </row>
    <row r="13" spans="1:28" s="52" customFormat="1" ht="18.600000000000001" customHeight="1">
      <c r="A13" s="124">
        <v>2018</v>
      </c>
      <c r="B13" s="369">
        <v>15300506.949999999</v>
      </c>
      <c r="C13" s="369">
        <v>11700577.33</v>
      </c>
      <c r="D13" s="369">
        <v>76.5</v>
      </c>
      <c r="E13" s="369">
        <v>164.779</v>
      </c>
      <c r="F13" s="369">
        <v>1798207.96</v>
      </c>
      <c r="G13" s="369">
        <v>1459514.58</v>
      </c>
      <c r="H13" s="369">
        <v>193775.61</v>
      </c>
      <c r="I13" s="369">
        <v>705650.31</v>
      </c>
      <c r="J13" s="276">
        <v>2018</v>
      </c>
      <c r="K13" s="124">
        <v>2018</v>
      </c>
      <c r="L13" s="369">
        <v>137437.12</v>
      </c>
      <c r="M13" s="369">
        <v>422651.54</v>
      </c>
      <c r="N13" s="369">
        <v>653.58600000000001</v>
      </c>
      <c r="O13" s="369">
        <v>8660411.2599999998</v>
      </c>
      <c r="P13" s="369">
        <v>6935853.96</v>
      </c>
      <c r="Q13" s="369">
        <v>488548.5</v>
      </c>
      <c r="R13" s="369">
        <v>6447305.46</v>
      </c>
      <c r="S13" s="369">
        <v>4841887.7300000004</v>
      </c>
      <c r="T13" s="369">
        <v>3305208.79</v>
      </c>
      <c r="U13" s="369">
        <v>590673.25</v>
      </c>
      <c r="V13" s="369">
        <v>1931443.27</v>
      </c>
      <c r="W13" s="369">
        <v>306148.05</v>
      </c>
      <c r="X13" s="369">
        <v>476944.22</v>
      </c>
      <c r="Y13" s="369">
        <v>198351</v>
      </c>
      <c r="Z13" s="369">
        <v>688480</v>
      </c>
      <c r="AA13" s="369">
        <v>2332</v>
      </c>
      <c r="AB13" s="276">
        <v>2018</v>
      </c>
    </row>
    <row r="14" spans="1:28" s="52" customFormat="1" ht="18.600000000000001" customHeight="1">
      <c r="A14" s="124">
        <v>2019</v>
      </c>
      <c r="B14" s="369">
        <v>15840623.23</v>
      </c>
      <c r="C14" s="369">
        <v>12158207.16</v>
      </c>
      <c r="D14" s="369">
        <v>76.8</v>
      </c>
      <c r="E14" s="369">
        <v>164.762</v>
      </c>
      <c r="F14" s="369">
        <v>1814169.01</v>
      </c>
      <c r="G14" s="369">
        <v>1475475.63</v>
      </c>
      <c r="H14" s="369">
        <v>196800.18</v>
      </c>
      <c r="I14" s="369">
        <v>717019.29</v>
      </c>
      <c r="J14" s="276">
        <v>2019</v>
      </c>
      <c r="K14" s="124">
        <v>2019</v>
      </c>
      <c r="L14" s="369">
        <v>137437.12</v>
      </c>
      <c r="M14" s="369">
        <v>424219.04</v>
      </c>
      <c r="N14" s="369">
        <v>656.74300000000005</v>
      </c>
      <c r="O14" s="369">
        <v>9005807.3200000003</v>
      </c>
      <c r="P14" s="369">
        <v>7228217.6699999999</v>
      </c>
      <c r="Q14" s="369">
        <v>489521.5</v>
      </c>
      <c r="R14" s="369">
        <v>6738696.1699999999</v>
      </c>
      <c r="S14" s="369">
        <v>5020646.9000000004</v>
      </c>
      <c r="T14" s="369">
        <v>3454513.86</v>
      </c>
      <c r="U14" s="369">
        <v>544756.69999999995</v>
      </c>
      <c r="V14" s="369">
        <v>2108761.19</v>
      </c>
      <c r="W14" s="369">
        <v>306148.05</v>
      </c>
      <c r="X14" s="369">
        <v>494847.92</v>
      </c>
      <c r="Y14" s="369">
        <v>213448</v>
      </c>
      <c r="Z14" s="369">
        <v>705948</v>
      </c>
      <c r="AA14" s="369">
        <v>2246</v>
      </c>
      <c r="AB14" s="276">
        <v>2019</v>
      </c>
    </row>
    <row r="15" spans="1:28" s="424" customFormat="1" ht="36.75" customHeight="1">
      <c r="A15" s="426">
        <f>A14+1</f>
        <v>2020</v>
      </c>
      <c r="B15" s="370">
        <v>15384426.710000001</v>
      </c>
      <c r="C15" s="370">
        <v>12041141.1</v>
      </c>
      <c r="D15" s="370">
        <v>78.3</v>
      </c>
      <c r="E15" s="370">
        <v>157.22</v>
      </c>
      <c r="F15" s="370">
        <v>1679774.52</v>
      </c>
      <c r="G15" s="370">
        <v>1422800.74</v>
      </c>
      <c r="H15" s="370">
        <v>186585.18</v>
      </c>
      <c r="I15" s="370">
        <v>715851.4</v>
      </c>
      <c r="J15" s="280">
        <f>J14+1</f>
        <v>2020</v>
      </c>
      <c r="K15" s="426">
        <f>K14+1</f>
        <v>2020</v>
      </c>
      <c r="L15" s="370">
        <v>126625.12</v>
      </c>
      <c r="M15" s="370">
        <v>393739.04</v>
      </c>
      <c r="N15" s="370">
        <v>628.24800000000005</v>
      </c>
      <c r="O15" s="370">
        <v>8830084.9000000004</v>
      </c>
      <c r="P15" s="370">
        <v>7047583.5899999999</v>
      </c>
      <c r="Q15" s="370">
        <v>489521.5</v>
      </c>
      <c r="R15" s="370">
        <v>6558062.0899999999</v>
      </c>
      <c r="S15" s="370">
        <v>4874567.29</v>
      </c>
      <c r="T15" s="370">
        <v>3570756.77</v>
      </c>
      <c r="U15" s="370">
        <v>583768.74</v>
      </c>
      <c r="V15" s="370">
        <v>2132523.61</v>
      </c>
      <c r="W15" s="370">
        <v>295396.75</v>
      </c>
      <c r="X15" s="370">
        <v>559067.67000000004</v>
      </c>
      <c r="Y15" s="370">
        <v>220705</v>
      </c>
      <c r="Z15" s="370">
        <v>708529</v>
      </c>
      <c r="AA15" s="453">
        <v>1918</v>
      </c>
      <c r="AB15" s="280">
        <f>AB14+1</f>
        <v>2020</v>
      </c>
    </row>
    <row r="16" spans="1:28" s="423" customFormat="1" ht="17.45" customHeight="1">
      <c r="A16" s="425" t="s">
        <v>206</v>
      </c>
      <c r="B16" s="428">
        <v>871874.26</v>
      </c>
      <c r="C16" s="371">
        <v>867068.1</v>
      </c>
      <c r="D16" s="428">
        <v>99.4</v>
      </c>
      <c r="E16" s="371">
        <v>12.44</v>
      </c>
      <c r="F16" s="371">
        <v>432800.36</v>
      </c>
      <c r="G16" s="428">
        <v>428715.68</v>
      </c>
      <c r="H16" s="371">
        <v>99046.91</v>
      </c>
      <c r="I16" s="371">
        <v>251512.91</v>
      </c>
      <c r="J16" s="429" t="s">
        <v>451</v>
      </c>
      <c r="K16" s="425" t="s">
        <v>206</v>
      </c>
      <c r="L16" s="371">
        <v>6395.92</v>
      </c>
      <c r="M16" s="371">
        <v>71759.94</v>
      </c>
      <c r="N16" s="371">
        <v>7.36</v>
      </c>
      <c r="O16" s="340">
        <v>229167.56</v>
      </c>
      <c r="P16" s="340">
        <v>229167.56</v>
      </c>
      <c r="Q16" s="371">
        <v>0</v>
      </c>
      <c r="R16" s="371">
        <v>229167.56</v>
      </c>
      <c r="S16" s="340">
        <v>209906.34</v>
      </c>
      <c r="T16" s="340">
        <v>209184.86</v>
      </c>
      <c r="U16" s="371">
        <v>27098.55</v>
      </c>
      <c r="V16" s="371">
        <v>171595.27</v>
      </c>
      <c r="W16" s="371">
        <v>855.92</v>
      </c>
      <c r="X16" s="371">
        <v>9635.1200000000008</v>
      </c>
      <c r="Y16" s="340">
        <v>18586</v>
      </c>
      <c r="Z16" s="340">
        <v>123985</v>
      </c>
      <c r="AA16" s="340">
        <v>277</v>
      </c>
      <c r="AB16" s="427" t="s">
        <v>235</v>
      </c>
    </row>
    <row r="17" spans="1:28" s="423" customFormat="1" ht="17.45" customHeight="1">
      <c r="A17" s="425" t="s">
        <v>188</v>
      </c>
      <c r="B17" s="428">
        <v>1278472</v>
      </c>
      <c r="C17" s="371">
        <v>1170670</v>
      </c>
      <c r="D17" s="428">
        <v>91.6</v>
      </c>
      <c r="E17" s="371">
        <v>67.099999999999994</v>
      </c>
      <c r="F17" s="371">
        <v>292498</v>
      </c>
      <c r="G17" s="428">
        <v>284034</v>
      </c>
      <c r="H17" s="371">
        <v>23338</v>
      </c>
      <c r="I17" s="371">
        <v>142567</v>
      </c>
      <c r="J17" s="429" t="s">
        <v>452</v>
      </c>
      <c r="K17" s="425" t="s">
        <v>188</v>
      </c>
      <c r="L17" s="371">
        <v>29115</v>
      </c>
      <c r="M17" s="371">
        <v>89014</v>
      </c>
      <c r="N17" s="371">
        <v>52.9</v>
      </c>
      <c r="O17" s="340">
        <v>564496</v>
      </c>
      <c r="P17" s="340">
        <v>465327</v>
      </c>
      <c r="Q17" s="371">
        <v>0</v>
      </c>
      <c r="R17" s="371">
        <v>465327</v>
      </c>
      <c r="S17" s="340">
        <v>421478</v>
      </c>
      <c r="T17" s="340">
        <v>421309</v>
      </c>
      <c r="U17" s="371">
        <v>57608</v>
      </c>
      <c r="V17" s="371">
        <v>274225</v>
      </c>
      <c r="W17" s="371">
        <v>46663</v>
      </c>
      <c r="X17" s="371">
        <v>42813</v>
      </c>
      <c r="Y17" s="340">
        <v>18909</v>
      </c>
      <c r="Z17" s="340">
        <v>127446</v>
      </c>
      <c r="AA17" s="340">
        <v>172</v>
      </c>
      <c r="AB17" s="427" t="s">
        <v>257</v>
      </c>
    </row>
    <row r="18" spans="1:28" s="423" customFormat="1" ht="17.45" customHeight="1">
      <c r="A18" s="425" t="s">
        <v>169</v>
      </c>
      <c r="B18" s="428">
        <v>1425926.5</v>
      </c>
      <c r="C18" s="371">
        <v>972536</v>
      </c>
      <c r="D18" s="428">
        <v>68.2</v>
      </c>
      <c r="E18" s="371">
        <v>24.8</v>
      </c>
      <c r="F18" s="371">
        <v>325149</v>
      </c>
      <c r="G18" s="428">
        <v>325149</v>
      </c>
      <c r="H18" s="371">
        <v>28945</v>
      </c>
      <c r="I18" s="371">
        <v>112400</v>
      </c>
      <c r="J18" s="429" t="s">
        <v>453</v>
      </c>
      <c r="K18" s="425" t="s">
        <v>169</v>
      </c>
      <c r="L18" s="371">
        <v>62500</v>
      </c>
      <c r="M18" s="371">
        <v>121304</v>
      </c>
      <c r="N18" s="371">
        <v>49.6</v>
      </c>
      <c r="O18" s="340">
        <v>973038.5</v>
      </c>
      <c r="P18" s="340">
        <v>519648</v>
      </c>
      <c r="Q18" s="371">
        <v>40069.5</v>
      </c>
      <c r="R18" s="371">
        <v>479578.5</v>
      </c>
      <c r="S18" s="340">
        <v>127739</v>
      </c>
      <c r="T18" s="340">
        <v>127739</v>
      </c>
      <c r="U18" s="371">
        <v>17259</v>
      </c>
      <c r="V18" s="371">
        <v>87101</v>
      </c>
      <c r="W18" s="371">
        <v>12969</v>
      </c>
      <c r="X18" s="371">
        <v>10410</v>
      </c>
      <c r="Y18" s="340">
        <v>16069</v>
      </c>
      <c r="Z18" s="340">
        <v>52825</v>
      </c>
      <c r="AA18" s="340">
        <v>287</v>
      </c>
      <c r="AB18" s="427" t="s">
        <v>254</v>
      </c>
    </row>
    <row r="19" spans="1:28" s="423" customFormat="1" ht="17.45" customHeight="1">
      <c r="A19" s="425" t="s">
        <v>207</v>
      </c>
      <c r="B19" s="428">
        <v>968163</v>
      </c>
      <c r="C19" s="371">
        <v>838227</v>
      </c>
      <c r="D19" s="428">
        <v>86.6</v>
      </c>
      <c r="E19" s="371">
        <v>0.8</v>
      </c>
      <c r="F19" s="371">
        <v>164800</v>
      </c>
      <c r="G19" s="428">
        <v>164800</v>
      </c>
      <c r="H19" s="371">
        <v>15199</v>
      </c>
      <c r="I19" s="371">
        <v>87143</v>
      </c>
      <c r="J19" s="429" t="s">
        <v>454</v>
      </c>
      <c r="K19" s="425" t="s">
        <v>207</v>
      </c>
      <c r="L19" s="371">
        <v>5042</v>
      </c>
      <c r="M19" s="371">
        <v>57416</v>
      </c>
      <c r="N19" s="371">
        <v>30.65</v>
      </c>
      <c r="O19" s="340">
        <v>558736</v>
      </c>
      <c r="P19" s="340">
        <v>472401</v>
      </c>
      <c r="Q19" s="371">
        <v>0</v>
      </c>
      <c r="R19" s="371">
        <v>472401</v>
      </c>
      <c r="S19" s="340">
        <v>244627</v>
      </c>
      <c r="T19" s="340">
        <v>201026</v>
      </c>
      <c r="U19" s="371">
        <v>0</v>
      </c>
      <c r="V19" s="371">
        <v>201026</v>
      </c>
      <c r="W19" s="371">
        <v>0</v>
      </c>
      <c r="X19" s="371">
        <v>0</v>
      </c>
      <c r="Y19" s="340">
        <v>12615</v>
      </c>
      <c r="Z19" s="340">
        <v>108738</v>
      </c>
      <c r="AA19" s="340">
        <v>85</v>
      </c>
      <c r="AB19" s="427" t="s">
        <v>104</v>
      </c>
    </row>
    <row r="20" spans="1:28" s="423" customFormat="1" ht="17.45" customHeight="1">
      <c r="A20" s="425" t="s">
        <v>208</v>
      </c>
      <c r="B20" s="428">
        <v>1002114.38</v>
      </c>
      <c r="C20" s="371">
        <v>851082.73</v>
      </c>
      <c r="D20" s="428">
        <v>84.9</v>
      </c>
      <c r="E20" s="371">
        <v>0</v>
      </c>
      <c r="F20" s="371">
        <v>20761.05</v>
      </c>
      <c r="G20" s="428">
        <v>20761.05</v>
      </c>
      <c r="H20" s="371">
        <v>3024.57</v>
      </c>
      <c r="I20" s="371">
        <v>16168.98</v>
      </c>
      <c r="J20" s="429" t="s">
        <v>455</v>
      </c>
      <c r="K20" s="425" t="s">
        <v>208</v>
      </c>
      <c r="L20" s="371">
        <v>0</v>
      </c>
      <c r="M20" s="371">
        <v>1567.5</v>
      </c>
      <c r="N20" s="371">
        <v>103.6</v>
      </c>
      <c r="O20" s="340">
        <v>617824.76</v>
      </c>
      <c r="P20" s="340">
        <v>466793.11</v>
      </c>
      <c r="Q20" s="371">
        <v>0</v>
      </c>
      <c r="R20" s="371">
        <v>466793.11</v>
      </c>
      <c r="S20" s="340">
        <v>363528.57</v>
      </c>
      <c r="T20" s="340">
        <v>363528.57</v>
      </c>
      <c r="U20" s="371">
        <v>63569.35</v>
      </c>
      <c r="V20" s="371">
        <v>281956.71999999997</v>
      </c>
      <c r="W20" s="371">
        <v>0</v>
      </c>
      <c r="X20" s="371">
        <v>18002.5</v>
      </c>
      <c r="Y20" s="340">
        <v>17115</v>
      </c>
      <c r="Z20" s="340">
        <v>26439</v>
      </c>
      <c r="AA20" s="340">
        <v>132</v>
      </c>
      <c r="AB20" s="427" t="s">
        <v>323</v>
      </c>
    </row>
    <row r="21" spans="1:28" s="423" customFormat="1" ht="27" customHeight="1">
      <c r="A21" s="425" t="s">
        <v>196</v>
      </c>
      <c r="B21" s="428">
        <v>544682.69999999995</v>
      </c>
      <c r="C21" s="371">
        <v>522456.1</v>
      </c>
      <c r="D21" s="428">
        <v>95.9</v>
      </c>
      <c r="E21" s="371">
        <v>0</v>
      </c>
      <c r="F21" s="371">
        <v>0</v>
      </c>
      <c r="G21" s="428">
        <v>0</v>
      </c>
      <c r="H21" s="371">
        <v>0</v>
      </c>
      <c r="I21" s="371">
        <v>0</v>
      </c>
      <c r="J21" s="429" t="s">
        <v>456</v>
      </c>
      <c r="K21" s="425" t="s">
        <v>196</v>
      </c>
      <c r="L21" s="371">
        <v>0</v>
      </c>
      <c r="M21" s="371">
        <v>0</v>
      </c>
      <c r="N21" s="371">
        <v>9.19</v>
      </c>
      <c r="O21" s="340">
        <v>426082</v>
      </c>
      <c r="P21" s="340">
        <v>403855.4</v>
      </c>
      <c r="Q21" s="371">
        <v>0</v>
      </c>
      <c r="R21" s="371">
        <v>403855.4</v>
      </c>
      <c r="S21" s="340">
        <v>118600.7</v>
      </c>
      <c r="T21" s="340">
        <v>118600.7</v>
      </c>
      <c r="U21" s="371">
        <v>12635.9</v>
      </c>
      <c r="V21" s="371">
        <v>80135.399999999994</v>
      </c>
      <c r="W21" s="371">
        <v>5289.2</v>
      </c>
      <c r="X21" s="371">
        <v>20540.2</v>
      </c>
      <c r="Y21" s="340">
        <v>16178</v>
      </c>
      <c r="Z21" s="371">
        <v>21059</v>
      </c>
      <c r="AA21" s="340">
        <v>0</v>
      </c>
      <c r="AB21" s="427" t="s">
        <v>252</v>
      </c>
    </row>
    <row r="22" spans="1:28" s="423" customFormat="1" ht="17.45" customHeight="1">
      <c r="A22" s="425" t="s">
        <v>162</v>
      </c>
      <c r="B22" s="428">
        <v>391929</v>
      </c>
      <c r="C22" s="371">
        <v>353516</v>
      </c>
      <c r="D22" s="428">
        <v>90.2</v>
      </c>
      <c r="E22" s="371">
        <v>0</v>
      </c>
      <c r="F22" s="371">
        <v>0</v>
      </c>
      <c r="G22" s="371">
        <v>0</v>
      </c>
      <c r="H22" s="371">
        <v>0</v>
      </c>
      <c r="I22" s="371">
        <v>0</v>
      </c>
      <c r="J22" s="429" t="s">
        <v>457</v>
      </c>
      <c r="K22" s="425" t="s">
        <v>162</v>
      </c>
      <c r="L22" s="371">
        <v>0</v>
      </c>
      <c r="M22" s="371">
        <v>0</v>
      </c>
      <c r="N22" s="371">
        <v>6.73</v>
      </c>
      <c r="O22" s="340">
        <v>270053</v>
      </c>
      <c r="P22" s="340">
        <v>231640</v>
      </c>
      <c r="Q22" s="371">
        <v>0</v>
      </c>
      <c r="R22" s="371">
        <v>231640</v>
      </c>
      <c r="S22" s="340">
        <v>121876</v>
      </c>
      <c r="T22" s="340">
        <v>121876</v>
      </c>
      <c r="U22" s="371">
        <v>27707</v>
      </c>
      <c r="V22" s="371">
        <v>68581</v>
      </c>
      <c r="W22" s="371">
        <v>25588</v>
      </c>
      <c r="X22" s="371">
        <v>0</v>
      </c>
      <c r="Y22" s="340">
        <v>12078</v>
      </c>
      <c r="Z22" s="340">
        <v>9885</v>
      </c>
      <c r="AA22" s="340">
        <v>61</v>
      </c>
      <c r="AB22" s="427" t="s">
        <v>311</v>
      </c>
    </row>
    <row r="23" spans="1:28" s="423" customFormat="1" ht="17.45" customHeight="1">
      <c r="A23" s="425" t="s">
        <v>166</v>
      </c>
      <c r="B23" s="428">
        <v>429576</v>
      </c>
      <c r="C23" s="371">
        <v>408674</v>
      </c>
      <c r="D23" s="428">
        <v>95.1</v>
      </c>
      <c r="E23" s="371">
        <v>0</v>
      </c>
      <c r="F23" s="371">
        <v>0</v>
      </c>
      <c r="G23" s="371">
        <v>0</v>
      </c>
      <c r="H23" s="371">
        <v>0</v>
      </c>
      <c r="I23" s="371">
        <v>0</v>
      </c>
      <c r="J23" s="429" t="s">
        <v>458</v>
      </c>
      <c r="K23" s="425" t="s">
        <v>166</v>
      </c>
      <c r="L23" s="371">
        <v>0</v>
      </c>
      <c r="M23" s="371">
        <v>0</v>
      </c>
      <c r="N23" s="371">
        <v>16.451000000000001</v>
      </c>
      <c r="O23" s="340">
        <v>370787</v>
      </c>
      <c r="P23" s="340">
        <v>349885</v>
      </c>
      <c r="Q23" s="371">
        <v>0</v>
      </c>
      <c r="R23" s="371">
        <v>349885</v>
      </c>
      <c r="S23" s="340">
        <v>58789</v>
      </c>
      <c r="T23" s="340">
        <v>58789</v>
      </c>
      <c r="U23" s="371">
        <v>0</v>
      </c>
      <c r="V23" s="371">
        <v>54631</v>
      </c>
      <c r="W23" s="371">
        <v>0</v>
      </c>
      <c r="X23" s="371">
        <v>4158</v>
      </c>
      <c r="Y23" s="340">
        <v>4323</v>
      </c>
      <c r="Z23" s="340">
        <v>9352</v>
      </c>
      <c r="AA23" s="340">
        <v>189</v>
      </c>
      <c r="AB23" s="427" t="s">
        <v>259</v>
      </c>
    </row>
    <row r="24" spans="1:28" s="423" customFormat="1" ht="17.45" customHeight="1">
      <c r="A24" s="425" t="s">
        <v>182</v>
      </c>
      <c r="B24" s="428">
        <v>613319</v>
      </c>
      <c r="C24" s="371">
        <v>613319</v>
      </c>
      <c r="D24" s="428">
        <v>100</v>
      </c>
      <c r="E24" s="371">
        <v>0</v>
      </c>
      <c r="F24" s="371">
        <v>0</v>
      </c>
      <c r="G24" s="428">
        <v>0</v>
      </c>
      <c r="H24" s="371">
        <v>0</v>
      </c>
      <c r="I24" s="371">
        <v>0</v>
      </c>
      <c r="J24" s="429" t="s">
        <v>459</v>
      </c>
      <c r="K24" s="425" t="s">
        <v>182</v>
      </c>
      <c r="L24" s="371">
        <v>0</v>
      </c>
      <c r="M24" s="371">
        <v>0</v>
      </c>
      <c r="N24" s="371">
        <v>21.702999999999999</v>
      </c>
      <c r="O24" s="340">
        <v>601997</v>
      </c>
      <c r="P24" s="340">
        <v>601997</v>
      </c>
      <c r="Q24" s="371">
        <v>0</v>
      </c>
      <c r="R24" s="371">
        <v>601997</v>
      </c>
      <c r="S24" s="340">
        <v>11322</v>
      </c>
      <c r="T24" s="340">
        <v>11322</v>
      </c>
      <c r="U24" s="371">
        <v>0</v>
      </c>
      <c r="V24" s="371">
        <v>11322</v>
      </c>
      <c r="W24" s="371">
        <v>0</v>
      </c>
      <c r="X24" s="371">
        <v>0</v>
      </c>
      <c r="Y24" s="340">
        <v>2581</v>
      </c>
      <c r="Z24" s="340">
        <v>20104</v>
      </c>
      <c r="AA24" s="340">
        <v>13</v>
      </c>
      <c r="AB24" s="427" t="s">
        <v>213</v>
      </c>
    </row>
    <row r="25" spans="1:28" s="423" customFormat="1" ht="27" customHeight="1">
      <c r="A25" s="425" t="s">
        <v>145</v>
      </c>
      <c r="B25" s="428">
        <v>622856</v>
      </c>
      <c r="C25" s="371">
        <v>381207</v>
      </c>
      <c r="D25" s="428">
        <v>61.2</v>
      </c>
      <c r="E25" s="371">
        <v>0</v>
      </c>
      <c r="F25" s="371">
        <v>0</v>
      </c>
      <c r="G25" s="371">
        <v>0</v>
      </c>
      <c r="H25" s="371">
        <v>0</v>
      </c>
      <c r="I25" s="371">
        <v>0</v>
      </c>
      <c r="J25" s="429" t="s">
        <v>460</v>
      </c>
      <c r="K25" s="425" t="s">
        <v>145</v>
      </c>
      <c r="L25" s="371">
        <v>0</v>
      </c>
      <c r="M25" s="371">
        <v>0</v>
      </c>
      <c r="N25" s="371">
        <v>15.97</v>
      </c>
      <c r="O25" s="340">
        <v>299715</v>
      </c>
      <c r="P25" s="340">
        <v>246802</v>
      </c>
      <c r="Q25" s="371">
        <v>0</v>
      </c>
      <c r="R25" s="371">
        <v>246802</v>
      </c>
      <c r="S25" s="340">
        <v>323141</v>
      </c>
      <c r="T25" s="340">
        <v>134405</v>
      </c>
      <c r="U25" s="371">
        <v>8676</v>
      </c>
      <c r="V25" s="371">
        <v>63439</v>
      </c>
      <c r="W25" s="371">
        <v>16004</v>
      </c>
      <c r="X25" s="371">
        <v>46286</v>
      </c>
      <c r="Y25" s="340">
        <v>6379</v>
      </c>
      <c r="Z25" s="340">
        <v>18382</v>
      </c>
      <c r="AA25" s="340">
        <v>0</v>
      </c>
      <c r="AB25" s="427" t="s">
        <v>271</v>
      </c>
    </row>
    <row r="26" spans="1:28" s="423" customFormat="1" ht="17.45" customHeight="1">
      <c r="A26" s="425" t="s">
        <v>168</v>
      </c>
      <c r="B26" s="428">
        <v>614374.38</v>
      </c>
      <c r="C26" s="371">
        <v>533396.34</v>
      </c>
      <c r="D26" s="428">
        <v>86.8</v>
      </c>
      <c r="E26" s="371">
        <v>5.8</v>
      </c>
      <c r="F26" s="371">
        <v>65688.11</v>
      </c>
      <c r="G26" s="428">
        <v>43089.41</v>
      </c>
      <c r="H26" s="371">
        <v>81.400000000000006</v>
      </c>
      <c r="I26" s="371">
        <v>41529.410000000003</v>
      </c>
      <c r="J26" s="429" t="s">
        <v>461</v>
      </c>
      <c r="K26" s="425" t="s">
        <v>168</v>
      </c>
      <c r="L26" s="371">
        <v>0</v>
      </c>
      <c r="M26" s="371">
        <v>1478.6</v>
      </c>
      <c r="N26" s="371">
        <v>9.5</v>
      </c>
      <c r="O26" s="340">
        <v>297073.38</v>
      </c>
      <c r="P26" s="340">
        <v>243539.72</v>
      </c>
      <c r="Q26" s="371">
        <v>0</v>
      </c>
      <c r="R26" s="371">
        <v>243539.72</v>
      </c>
      <c r="S26" s="340">
        <v>251612.89</v>
      </c>
      <c r="T26" s="340">
        <v>246767.21</v>
      </c>
      <c r="U26" s="371">
        <v>18745.84</v>
      </c>
      <c r="V26" s="371">
        <v>127079.22</v>
      </c>
      <c r="W26" s="371">
        <v>1973.3</v>
      </c>
      <c r="X26" s="371">
        <v>98968.85</v>
      </c>
      <c r="Y26" s="340">
        <v>9008</v>
      </c>
      <c r="Z26" s="340">
        <v>30122</v>
      </c>
      <c r="AA26" s="340">
        <v>7</v>
      </c>
      <c r="AB26" s="427" t="s">
        <v>241</v>
      </c>
    </row>
    <row r="27" spans="1:28" s="423" customFormat="1" ht="17.45" customHeight="1">
      <c r="A27" s="425" t="s">
        <v>173</v>
      </c>
      <c r="B27" s="428">
        <v>464233</v>
      </c>
      <c r="C27" s="371">
        <v>364167</v>
      </c>
      <c r="D27" s="428">
        <v>78.400000000000006</v>
      </c>
      <c r="E27" s="371">
        <v>0</v>
      </c>
      <c r="F27" s="371">
        <v>0</v>
      </c>
      <c r="G27" s="371">
        <v>0</v>
      </c>
      <c r="H27" s="371">
        <v>0</v>
      </c>
      <c r="I27" s="371">
        <v>0</v>
      </c>
      <c r="J27" s="429" t="s">
        <v>462</v>
      </c>
      <c r="K27" s="425" t="s">
        <v>173</v>
      </c>
      <c r="L27" s="371">
        <v>0</v>
      </c>
      <c r="M27" s="371">
        <v>0</v>
      </c>
      <c r="N27" s="371">
        <v>11.88</v>
      </c>
      <c r="O27" s="340">
        <v>271207</v>
      </c>
      <c r="P27" s="340">
        <v>206489</v>
      </c>
      <c r="Q27" s="371">
        <v>0</v>
      </c>
      <c r="R27" s="371">
        <v>206489</v>
      </c>
      <c r="S27" s="340">
        <v>193026</v>
      </c>
      <c r="T27" s="340">
        <v>157678</v>
      </c>
      <c r="U27" s="371">
        <v>61512</v>
      </c>
      <c r="V27" s="371">
        <v>56236</v>
      </c>
      <c r="W27" s="371">
        <v>0</v>
      </c>
      <c r="X27" s="371">
        <v>39930</v>
      </c>
      <c r="Y27" s="340">
        <v>7187</v>
      </c>
      <c r="Z27" s="340">
        <v>14580</v>
      </c>
      <c r="AA27" s="371">
        <v>0</v>
      </c>
      <c r="AB27" s="427" t="s">
        <v>297</v>
      </c>
    </row>
    <row r="28" spans="1:28" s="423" customFormat="1" ht="17.45" customHeight="1">
      <c r="A28" s="425" t="s">
        <v>163</v>
      </c>
      <c r="B28" s="428">
        <v>389329</v>
      </c>
      <c r="C28" s="371">
        <v>385292</v>
      </c>
      <c r="D28" s="428">
        <v>99</v>
      </c>
      <c r="E28" s="371">
        <v>0</v>
      </c>
      <c r="F28" s="371">
        <v>0</v>
      </c>
      <c r="G28" s="371">
        <v>0</v>
      </c>
      <c r="H28" s="371">
        <v>0</v>
      </c>
      <c r="I28" s="371">
        <v>0</v>
      </c>
      <c r="J28" s="429" t="s">
        <v>463</v>
      </c>
      <c r="K28" s="425" t="s">
        <v>163</v>
      </c>
      <c r="L28" s="371">
        <v>0</v>
      </c>
      <c r="M28" s="371">
        <v>0</v>
      </c>
      <c r="N28" s="371">
        <v>10.215</v>
      </c>
      <c r="O28" s="340">
        <v>250658</v>
      </c>
      <c r="P28" s="340">
        <v>247236</v>
      </c>
      <c r="Q28" s="371">
        <v>0</v>
      </c>
      <c r="R28" s="371">
        <v>247236</v>
      </c>
      <c r="S28" s="340">
        <v>138671</v>
      </c>
      <c r="T28" s="340">
        <v>138056</v>
      </c>
      <c r="U28" s="371">
        <v>37803</v>
      </c>
      <c r="V28" s="371">
        <v>56957</v>
      </c>
      <c r="W28" s="371">
        <v>777</v>
      </c>
      <c r="X28" s="371">
        <v>42519</v>
      </c>
      <c r="Y28" s="340">
        <v>6443</v>
      </c>
      <c r="Z28" s="340">
        <v>8446</v>
      </c>
      <c r="AA28" s="340">
        <v>40</v>
      </c>
      <c r="AB28" s="427" t="s">
        <v>251</v>
      </c>
    </row>
    <row r="29" spans="1:28" s="423" customFormat="1" ht="26.25" customHeight="1">
      <c r="A29" s="425" t="s">
        <v>176</v>
      </c>
      <c r="B29" s="428">
        <v>881759.39</v>
      </c>
      <c r="C29" s="371">
        <v>529788.63</v>
      </c>
      <c r="D29" s="428">
        <v>60.1</v>
      </c>
      <c r="E29" s="371">
        <v>0</v>
      </c>
      <c r="F29" s="371">
        <v>0</v>
      </c>
      <c r="G29" s="371">
        <v>0</v>
      </c>
      <c r="H29" s="371">
        <v>0</v>
      </c>
      <c r="I29" s="371">
        <v>0</v>
      </c>
      <c r="J29" s="429" t="s">
        <v>464</v>
      </c>
      <c r="K29" s="425" t="s">
        <v>176</v>
      </c>
      <c r="L29" s="371">
        <v>0</v>
      </c>
      <c r="M29" s="371">
        <v>0</v>
      </c>
      <c r="N29" s="371">
        <v>41.29</v>
      </c>
      <c r="O29" s="340">
        <v>591696</v>
      </c>
      <c r="P29" s="340">
        <v>293370.09999999998</v>
      </c>
      <c r="Q29" s="371">
        <v>0</v>
      </c>
      <c r="R29" s="371">
        <v>293370.09999999998</v>
      </c>
      <c r="S29" s="340">
        <v>290063.39</v>
      </c>
      <c r="T29" s="340">
        <v>236418.53</v>
      </c>
      <c r="U29" s="371">
        <v>11241</v>
      </c>
      <c r="V29" s="371">
        <v>62820.4</v>
      </c>
      <c r="W29" s="371">
        <v>160666.13</v>
      </c>
      <c r="X29" s="371">
        <v>1691</v>
      </c>
      <c r="Y29" s="340">
        <v>5583</v>
      </c>
      <c r="Z29" s="340">
        <v>11737</v>
      </c>
      <c r="AA29" s="371">
        <v>0</v>
      </c>
      <c r="AB29" s="427" t="s">
        <v>226</v>
      </c>
    </row>
    <row r="30" spans="1:28" s="423" customFormat="1" ht="17.45" customHeight="1">
      <c r="A30" s="425" t="s">
        <v>178</v>
      </c>
      <c r="B30" s="428">
        <v>864559</v>
      </c>
      <c r="C30" s="371">
        <v>546300</v>
      </c>
      <c r="D30" s="428">
        <v>63.2</v>
      </c>
      <c r="E30" s="371">
        <v>40.46</v>
      </c>
      <c r="F30" s="371">
        <v>210693</v>
      </c>
      <c r="G30" s="428">
        <v>88168</v>
      </c>
      <c r="H30" s="371">
        <v>0</v>
      </c>
      <c r="I30" s="371">
        <v>35726</v>
      </c>
      <c r="J30" s="429" t="s">
        <v>465</v>
      </c>
      <c r="K30" s="425" t="s">
        <v>178</v>
      </c>
      <c r="L30" s="371">
        <v>15784</v>
      </c>
      <c r="M30" s="371">
        <v>36658</v>
      </c>
      <c r="N30" s="371">
        <v>40.46</v>
      </c>
      <c r="O30" s="340">
        <v>297219</v>
      </c>
      <c r="P30" s="340">
        <v>270281</v>
      </c>
      <c r="Q30" s="371">
        <v>0</v>
      </c>
      <c r="R30" s="371">
        <v>270281</v>
      </c>
      <c r="S30" s="340">
        <v>356647</v>
      </c>
      <c r="T30" s="340">
        <v>187851</v>
      </c>
      <c r="U30" s="371">
        <v>43281</v>
      </c>
      <c r="V30" s="371">
        <v>118093</v>
      </c>
      <c r="W30" s="371">
        <v>13714</v>
      </c>
      <c r="X30" s="371">
        <v>12763</v>
      </c>
      <c r="Y30" s="340">
        <v>13580</v>
      </c>
      <c r="Z30" s="340">
        <v>14216</v>
      </c>
      <c r="AA30" s="340">
        <v>148</v>
      </c>
      <c r="AB30" s="427" t="s">
        <v>222</v>
      </c>
    </row>
    <row r="31" spans="1:28" s="423" customFormat="1" ht="17.45" customHeight="1">
      <c r="A31" s="425" t="s">
        <v>187</v>
      </c>
      <c r="B31" s="428">
        <v>506542</v>
      </c>
      <c r="C31" s="371">
        <v>389007</v>
      </c>
      <c r="D31" s="428">
        <v>76.8</v>
      </c>
      <c r="E31" s="371">
        <v>0</v>
      </c>
      <c r="F31" s="371">
        <v>0</v>
      </c>
      <c r="G31" s="428">
        <v>0</v>
      </c>
      <c r="H31" s="371">
        <v>0</v>
      </c>
      <c r="I31" s="371">
        <v>0</v>
      </c>
      <c r="J31" s="429" t="s">
        <v>466</v>
      </c>
      <c r="K31" s="425" t="s">
        <v>187</v>
      </c>
      <c r="L31" s="371">
        <v>0</v>
      </c>
      <c r="M31" s="371">
        <v>0</v>
      </c>
      <c r="N31" s="371">
        <v>10.679</v>
      </c>
      <c r="O31" s="340">
        <v>320600</v>
      </c>
      <c r="P31" s="340">
        <v>204194</v>
      </c>
      <c r="Q31" s="371">
        <v>0</v>
      </c>
      <c r="R31" s="371">
        <v>204194</v>
      </c>
      <c r="S31" s="340">
        <v>185942</v>
      </c>
      <c r="T31" s="340">
        <v>184813</v>
      </c>
      <c r="U31" s="371">
        <v>39751</v>
      </c>
      <c r="V31" s="371">
        <v>104586</v>
      </c>
      <c r="W31" s="371">
        <v>948</v>
      </c>
      <c r="X31" s="371">
        <v>39528</v>
      </c>
      <c r="Y31" s="340">
        <v>8077</v>
      </c>
      <c r="Z31" s="340">
        <v>19920</v>
      </c>
      <c r="AA31" s="340">
        <v>4</v>
      </c>
      <c r="AB31" s="427" t="s">
        <v>263</v>
      </c>
    </row>
    <row r="32" spans="1:28" s="423" customFormat="1" ht="17.45" customHeight="1">
      <c r="A32" s="425" t="s">
        <v>175</v>
      </c>
      <c r="B32" s="428">
        <v>719784</v>
      </c>
      <c r="C32" s="371">
        <v>673571</v>
      </c>
      <c r="D32" s="428">
        <v>93.6</v>
      </c>
      <c r="E32" s="371">
        <v>0</v>
      </c>
      <c r="F32" s="371">
        <v>26933</v>
      </c>
      <c r="G32" s="428">
        <v>18686</v>
      </c>
      <c r="H32" s="371">
        <v>6983</v>
      </c>
      <c r="I32" s="371">
        <v>1557</v>
      </c>
      <c r="J32" s="429" t="s">
        <v>467</v>
      </c>
      <c r="K32" s="425" t="s">
        <v>175</v>
      </c>
      <c r="L32" s="371">
        <v>6259</v>
      </c>
      <c r="M32" s="371">
        <v>3887</v>
      </c>
      <c r="N32" s="371">
        <v>7.53</v>
      </c>
      <c r="O32" s="340">
        <v>505577</v>
      </c>
      <c r="P32" s="340">
        <v>492712</v>
      </c>
      <c r="Q32" s="371">
        <v>449452</v>
      </c>
      <c r="R32" s="371">
        <v>43260</v>
      </c>
      <c r="S32" s="340">
        <v>187274</v>
      </c>
      <c r="T32" s="340">
        <v>162173</v>
      </c>
      <c r="U32" s="371">
        <v>114271</v>
      </c>
      <c r="V32" s="371">
        <v>30352</v>
      </c>
      <c r="W32" s="371">
        <v>6474</v>
      </c>
      <c r="X32" s="371">
        <v>11076</v>
      </c>
      <c r="Y32" s="340">
        <v>6937</v>
      </c>
      <c r="Z32" s="340">
        <v>6835</v>
      </c>
      <c r="AA32" s="340">
        <v>15</v>
      </c>
      <c r="AB32" s="427" t="s">
        <v>303</v>
      </c>
    </row>
    <row r="33" spans="1:28" s="423" customFormat="1" ht="27" customHeight="1">
      <c r="A33" s="425" t="s">
        <v>171</v>
      </c>
      <c r="B33" s="428">
        <v>523204.3</v>
      </c>
      <c r="C33" s="371">
        <v>369363.20000000001</v>
      </c>
      <c r="D33" s="428">
        <v>70.599999999999994</v>
      </c>
      <c r="E33" s="371">
        <v>5.73</v>
      </c>
      <c r="F33" s="371">
        <v>102976</v>
      </c>
      <c r="G33" s="428">
        <v>11921.6</v>
      </c>
      <c r="H33" s="371">
        <v>8966.2999999999993</v>
      </c>
      <c r="I33" s="371">
        <v>688.1</v>
      </c>
      <c r="J33" s="429" t="s">
        <v>468</v>
      </c>
      <c r="K33" s="425" t="s">
        <v>171</v>
      </c>
      <c r="L33" s="371">
        <v>1529.2</v>
      </c>
      <c r="M33" s="371">
        <v>738</v>
      </c>
      <c r="N33" s="371">
        <v>12</v>
      </c>
      <c r="O33" s="340">
        <v>324718.40000000002</v>
      </c>
      <c r="P33" s="340">
        <v>262939.5</v>
      </c>
      <c r="Q33" s="371">
        <v>0</v>
      </c>
      <c r="R33" s="371">
        <v>262939.5</v>
      </c>
      <c r="S33" s="340">
        <v>95509.9</v>
      </c>
      <c r="T33" s="340">
        <v>94502.1</v>
      </c>
      <c r="U33" s="371">
        <v>9.1999999999999993</v>
      </c>
      <c r="V33" s="371">
        <v>71233</v>
      </c>
      <c r="W33" s="371">
        <v>750.2</v>
      </c>
      <c r="X33" s="371">
        <v>22509.7</v>
      </c>
      <c r="Y33" s="340">
        <v>8334</v>
      </c>
      <c r="Z33" s="340">
        <v>22423</v>
      </c>
      <c r="AA33" s="340">
        <v>207</v>
      </c>
      <c r="AB33" s="427" t="s">
        <v>334</v>
      </c>
    </row>
    <row r="34" spans="1:28" s="423" customFormat="1" ht="17.45" customHeight="1">
      <c r="A34" s="425" t="s">
        <v>174</v>
      </c>
      <c r="B34" s="428">
        <v>504669</v>
      </c>
      <c r="C34" s="371">
        <v>448503</v>
      </c>
      <c r="D34" s="428">
        <v>88.9</v>
      </c>
      <c r="E34" s="371">
        <v>0</v>
      </c>
      <c r="F34" s="371">
        <v>31048</v>
      </c>
      <c r="G34" s="428">
        <v>31048</v>
      </c>
      <c r="H34" s="371">
        <v>1001</v>
      </c>
      <c r="I34" s="371">
        <v>20131</v>
      </c>
      <c r="J34" s="429" t="s">
        <v>469</v>
      </c>
      <c r="K34" s="425" t="s">
        <v>174</v>
      </c>
      <c r="L34" s="371">
        <v>0</v>
      </c>
      <c r="M34" s="371">
        <v>9916</v>
      </c>
      <c r="N34" s="371">
        <v>21.24</v>
      </c>
      <c r="O34" s="340">
        <v>295649</v>
      </c>
      <c r="P34" s="340">
        <v>239483</v>
      </c>
      <c r="Q34" s="371">
        <v>0</v>
      </c>
      <c r="R34" s="371">
        <v>239483</v>
      </c>
      <c r="S34" s="340">
        <v>177972</v>
      </c>
      <c r="T34" s="340">
        <v>177972</v>
      </c>
      <c r="U34" s="371">
        <v>15971</v>
      </c>
      <c r="V34" s="371">
        <v>74424</v>
      </c>
      <c r="W34" s="371">
        <v>2725</v>
      </c>
      <c r="X34" s="371">
        <v>84852</v>
      </c>
      <c r="Y34" s="340">
        <v>9810</v>
      </c>
      <c r="Z34" s="340">
        <v>32987</v>
      </c>
      <c r="AA34" s="340">
        <v>95</v>
      </c>
      <c r="AB34" s="427" t="s">
        <v>338</v>
      </c>
    </row>
    <row r="35" spans="1:28" s="423" customFormat="1" ht="17.45" customHeight="1">
      <c r="A35" s="425" t="s">
        <v>164</v>
      </c>
      <c r="B35" s="428">
        <v>427712.8</v>
      </c>
      <c r="C35" s="371">
        <v>320508.5</v>
      </c>
      <c r="D35" s="428">
        <v>74.900000000000006</v>
      </c>
      <c r="E35" s="371">
        <v>0.09</v>
      </c>
      <c r="F35" s="371">
        <v>6428</v>
      </c>
      <c r="G35" s="371">
        <v>6428</v>
      </c>
      <c r="H35" s="371">
        <v>0</v>
      </c>
      <c r="I35" s="371">
        <v>6428</v>
      </c>
      <c r="J35" s="429" t="s">
        <v>470</v>
      </c>
      <c r="K35" s="425" t="s">
        <v>164</v>
      </c>
      <c r="L35" s="371">
        <v>0</v>
      </c>
      <c r="M35" s="371">
        <v>0</v>
      </c>
      <c r="N35" s="371">
        <v>7.84</v>
      </c>
      <c r="O35" s="340">
        <v>318716.3</v>
      </c>
      <c r="P35" s="340">
        <v>211512</v>
      </c>
      <c r="Q35" s="371">
        <v>0</v>
      </c>
      <c r="R35" s="371">
        <v>211512</v>
      </c>
      <c r="S35" s="340">
        <v>102568.5</v>
      </c>
      <c r="T35" s="340">
        <v>102568.5</v>
      </c>
      <c r="U35" s="371">
        <v>18618.8</v>
      </c>
      <c r="V35" s="371">
        <v>83949.7</v>
      </c>
      <c r="W35" s="371">
        <v>0</v>
      </c>
      <c r="X35" s="371">
        <v>0</v>
      </c>
      <c r="Y35" s="371">
        <v>4663</v>
      </c>
      <c r="Z35" s="340">
        <v>10775</v>
      </c>
      <c r="AA35" s="371">
        <v>186</v>
      </c>
      <c r="AB35" s="427" t="s">
        <v>218</v>
      </c>
    </row>
    <row r="36" spans="1:28" s="423" customFormat="1" ht="17.45" customHeight="1">
      <c r="A36" s="425" t="s">
        <v>165</v>
      </c>
      <c r="B36" s="428">
        <v>1129566</v>
      </c>
      <c r="C36" s="371">
        <v>301657.5</v>
      </c>
      <c r="D36" s="428">
        <v>26.7</v>
      </c>
      <c r="E36" s="371">
        <v>0</v>
      </c>
      <c r="F36" s="371">
        <v>0</v>
      </c>
      <c r="G36" s="371">
        <v>0</v>
      </c>
      <c r="H36" s="371">
        <v>0</v>
      </c>
      <c r="I36" s="371">
        <v>0</v>
      </c>
      <c r="J36" s="429" t="s">
        <v>471</v>
      </c>
      <c r="K36" s="425" t="s">
        <v>165</v>
      </c>
      <c r="L36" s="371">
        <v>0</v>
      </c>
      <c r="M36" s="371">
        <v>0</v>
      </c>
      <c r="N36" s="371">
        <v>133.82</v>
      </c>
      <c r="O36" s="340">
        <v>235293</v>
      </c>
      <c r="P36" s="340">
        <v>187480.2</v>
      </c>
      <c r="Q36" s="371">
        <v>0</v>
      </c>
      <c r="R36" s="371">
        <v>187480.2</v>
      </c>
      <c r="S36" s="340">
        <v>894273</v>
      </c>
      <c r="T36" s="340">
        <v>114177.3</v>
      </c>
      <c r="U36" s="371">
        <v>8011.1</v>
      </c>
      <c r="V36" s="371">
        <v>52780.9</v>
      </c>
      <c r="W36" s="371">
        <v>0</v>
      </c>
      <c r="X36" s="371">
        <v>53385.3</v>
      </c>
      <c r="Y36" s="340">
        <v>11416</v>
      </c>
      <c r="Z36" s="340">
        <v>10117</v>
      </c>
      <c r="AA36" s="371">
        <v>0</v>
      </c>
      <c r="AB36" s="427" t="s">
        <v>256</v>
      </c>
    </row>
    <row r="37" spans="1:28" s="423" customFormat="1" ht="17.45" customHeight="1">
      <c r="A37" s="425" t="s">
        <v>209</v>
      </c>
      <c r="B37" s="428">
        <v>209781</v>
      </c>
      <c r="C37" s="371">
        <v>200831</v>
      </c>
      <c r="D37" s="428">
        <v>95.7</v>
      </c>
      <c r="E37" s="371">
        <v>0</v>
      </c>
      <c r="F37" s="371">
        <v>0</v>
      </c>
      <c r="G37" s="371">
        <v>0</v>
      </c>
      <c r="H37" s="371">
        <v>0</v>
      </c>
      <c r="I37" s="371">
        <v>0</v>
      </c>
      <c r="J37" s="429" t="s">
        <v>472</v>
      </c>
      <c r="K37" s="425" t="s">
        <v>209</v>
      </c>
      <c r="L37" s="371">
        <v>0</v>
      </c>
      <c r="M37" s="371">
        <v>0</v>
      </c>
      <c r="N37" s="371">
        <v>7.64</v>
      </c>
      <c r="O37" s="340">
        <v>209781</v>
      </c>
      <c r="P37" s="340">
        <v>200831</v>
      </c>
      <c r="Q37" s="371">
        <v>0</v>
      </c>
      <c r="R37" s="371">
        <v>200831</v>
      </c>
      <c r="S37" s="371">
        <v>0</v>
      </c>
      <c r="T37" s="371">
        <v>0</v>
      </c>
      <c r="U37" s="371">
        <v>0</v>
      </c>
      <c r="V37" s="371">
        <v>0</v>
      </c>
      <c r="W37" s="371">
        <v>0</v>
      </c>
      <c r="X37" s="371">
        <v>0</v>
      </c>
      <c r="Y37" s="340">
        <v>4834</v>
      </c>
      <c r="Z37" s="340">
        <v>8156</v>
      </c>
      <c r="AA37" s="371">
        <v>0</v>
      </c>
      <c r="AB37" s="427" t="s">
        <v>230</v>
      </c>
    </row>
    <row r="38" spans="1:28" s="52" customFormat="1" ht="4.5" customHeight="1">
      <c r="A38" s="372"/>
      <c r="E38" s="373"/>
      <c r="F38" s="374"/>
      <c r="G38" s="374"/>
      <c r="H38" s="374"/>
      <c r="I38" s="374"/>
      <c r="J38" s="375"/>
      <c r="K38" s="376"/>
      <c r="L38" s="374"/>
      <c r="M38" s="377"/>
      <c r="N38" s="378"/>
      <c r="O38" s="379"/>
      <c r="P38" s="379"/>
      <c r="Q38" s="379"/>
      <c r="R38" s="379"/>
      <c r="S38" s="377"/>
      <c r="T38" s="377"/>
      <c r="U38" s="377"/>
      <c r="V38" s="377"/>
      <c r="W38" s="377"/>
      <c r="X38" s="377"/>
      <c r="Y38" s="378"/>
      <c r="Z38" s="378"/>
      <c r="AA38" s="378"/>
      <c r="AB38" s="375"/>
    </row>
    <row r="39" spans="1:28" s="40" customFormat="1" ht="15" customHeight="1">
      <c r="A39" s="388" t="s">
        <v>528</v>
      </c>
      <c r="B39" s="388"/>
      <c r="C39" s="388"/>
      <c r="D39" s="388"/>
      <c r="E39" s="380"/>
      <c r="F39" s="305"/>
      <c r="G39" s="305"/>
      <c r="H39" s="305"/>
      <c r="I39" s="305"/>
      <c r="J39" s="395" t="s">
        <v>512</v>
      </c>
      <c r="K39" s="388" t="s">
        <v>513</v>
      </c>
      <c r="L39" s="305"/>
      <c r="M39" s="305"/>
      <c r="N39" s="305"/>
      <c r="O39" s="305"/>
      <c r="P39" s="305"/>
      <c r="Q39" s="305"/>
      <c r="R39" s="305"/>
      <c r="S39" s="305"/>
      <c r="T39" s="305"/>
      <c r="U39" s="305"/>
      <c r="V39" s="305"/>
      <c r="W39" s="305"/>
      <c r="X39" s="305"/>
      <c r="Y39" s="305"/>
      <c r="Z39" s="305"/>
      <c r="AA39" s="305"/>
      <c r="AB39" s="395" t="s">
        <v>512</v>
      </c>
    </row>
    <row r="40" spans="1:28">
      <c r="A40" s="384"/>
      <c r="B40" s="384"/>
      <c r="C40" s="384"/>
      <c r="D40" s="384"/>
      <c r="E40" s="47"/>
      <c r="F40" s="47"/>
      <c r="G40" s="47"/>
      <c r="H40" s="47"/>
      <c r="I40" s="47"/>
      <c r="J40" s="41"/>
      <c r="K40" s="384"/>
      <c r="L40" s="47"/>
      <c r="M40" s="47"/>
      <c r="N40" s="48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1"/>
    </row>
  </sheetData>
  <mergeCells count="9">
    <mergeCell ref="Q7:R7"/>
    <mergeCell ref="U7:V7"/>
    <mergeCell ref="A3:J3"/>
    <mergeCell ref="E5:I5"/>
    <mergeCell ref="N5:R5"/>
    <mergeCell ref="S5:X5"/>
    <mergeCell ref="H6:I6"/>
    <mergeCell ref="O6:R6"/>
    <mergeCell ref="S6:X6"/>
  </mergeCells>
  <phoneticPr fontId="60" type="noConversion"/>
  <printOptions horizontalCentered="1"/>
  <pageMargins left="0.39347222447395325" right="0.39347222447395325" top="0.55097222328186035" bottom="0.55097222328186035" header="0.51166665554046631" footer="0.51166665554046631"/>
  <pageSetup paperSize="9" scale="96" pageOrder="overThenDown" orientation="portrait" blackAndWhite="1" r:id="rId1"/>
  <headerFooter alignWithMargins="0"/>
  <colBreaks count="1" manualBreakCount="1">
    <brk id="10" max="4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이름이 지정된 범위</vt:lpstr>
      </vt:variant>
      <vt:variant>
        <vt:i4>15</vt:i4>
      </vt:variant>
    </vt:vector>
  </HeadingPairs>
  <TitlesOfParts>
    <vt:vector size="28" baseType="lpstr">
      <vt:lpstr>8</vt:lpstr>
      <vt:lpstr>8-1발전현황</vt:lpstr>
      <vt:lpstr>8-2용도별전력사용량</vt:lpstr>
      <vt:lpstr>8-3제조업중분류별전력사용량</vt:lpstr>
      <vt:lpstr>8-4가스공급량</vt:lpstr>
      <vt:lpstr>8-5 도시가스보급률</vt:lpstr>
      <vt:lpstr>8-6상수도 </vt:lpstr>
      <vt:lpstr>8-7상수도관</vt:lpstr>
      <vt:lpstr>8-8급수사용량</vt:lpstr>
      <vt:lpstr>8-9급수사용료부과</vt:lpstr>
      <vt:lpstr>8-10하수도인구및보급률</vt:lpstr>
      <vt:lpstr>8-11하수사용료부과</vt:lpstr>
      <vt:lpstr>8-12하수관거</vt:lpstr>
      <vt:lpstr>'8-2용도별전력사용량'!_Builtin1</vt:lpstr>
      <vt:lpstr>'8-3제조업중분류별전력사용량'!_Builtin1</vt:lpstr>
      <vt:lpstr>'8-4가스공급량'!_Builtin1</vt:lpstr>
      <vt:lpstr>'8'!Print_Area</vt:lpstr>
      <vt:lpstr>'8-10하수도인구및보급률'!Print_Area</vt:lpstr>
      <vt:lpstr>'8-11하수사용료부과'!Print_Area</vt:lpstr>
      <vt:lpstr>'8-12하수관거'!Print_Area</vt:lpstr>
      <vt:lpstr>'8-1발전현황'!Print_Area</vt:lpstr>
      <vt:lpstr>'8-2용도별전력사용량'!Print_Area</vt:lpstr>
      <vt:lpstr>'8-3제조업중분류별전력사용량'!Print_Area</vt:lpstr>
      <vt:lpstr>'8-5 도시가스보급률'!Print_Area</vt:lpstr>
      <vt:lpstr>'8-6상수도 '!Print_Area</vt:lpstr>
      <vt:lpstr>'8-7상수도관'!Print_Area</vt:lpstr>
      <vt:lpstr>'8-8급수사용량'!Print_Area</vt:lpstr>
      <vt:lpstr>'8-9급수사용료부과'!Print_Area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9</cp:revision>
  <cp:lastPrinted>2021-12-28T06:28:39Z</cp:lastPrinted>
  <dcterms:created xsi:type="dcterms:W3CDTF">2004-02-04T05:55:22Z</dcterms:created>
  <dcterms:modified xsi:type="dcterms:W3CDTF">2023-05-22T02:29:44Z</dcterms:modified>
</cp:coreProperties>
</file>